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 Castro\Dropbox\Fogacoop\Curso\contenido\Portfafolio\"/>
    </mc:Choice>
  </mc:AlternateContent>
  <xr:revisionPtr revIDLastSave="0" documentId="13_ncr:1_{06DBCDB3-9AB2-4F21-96FB-E600492B58CC}" xr6:coauthVersionLast="47" xr6:coauthVersionMax="47" xr10:uidLastSave="{00000000-0000-0000-0000-000000000000}"/>
  <bookViews>
    <workbookView xWindow="300" yWindow="135" windowWidth="19350" windowHeight="15390" firstSheet="1" activeTab="3" xr2:uid="{00000000-000D-0000-FFFF-FFFF00000000}"/>
  </bookViews>
  <sheets>
    <sheet name="PreciosDiarios" sheetId="1" r:id="rId1"/>
    <sheet name="RetornosSemanales" sheetId="2" r:id="rId2"/>
    <sheet name="OptimizacionPortafolio" sheetId="3" r:id="rId3"/>
    <sheet name="Black-Litterman" sheetId="6" r:id="rId4"/>
  </sheets>
  <definedNames>
    <definedName name="solver_adj" localSheetId="3" hidden="1">'Black-Litterman'!$N$6:$N$12</definedName>
    <definedName name="solver_adj" localSheetId="2" hidden="1">OptimizacionPortafolio!$L$4:$L$10</definedName>
    <definedName name="solver_cvg" localSheetId="3" hidden="1">0.0001</definedName>
    <definedName name="solver_cvg" localSheetId="2" hidden="1">0.0001</definedName>
    <definedName name="solver_drv" localSheetId="3" hidden="1">1</definedName>
    <definedName name="solver_drv" localSheetId="2" hidden="1">2</definedName>
    <definedName name="solver_eng" localSheetId="3" hidden="1">1</definedName>
    <definedName name="solver_eng" localSheetId="2" hidden="1">1</definedName>
    <definedName name="solver_est" localSheetId="3" hidden="1">1</definedName>
    <definedName name="solver_est" localSheetId="2" hidden="1">1</definedName>
    <definedName name="solver_itr" localSheetId="3" hidden="1">2147483647</definedName>
    <definedName name="solver_itr" localSheetId="2" hidden="1">2147483647</definedName>
    <definedName name="solver_lhs1" localSheetId="3" hidden="1">'Black-Litterman'!$N$14</definedName>
    <definedName name="solver_lhs1" localSheetId="2" hidden="1">OptimizacionPortafolio!$L$12</definedName>
    <definedName name="solver_lhs2" localSheetId="3" hidden="1">'Black-Litterman'!$N$6:$N$12</definedName>
    <definedName name="solver_lhs2" localSheetId="2" hidden="1">OptimizacionPortafolio!$L$4:$L$10</definedName>
    <definedName name="solver_lhs3" localSheetId="2" hidden="1">OptimizacionPortafolio!$L$4:$L$10</definedName>
    <definedName name="solver_mip" localSheetId="3" hidden="1">2147483647</definedName>
    <definedName name="solver_mip" localSheetId="2" hidden="1">2147483647</definedName>
    <definedName name="solver_mni" localSheetId="3" hidden="1">30</definedName>
    <definedName name="solver_mni" localSheetId="2" hidden="1">30</definedName>
    <definedName name="solver_mrt" localSheetId="3" hidden="1">0.075</definedName>
    <definedName name="solver_mrt" localSheetId="2" hidden="1">0.075</definedName>
    <definedName name="solver_msl" localSheetId="3" hidden="1">2</definedName>
    <definedName name="solver_msl" localSheetId="2" hidden="1">2</definedName>
    <definedName name="solver_neg" localSheetId="3" hidden="1">1</definedName>
    <definedName name="solver_neg" localSheetId="2" hidden="1">1</definedName>
    <definedName name="solver_nod" localSheetId="3" hidden="1">2147483647</definedName>
    <definedName name="solver_nod" localSheetId="2" hidden="1">2147483647</definedName>
    <definedName name="solver_num" localSheetId="3" hidden="1">2</definedName>
    <definedName name="solver_num" localSheetId="2" hidden="1">2</definedName>
    <definedName name="solver_nwt" localSheetId="3" hidden="1">1</definedName>
    <definedName name="solver_nwt" localSheetId="2" hidden="1">1</definedName>
    <definedName name="solver_opt" localSheetId="3" hidden="1">'Black-Litterman'!$N$19</definedName>
    <definedName name="solver_opt" localSheetId="2" hidden="1">OptimizacionPortafolio!$L$17</definedName>
    <definedName name="solver_pre" localSheetId="3" hidden="1">0.000001</definedName>
    <definedName name="solver_pre" localSheetId="2" hidden="1">0.000001</definedName>
    <definedName name="solver_rbv" localSheetId="3" hidden="1">1</definedName>
    <definedName name="solver_rbv" localSheetId="2" hidden="1">2</definedName>
    <definedName name="solver_rel1" localSheetId="3" hidden="1">1</definedName>
    <definedName name="solver_rel1" localSheetId="2" hidden="1">2</definedName>
    <definedName name="solver_rel2" localSheetId="3" hidden="1">1</definedName>
    <definedName name="solver_rel2" localSheetId="2" hidden="1">1</definedName>
    <definedName name="solver_rel3" localSheetId="2" hidden="1">1</definedName>
    <definedName name="solver_rhs1" localSheetId="3" hidden="1">1</definedName>
    <definedName name="solver_rhs1" localSheetId="2" hidden="1">1</definedName>
    <definedName name="solver_rhs2" localSheetId="3" hidden="1">0.2</definedName>
    <definedName name="solver_rhs2" localSheetId="2" hidden="1">0.25</definedName>
    <definedName name="solver_rhs3" localSheetId="2" hidden="1">0.25</definedName>
    <definedName name="solver_rlx" localSheetId="3" hidden="1">2</definedName>
    <definedName name="solver_rlx" localSheetId="2" hidden="1">2</definedName>
    <definedName name="solver_rsd" localSheetId="3" hidden="1">0</definedName>
    <definedName name="solver_rsd" localSheetId="2" hidden="1">0</definedName>
    <definedName name="solver_scl" localSheetId="3" hidden="1">1</definedName>
    <definedName name="solver_scl" localSheetId="2" hidden="1">2</definedName>
    <definedName name="solver_sho" localSheetId="3" hidden="1">2</definedName>
    <definedName name="solver_sho" localSheetId="2" hidden="1">2</definedName>
    <definedName name="solver_ssz" localSheetId="3" hidden="1">100</definedName>
    <definedName name="solver_ssz" localSheetId="2" hidden="1">100</definedName>
    <definedName name="solver_tim" localSheetId="3" hidden="1">2147483647</definedName>
    <definedName name="solver_tim" localSheetId="2" hidden="1">2147483647</definedName>
    <definedName name="solver_tol" localSheetId="3" hidden="1">0.01</definedName>
    <definedName name="solver_tol" localSheetId="2" hidden="1">0.01</definedName>
    <definedName name="solver_typ" localSheetId="3" hidden="1">1</definedName>
    <definedName name="solver_typ" localSheetId="2" hidden="1">1</definedName>
    <definedName name="solver_val" localSheetId="3" hidden="1">0</definedName>
    <definedName name="solver_val" localSheetId="2" hidden="1">0</definedName>
    <definedName name="solver_ver" localSheetId="3" hidden="1">3</definedName>
    <definedName name="solver_ver" localSheetId="2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4" i="6" l="1"/>
  <c r="L1" i="6"/>
  <c r="L7" i="6"/>
  <c r="L8" i="6"/>
  <c r="L9" i="6"/>
  <c r="L10" i="6"/>
  <c r="L11" i="6"/>
  <c r="L12" i="6"/>
  <c r="L6" i="6"/>
  <c r="H7" i="6"/>
  <c r="I7" i="6" s="1"/>
  <c r="H6" i="6"/>
  <c r="I6" i="6" s="1"/>
  <c r="F6" i="6" a="1"/>
  <c r="F6" i="6" s="1"/>
  <c r="D16" i="6"/>
  <c r="B19" i="6" s="1" a="1"/>
  <c r="B20" i="6" s="1"/>
  <c r="F7" i="6" l="1"/>
  <c r="C19" i="6"/>
  <c r="C20" i="6"/>
  <c r="B19" i="6"/>
  <c r="F10" i="6" s="1" a="1"/>
  <c r="F10" i="6" s="1"/>
  <c r="G10" i="6" l="1"/>
  <c r="G11" i="6"/>
  <c r="F11" i="6"/>
  <c r="C25" i="6" l="1" a="1"/>
  <c r="E26" i="6" s="1"/>
  <c r="F14" i="6" a="1"/>
  <c r="F14" i="6" s="1"/>
  <c r="D30" i="6" l="1"/>
  <c r="I25" i="6"/>
  <c r="H31" i="6"/>
  <c r="G26" i="6"/>
  <c r="G29" i="6"/>
  <c r="E31" i="6"/>
  <c r="E25" i="6"/>
  <c r="C29" i="6"/>
  <c r="I30" i="6"/>
  <c r="D28" i="6"/>
  <c r="G28" i="6"/>
  <c r="C28" i="6"/>
  <c r="F25" i="6"/>
  <c r="D26" i="6"/>
  <c r="G31" i="6"/>
  <c r="D31" i="6"/>
  <c r="G30" i="6"/>
  <c r="H29" i="6"/>
  <c r="I27" i="6"/>
  <c r="E28" i="6"/>
  <c r="I28" i="6"/>
  <c r="E29" i="6"/>
  <c r="C26" i="6"/>
  <c r="I29" i="6"/>
  <c r="D25" i="6"/>
  <c r="E27" i="6"/>
  <c r="G25" i="6"/>
  <c r="D27" i="6"/>
  <c r="F31" i="6"/>
  <c r="H28" i="6"/>
  <c r="F28" i="6"/>
  <c r="F27" i="6"/>
  <c r="G27" i="6"/>
  <c r="I26" i="6"/>
  <c r="I31" i="6"/>
  <c r="C31" i="6"/>
  <c r="E30" i="6"/>
  <c r="F30" i="6"/>
  <c r="C30" i="6"/>
  <c r="F29" i="6"/>
  <c r="C27" i="6"/>
  <c r="H26" i="6"/>
  <c r="C25" i="6"/>
  <c r="H27" i="6"/>
  <c r="H25" i="6"/>
  <c r="H30" i="6"/>
  <c r="F26" i="6"/>
  <c r="D29" i="6"/>
  <c r="M6" i="6" a="1"/>
  <c r="M8" i="6" s="1"/>
  <c r="F15" i="6"/>
  <c r="N17" i="6" l="1" a="1"/>
  <c r="N17" i="6" s="1"/>
  <c r="N18" i="6" s="1"/>
  <c r="M12" i="6"/>
  <c r="M6" i="6"/>
  <c r="N16" i="6" s="1" a="1"/>
  <c r="N16" i="6" s="1"/>
  <c r="M7" i="6"/>
  <c r="M11" i="6"/>
  <c r="M9" i="6"/>
  <c r="M10" i="6"/>
  <c r="N19" i="6" l="1"/>
  <c r="K1" i="3"/>
  <c r="L17" i="3" s="1"/>
  <c r="L15" i="3" a="1"/>
  <c r="L15" i="3" s="1"/>
  <c r="L14" i="3" a="1"/>
  <c r="L14" i="3" s="1"/>
  <c r="B26" i="3" l="1"/>
  <c r="D26" i="3"/>
  <c r="E26" i="3"/>
  <c r="F26" i="3"/>
  <c r="G26" i="3"/>
  <c r="H26" i="3"/>
  <c r="B27" i="3"/>
  <c r="C27" i="3"/>
  <c r="E27" i="3"/>
  <c r="F27" i="3"/>
  <c r="G27" i="3"/>
  <c r="H27" i="3"/>
  <c r="B28" i="3"/>
  <c r="C28" i="3"/>
  <c r="D28" i="3"/>
  <c r="F28" i="3"/>
  <c r="G28" i="3"/>
  <c r="H28" i="3"/>
  <c r="B29" i="3"/>
  <c r="C29" i="3"/>
  <c r="D29" i="3"/>
  <c r="E29" i="3"/>
  <c r="G29" i="3"/>
  <c r="H29" i="3"/>
  <c r="B30" i="3"/>
  <c r="C30" i="3"/>
  <c r="D30" i="3"/>
  <c r="E30" i="3"/>
  <c r="F30" i="3"/>
  <c r="H30" i="3"/>
  <c r="B31" i="3"/>
  <c r="C31" i="3"/>
  <c r="D31" i="3"/>
  <c r="E31" i="3"/>
  <c r="F31" i="3"/>
  <c r="G31" i="3"/>
  <c r="C25" i="3"/>
  <c r="D25" i="3"/>
  <c r="E25" i="3"/>
  <c r="F25" i="3"/>
  <c r="G25" i="3"/>
  <c r="H25" i="3"/>
  <c r="L12" i="3"/>
  <c r="K10" i="3"/>
  <c r="K9" i="3"/>
  <c r="M9" i="3" s="1"/>
  <c r="K8" i="3"/>
  <c r="M8" i="3" s="1"/>
  <c r="K7" i="3"/>
  <c r="M7" i="3" s="1"/>
  <c r="K6" i="3"/>
  <c r="K5" i="3"/>
  <c r="K4" i="3"/>
  <c r="B3" i="3"/>
  <c r="B25" i="3" s="1"/>
  <c r="L16" i="3" s="1"/>
  <c r="C4" i="3"/>
  <c r="C26" i="3" s="1"/>
  <c r="D5" i="3"/>
  <c r="D27" i="3" s="1"/>
  <c r="E6" i="3"/>
  <c r="E28" i="3" s="1"/>
  <c r="F7" i="3"/>
  <c r="F29" i="3" s="1"/>
  <c r="G8" i="3"/>
  <c r="G30" i="3" s="1"/>
  <c r="H9" i="3"/>
  <c r="H31" i="3" s="1"/>
  <c r="M10" i="3" l="1"/>
  <c r="M5" i="3"/>
  <c r="M6" i="3"/>
  <c r="M4" i="3"/>
  <c r="M11" i="3" l="1"/>
  <c r="K4" i="2"/>
  <c r="L4" i="2"/>
  <c r="M4" i="2"/>
  <c r="N4" i="2"/>
  <c r="O4" i="2"/>
  <c r="P4" i="2"/>
  <c r="Q4" i="2"/>
  <c r="K5" i="2"/>
  <c r="L5" i="2"/>
  <c r="M5" i="2"/>
  <c r="N5" i="2"/>
  <c r="O5" i="2"/>
  <c r="P5" i="2"/>
  <c r="Q5" i="2"/>
  <c r="K6" i="2"/>
  <c r="L6" i="2"/>
  <c r="M6" i="2"/>
  <c r="N6" i="2"/>
  <c r="O6" i="2"/>
  <c r="P6" i="2"/>
  <c r="Q6" i="2"/>
  <c r="K7" i="2"/>
  <c r="L7" i="2"/>
  <c r="M7" i="2"/>
  <c r="N7" i="2"/>
  <c r="O7" i="2"/>
  <c r="P7" i="2"/>
  <c r="Q7" i="2"/>
  <c r="K8" i="2"/>
  <c r="L8" i="2"/>
  <c r="M8" i="2"/>
  <c r="N8" i="2"/>
  <c r="O8" i="2"/>
  <c r="P8" i="2"/>
  <c r="Q8" i="2"/>
  <c r="K9" i="2"/>
  <c r="L9" i="2"/>
  <c r="M9" i="2"/>
  <c r="N9" i="2"/>
  <c r="O9" i="2"/>
  <c r="P9" i="2"/>
  <c r="Q9" i="2"/>
  <c r="K10" i="2"/>
  <c r="L10" i="2"/>
  <c r="M10" i="2"/>
  <c r="N10" i="2"/>
  <c r="O10" i="2"/>
  <c r="P10" i="2"/>
  <c r="Q10" i="2"/>
  <c r="K11" i="2"/>
  <c r="L11" i="2"/>
  <c r="M11" i="2"/>
  <c r="N11" i="2"/>
  <c r="O11" i="2"/>
  <c r="P11" i="2"/>
  <c r="Q11" i="2"/>
  <c r="K12" i="2"/>
  <c r="L12" i="2"/>
  <c r="M12" i="2"/>
  <c r="N12" i="2"/>
  <c r="O12" i="2"/>
  <c r="P12" i="2"/>
  <c r="Q12" i="2"/>
  <c r="K13" i="2"/>
  <c r="L13" i="2"/>
  <c r="M13" i="2"/>
  <c r="N13" i="2"/>
  <c r="O13" i="2"/>
  <c r="P13" i="2"/>
  <c r="Q13" i="2"/>
  <c r="K14" i="2"/>
  <c r="L14" i="2"/>
  <c r="M14" i="2"/>
  <c r="N14" i="2"/>
  <c r="O14" i="2"/>
  <c r="P14" i="2"/>
  <c r="Q14" i="2"/>
  <c r="K15" i="2"/>
  <c r="L15" i="2"/>
  <c r="M15" i="2"/>
  <c r="N15" i="2"/>
  <c r="O15" i="2"/>
  <c r="P15" i="2"/>
  <c r="Q15" i="2"/>
  <c r="K16" i="2"/>
  <c r="L16" i="2"/>
  <c r="M16" i="2"/>
  <c r="N16" i="2"/>
  <c r="O16" i="2"/>
  <c r="P16" i="2"/>
  <c r="Q16" i="2"/>
  <c r="K17" i="2"/>
  <c r="L17" i="2"/>
  <c r="M17" i="2"/>
  <c r="N17" i="2"/>
  <c r="O17" i="2"/>
  <c r="P17" i="2"/>
  <c r="Q17" i="2"/>
  <c r="K18" i="2"/>
  <c r="L18" i="2"/>
  <c r="M18" i="2"/>
  <c r="N18" i="2"/>
  <c r="O18" i="2"/>
  <c r="P18" i="2"/>
  <c r="Q18" i="2"/>
  <c r="K19" i="2"/>
  <c r="L19" i="2"/>
  <c r="M19" i="2"/>
  <c r="N19" i="2"/>
  <c r="O19" i="2"/>
  <c r="P19" i="2"/>
  <c r="Q19" i="2"/>
  <c r="K20" i="2"/>
  <c r="L20" i="2"/>
  <c r="M20" i="2"/>
  <c r="N20" i="2"/>
  <c r="O20" i="2"/>
  <c r="P20" i="2"/>
  <c r="Q20" i="2"/>
  <c r="K21" i="2"/>
  <c r="L21" i="2"/>
  <c r="M21" i="2"/>
  <c r="N21" i="2"/>
  <c r="O21" i="2"/>
  <c r="P21" i="2"/>
  <c r="Q21" i="2"/>
  <c r="K22" i="2"/>
  <c r="L22" i="2"/>
  <c r="M22" i="2"/>
  <c r="N22" i="2"/>
  <c r="O22" i="2"/>
  <c r="P22" i="2"/>
  <c r="Q22" i="2"/>
  <c r="K23" i="2"/>
  <c r="L23" i="2"/>
  <c r="M23" i="2"/>
  <c r="N23" i="2"/>
  <c r="O23" i="2"/>
  <c r="P23" i="2"/>
  <c r="Q23" i="2"/>
  <c r="K24" i="2"/>
  <c r="L24" i="2"/>
  <c r="M24" i="2"/>
  <c r="N24" i="2"/>
  <c r="O24" i="2"/>
  <c r="P24" i="2"/>
  <c r="Q24" i="2"/>
  <c r="K25" i="2"/>
  <c r="L25" i="2"/>
  <c r="M25" i="2"/>
  <c r="N25" i="2"/>
  <c r="O25" i="2"/>
  <c r="P25" i="2"/>
  <c r="Q25" i="2"/>
  <c r="K26" i="2"/>
  <c r="L26" i="2"/>
  <c r="M26" i="2"/>
  <c r="N26" i="2"/>
  <c r="O26" i="2"/>
  <c r="P26" i="2"/>
  <c r="Q26" i="2"/>
  <c r="K27" i="2"/>
  <c r="L27" i="2"/>
  <c r="M27" i="2"/>
  <c r="N27" i="2"/>
  <c r="O27" i="2"/>
  <c r="P27" i="2"/>
  <c r="Q27" i="2"/>
  <c r="K28" i="2"/>
  <c r="L28" i="2"/>
  <c r="M28" i="2"/>
  <c r="N28" i="2"/>
  <c r="O28" i="2"/>
  <c r="P28" i="2"/>
  <c r="Q28" i="2"/>
  <c r="K29" i="2"/>
  <c r="L29" i="2"/>
  <c r="M29" i="2"/>
  <c r="N29" i="2"/>
  <c r="O29" i="2"/>
  <c r="P29" i="2"/>
  <c r="Q29" i="2"/>
  <c r="K30" i="2"/>
  <c r="L30" i="2"/>
  <c r="M30" i="2"/>
  <c r="N30" i="2"/>
  <c r="O30" i="2"/>
  <c r="P30" i="2"/>
  <c r="Q30" i="2"/>
  <c r="K31" i="2"/>
  <c r="L31" i="2"/>
  <c r="M31" i="2"/>
  <c r="N31" i="2"/>
  <c r="O31" i="2"/>
  <c r="P31" i="2"/>
  <c r="Q31" i="2"/>
  <c r="K32" i="2"/>
  <c r="L32" i="2"/>
  <c r="M32" i="2"/>
  <c r="N32" i="2"/>
  <c r="O32" i="2"/>
  <c r="P32" i="2"/>
  <c r="Q32" i="2"/>
  <c r="K33" i="2"/>
  <c r="L33" i="2"/>
  <c r="M33" i="2"/>
  <c r="N33" i="2"/>
  <c r="O33" i="2"/>
  <c r="P33" i="2"/>
  <c r="Q33" i="2"/>
  <c r="K34" i="2"/>
  <c r="L34" i="2"/>
  <c r="M34" i="2"/>
  <c r="N34" i="2"/>
  <c r="O34" i="2"/>
  <c r="P34" i="2"/>
  <c r="Q34" i="2"/>
  <c r="K35" i="2"/>
  <c r="L35" i="2"/>
  <c r="M35" i="2"/>
  <c r="N35" i="2"/>
  <c r="O35" i="2"/>
  <c r="P35" i="2"/>
  <c r="Q35" i="2"/>
  <c r="K36" i="2"/>
  <c r="L36" i="2"/>
  <c r="M36" i="2"/>
  <c r="N36" i="2"/>
  <c r="O36" i="2"/>
  <c r="P36" i="2"/>
  <c r="Q36" i="2"/>
  <c r="K37" i="2"/>
  <c r="L37" i="2"/>
  <c r="M37" i="2"/>
  <c r="N37" i="2"/>
  <c r="O37" i="2"/>
  <c r="P37" i="2"/>
  <c r="Q37" i="2"/>
  <c r="K38" i="2"/>
  <c r="L38" i="2"/>
  <c r="M38" i="2"/>
  <c r="N38" i="2"/>
  <c r="O38" i="2"/>
  <c r="P38" i="2"/>
  <c r="Q38" i="2"/>
  <c r="K39" i="2"/>
  <c r="L39" i="2"/>
  <c r="M39" i="2"/>
  <c r="N39" i="2"/>
  <c r="O39" i="2"/>
  <c r="P39" i="2"/>
  <c r="Q39" i="2"/>
  <c r="K40" i="2"/>
  <c r="L40" i="2"/>
  <c r="M40" i="2"/>
  <c r="N40" i="2"/>
  <c r="O40" i="2"/>
  <c r="P40" i="2"/>
  <c r="Q40" i="2"/>
  <c r="K41" i="2"/>
  <c r="L41" i="2"/>
  <c r="M41" i="2"/>
  <c r="N41" i="2"/>
  <c r="O41" i="2"/>
  <c r="P41" i="2"/>
  <c r="Q41" i="2"/>
  <c r="K42" i="2"/>
  <c r="L42" i="2"/>
  <c r="M42" i="2"/>
  <c r="N42" i="2"/>
  <c r="O42" i="2"/>
  <c r="P42" i="2"/>
  <c r="Q42" i="2"/>
  <c r="K43" i="2"/>
  <c r="L43" i="2"/>
  <c r="M43" i="2"/>
  <c r="N43" i="2"/>
  <c r="O43" i="2"/>
  <c r="P43" i="2"/>
  <c r="Q43" i="2"/>
  <c r="K44" i="2"/>
  <c r="L44" i="2"/>
  <c r="M44" i="2"/>
  <c r="N44" i="2"/>
  <c r="O44" i="2"/>
  <c r="P44" i="2"/>
  <c r="Q44" i="2"/>
  <c r="K45" i="2"/>
  <c r="L45" i="2"/>
  <c r="M45" i="2"/>
  <c r="N45" i="2"/>
  <c r="O45" i="2"/>
  <c r="P45" i="2"/>
  <c r="Q45" i="2"/>
  <c r="K46" i="2"/>
  <c r="L46" i="2"/>
  <c r="M46" i="2"/>
  <c r="N46" i="2"/>
  <c r="O46" i="2"/>
  <c r="P46" i="2"/>
  <c r="Q46" i="2"/>
  <c r="K47" i="2"/>
  <c r="L47" i="2"/>
  <c r="M47" i="2"/>
  <c r="N47" i="2"/>
  <c r="O47" i="2"/>
  <c r="P47" i="2"/>
  <c r="Q47" i="2"/>
  <c r="K48" i="2"/>
  <c r="L48" i="2"/>
  <c r="M48" i="2"/>
  <c r="N48" i="2"/>
  <c r="O48" i="2"/>
  <c r="P48" i="2"/>
  <c r="Q48" i="2"/>
  <c r="K49" i="2"/>
  <c r="L49" i="2"/>
  <c r="M49" i="2"/>
  <c r="N49" i="2"/>
  <c r="O49" i="2"/>
  <c r="P49" i="2"/>
  <c r="Q49" i="2"/>
  <c r="K50" i="2"/>
  <c r="L50" i="2"/>
  <c r="M50" i="2"/>
  <c r="N50" i="2"/>
  <c r="O50" i="2"/>
  <c r="P50" i="2"/>
  <c r="Q50" i="2"/>
  <c r="K51" i="2"/>
  <c r="L51" i="2"/>
  <c r="M51" i="2"/>
  <c r="N51" i="2"/>
  <c r="O51" i="2"/>
  <c r="P51" i="2"/>
  <c r="Q51" i="2"/>
  <c r="K52" i="2"/>
  <c r="L52" i="2"/>
  <c r="M52" i="2"/>
  <c r="N52" i="2"/>
  <c r="O52" i="2"/>
  <c r="P52" i="2"/>
  <c r="Q52" i="2"/>
  <c r="K53" i="2"/>
  <c r="L53" i="2"/>
  <c r="M53" i="2"/>
  <c r="N53" i="2"/>
  <c r="O53" i="2"/>
  <c r="P53" i="2"/>
  <c r="Q53" i="2"/>
  <c r="K54" i="2"/>
  <c r="L54" i="2"/>
  <c r="M54" i="2"/>
  <c r="N54" i="2"/>
  <c r="O54" i="2"/>
  <c r="P54" i="2"/>
  <c r="Q54" i="2"/>
  <c r="K55" i="2"/>
  <c r="L55" i="2"/>
  <c r="M55" i="2"/>
  <c r="N55" i="2"/>
  <c r="O55" i="2"/>
  <c r="P55" i="2"/>
  <c r="Q55" i="2"/>
  <c r="K56" i="2"/>
  <c r="L56" i="2"/>
  <c r="M56" i="2"/>
  <c r="N56" i="2"/>
  <c r="O56" i="2"/>
  <c r="P56" i="2"/>
  <c r="Q56" i="2"/>
  <c r="K57" i="2"/>
  <c r="L57" i="2"/>
  <c r="M57" i="2"/>
  <c r="N57" i="2"/>
  <c r="O57" i="2"/>
  <c r="P57" i="2"/>
  <c r="Q57" i="2"/>
  <c r="K58" i="2"/>
  <c r="L58" i="2"/>
  <c r="M58" i="2"/>
  <c r="N58" i="2"/>
  <c r="O58" i="2"/>
  <c r="P58" i="2"/>
  <c r="Q58" i="2"/>
  <c r="K59" i="2"/>
  <c r="L59" i="2"/>
  <c r="M59" i="2"/>
  <c r="N59" i="2"/>
  <c r="O59" i="2"/>
  <c r="P59" i="2"/>
  <c r="Q59" i="2"/>
  <c r="K60" i="2"/>
  <c r="L60" i="2"/>
  <c r="M60" i="2"/>
  <c r="N60" i="2"/>
  <c r="O60" i="2"/>
  <c r="P60" i="2"/>
  <c r="Q60" i="2"/>
  <c r="K61" i="2"/>
  <c r="L61" i="2"/>
  <c r="M61" i="2"/>
  <c r="N61" i="2"/>
  <c r="O61" i="2"/>
  <c r="P61" i="2"/>
  <c r="Q61" i="2"/>
  <c r="K62" i="2"/>
  <c r="L62" i="2"/>
  <c r="M62" i="2"/>
  <c r="N62" i="2"/>
  <c r="O62" i="2"/>
  <c r="P62" i="2"/>
  <c r="Q62" i="2"/>
  <c r="K63" i="2"/>
  <c r="L63" i="2"/>
  <c r="M63" i="2"/>
  <c r="N63" i="2"/>
  <c r="O63" i="2"/>
  <c r="P63" i="2"/>
  <c r="Q63" i="2"/>
  <c r="K64" i="2"/>
  <c r="L64" i="2"/>
  <c r="M64" i="2"/>
  <c r="N64" i="2"/>
  <c r="O64" i="2"/>
  <c r="P64" i="2"/>
  <c r="Q64" i="2"/>
  <c r="K65" i="2"/>
  <c r="L65" i="2"/>
  <c r="M65" i="2"/>
  <c r="N65" i="2"/>
  <c r="O65" i="2"/>
  <c r="P65" i="2"/>
  <c r="Q65" i="2"/>
  <c r="K66" i="2"/>
  <c r="L66" i="2"/>
  <c r="M66" i="2"/>
  <c r="N66" i="2"/>
  <c r="O66" i="2"/>
  <c r="P66" i="2"/>
  <c r="Q66" i="2"/>
  <c r="K67" i="2"/>
  <c r="L67" i="2"/>
  <c r="M67" i="2"/>
  <c r="N67" i="2"/>
  <c r="O67" i="2"/>
  <c r="P67" i="2"/>
  <c r="Q67" i="2"/>
  <c r="K68" i="2"/>
  <c r="L68" i="2"/>
  <c r="M68" i="2"/>
  <c r="N68" i="2"/>
  <c r="O68" i="2"/>
  <c r="P68" i="2"/>
  <c r="Q68" i="2"/>
  <c r="K69" i="2"/>
  <c r="L69" i="2"/>
  <c r="M69" i="2"/>
  <c r="N69" i="2"/>
  <c r="O69" i="2"/>
  <c r="P69" i="2"/>
  <c r="Q69" i="2"/>
  <c r="K70" i="2"/>
  <c r="L70" i="2"/>
  <c r="M70" i="2"/>
  <c r="N70" i="2"/>
  <c r="O70" i="2"/>
  <c r="P70" i="2"/>
  <c r="Q70" i="2"/>
  <c r="K71" i="2"/>
  <c r="L71" i="2"/>
  <c r="M71" i="2"/>
  <c r="N71" i="2"/>
  <c r="O71" i="2"/>
  <c r="P71" i="2"/>
  <c r="Q71" i="2"/>
  <c r="K72" i="2"/>
  <c r="L72" i="2"/>
  <c r="M72" i="2"/>
  <c r="N72" i="2"/>
  <c r="O72" i="2"/>
  <c r="P72" i="2"/>
  <c r="Q72" i="2"/>
  <c r="K73" i="2"/>
  <c r="L73" i="2"/>
  <c r="M73" i="2"/>
  <c r="N73" i="2"/>
  <c r="O73" i="2"/>
  <c r="P73" i="2"/>
  <c r="Q73" i="2"/>
  <c r="K74" i="2"/>
  <c r="L74" i="2"/>
  <c r="M74" i="2"/>
  <c r="N74" i="2"/>
  <c r="O74" i="2"/>
  <c r="P74" i="2"/>
  <c r="Q74" i="2"/>
  <c r="K75" i="2"/>
  <c r="L75" i="2"/>
  <c r="M75" i="2"/>
  <c r="N75" i="2"/>
  <c r="O75" i="2"/>
  <c r="P75" i="2"/>
  <c r="Q75" i="2"/>
  <c r="K76" i="2"/>
  <c r="L76" i="2"/>
  <c r="M76" i="2"/>
  <c r="N76" i="2"/>
  <c r="O76" i="2"/>
  <c r="P76" i="2"/>
  <c r="Q76" i="2"/>
  <c r="K77" i="2"/>
  <c r="L77" i="2"/>
  <c r="M77" i="2"/>
  <c r="N77" i="2"/>
  <c r="O77" i="2"/>
  <c r="P77" i="2"/>
  <c r="Q77" i="2"/>
  <c r="K78" i="2"/>
  <c r="L78" i="2"/>
  <c r="M78" i="2"/>
  <c r="N78" i="2"/>
  <c r="O78" i="2"/>
  <c r="P78" i="2"/>
  <c r="Q78" i="2"/>
  <c r="K79" i="2"/>
  <c r="L79" i="2"/>
  <c r="M79" i="2"/>
  <c r="N79" i="2"/>
  <c r="O79" i="2"/>
  <c r="P79" i="2"/>
  <c r="Q79" i="2"/>
  <c r="K80" i="2"/>
  <c r="L80" i="2"/>
  <c r="M80" i="2"/>
  <c r="N80" i="2"/>
  <c r="O80" i="2"/>
  <c r="P80" i="2"/>
  <c r="Q80" i="2"/>
  <c r="K81" i="2"/>
  <c r="L81" i="2"/>
  <c r="M81" i="2"/>
  <c r="N81" i="2"/>
  <c r="O81" i="2"/>
  <c r="P81" i="2"/>
  <c r="Q81" i="2"/>
  <c r="K82" i="2"/>
  <c r="L82" i="2"/>
  <c r="M82" i="2"/>
  <c r="N82" i="2"/>
  <c r="O82" i="2"/>
  <c r="P82" i="2"/>
  <c r="Q82" i="2"/>
  <c r="K83" i="2"/>
  <c r="L83" i="2"/>
  <c r="M83" i="2"/>
  <c r="N83" i="2"/>
  <c r="O83" i="2"/>
  <c r="P83" i="2"/>
  <c r="Q83" i="2"/>
  <c r="K84" i="2"/>
  <c r="L84" i="2"/>
  <c r="M84" i="2"/>
  <c r="N84" i="2"/>
  <c r="O84" i="2"/>
  <c r="P84" i="2"/>
  <c r="Q84" i="2"/>
  <c r="K85" i="2"/>
  <c r="L85" i="2"/>
  <c r="M85" i="2"/>
  <c r="N85" i="2"/>
  <c r="O85" i="2"/>
  <c r="P85" i="2"/>
  <c r="Q85" i="2"/>
  <c r="K86" i="2"/>
  <c r="L86" i="2"/>
  <c r="M86" i="2"/>
  <c r="N86" i="2"/>
  <c r="O86" i="2"/>
  <c r="P86" i="2"/>
  <c r="Q86" i="2"/>
  <c r="K87" i="2"/>
  <c r="L87" i="2"/>
  <c r="M87" i="2"/>
  <c r="N87" i="2"/>
  <c r="O87" i="2"/>
  <c r="P87" i="2"/>
  <c r="Q87" i="2"/>
  <c r="K88" i="2"/>
  <c r="L88" i="2"/>
  <c r="M88" i="2"/>
  <c r="N88" i="2"/>
  <c r="O88" i="2"/>
  <c r="P88" i="2"/>
  <c r="Q88" i="2"/>
  <c r="K89" i="2"/>
  <c r="L89" i="2"/>
  <c r="M89" i="2"/>
  <c r="N89" i="2"/>
  <c r="O89" i="2"/>
  <c r="P89" i="2"/>
  <c r="Q89" i="2"/>
  <c r="K90" i="2"/>
  <c r="L90" i="2"/>
  <c r="M90" i="2"/>
  <c r="N90" i="2"/>
  <c r="O90" i="2"/>
  <c r="P90" i="2"/>
  <c r="Q90" i="2"/>
  <c r="K91" i="2"/>
  <c r="L91" i="2"/>
  <c r="M91" i="2"/>
  <c r="N91" i="2"/>
  <c r="O91" i="2"/>
  <c r="P91" i="2"/>
  <c r="Q91" i="2"/>
  <c r="K92" i="2"/>
  <c r="L92" i="2"/>
  <c r="M92" i="2"/>
  <c r="N92" i="2"/>
  <c r="O92" i="2"/>
  <c r="P92" i="2"/>
  <c r="Q92" i="2"/>
  <c r="K93" i="2"/>
  <c r="L93" i="2"/>
  <c r="M93" i="2"/>
  <c r="N93" i="2"/>
  <c r="O93" i="2"/>
  <c r="P93" i="2"/>
  <c r="Q93" i="2"/>
  <c r="K94" i="2"/>
  <c r="L94" i="2"/>
  <c r="M94" i="2"/>
  <c r="N94" i="2"/>
  <c r="O94" i="2"/>
  <c r="P94" i="2"/>
  <c r="Q94" i="2"/>
  <c r="K95" i="2"/>
  <c r="L95" i="2"/>
  <c r="M95" i="2"/>
  <c r="N95" i="2"/>
  <c r="O95" i="2"/>
  <c r="P95" i="2"/>
  <c r="Q95" i="2"/>
  <c r="K96" i="2"/>
  <c r="L96" i="2"/>
  <c r="M96" i="2"/>
  <c r="N96" i="2"/>
  <c r="O96" i="2"/>
  <c r="P96" i="2"/>
  <c r="Q96" i="2"/>
  <c r="K97" i="2"/>
  <c r="L97" i="2"/>
  <c r="M97" i="2"/>
  <c r="N97" i="2"/>
  <c r="O97" i="2"/>
  <c r="P97" i="2"/>
  <c r="Q97" i="2"/>
  <c r="K98" i="2"/>
  <c r="L98" i="2"/>
  <c r="M98" i="2"/>
  <c r="N98" i="2"/>
  <c r="O98" i="2"/>
  <c r="P98" i="2"/>
  <c r="Q98" i="2"/>
  <c r="K99" i="2"/>
  <c r="L99" i="2"/>
  <c r="M99" i="2"/>
  <c r="N99" i="2"/>
  <c r="O99" i="2"/>
  <c r="P99" i="2"/>
  <c r="Q99" i="2"/>
  <c r="K100" i="2"/>
  <c r="L100" i="2"/>
  <c r="M100" i="2"/>
  <c r="N100" i="2"/>
  <c r="O100" i="2"/>
  <c r="P100" i="2"/>
  <c r="Q100" i="2"/>
  <c r="K101" i="2"/>
  <c r="L101" i="2"/>
  <c r="M101" i="2"/>
  <c r="N101" i="2"/>
  <c r="O101" i="2"/>
  <c r="P101" i="2"/>
  <c r="Q101" i="2"/>
  <c r="K102" i="2"/>
  <c r="L102" i="2"/>
  <c r="M102" i="2"/>
  <c r="N102" i="2"/>
  <c r="O102" i="2"/>
  <c r="P102" i="2"/>
  <c r="Q102" i="2"/>
  <c r="K103" i="2"/>
  <c r="L103" i="2"/>
  <c r="M103" i="2"/>
  <c r="N103" i="2"/>
  <c r="O103" i="2"/>
  <c r="P103" i="2"/>
  <c r="Q103" i="2"/>
  <c r="K104" i="2"/>
  <c r="L104" i="2"/>
  <c r="M104" i="2"/>
  <c r="N104" i="2"/>
  <c r="O104" i="2"/>
  <c r="P104" i="2"/>
  <c r="Q104" i="2"/>
  <c r="K105" i="2"/>
  <c r="L105" i="2"/>
  <c r="M105" i="2"/>
  <c r="N105" i="2"/>
  <c r="O105" i="2"/>
  <c r="P105" i="2"/>
  <c r="Q105" i="2"/>
  <c r="K106" i="2"/>
  <c r="L106" i="2"/>
  <c r="M106" i="2"/>
  <c r="N106" i="2"/>
  <c r="O106" i="2"/>
  <c r="P106" i="2"/>
  <c r="Q106" i="2"/>
  <c r="K107" i="2"/>
  <c r="L107" i="2"/>
  <c r="M107" i="2"/>
  <c r="N107" i="2"/>
  <c r="O107" i="2"/>
  <c r="P107" i="2"/>
  <c r="Q107" i="2"/>
  <c r="K108" i="2"/>
  <c r="L108" i="2"/>
  <c r="M108" i="2"/>
  <c r="N108" i="2"/>
  <c r="O108" i="2"/>
  <c r="P108" i="2"/>
  <c r="Q108" i="2"/>
  <c r="K109" i="2"/>
  <c r="L109" i="2"/>
  <c r="M109" i="2"/>
  <c r="N109" i="2"/>
  <c r="O109" i="2"/>
  <c r="P109" i="2"/>
  <c r="Q109" i="2"/>
  <c r="K110" i="2"/>
  <c r="L110" i="2"/>
  <c r="M110" i="2"/>
  <c r="N110" i="2"/>
  <c r="O110" i="2"/>
  <c r="P110" i="2"/>
  <c r="Q110" i="2"/>
  <c r="K111" i="2"/>
  <c r="L111" i="2"/>
  <c r="M111" i="2"/>
  <c r="N111" i="2"/>
  <c r="O111" i="2"/>
  <c r="P111" i="2"/>
  <c r="Q111" i="2"/>
  <c r="K112" i="2"/>
  <c r="L112" i="2"/>
  <c r="M112" i="2"/>
  <c r="N112" i="2"/>
  <c r="O112" i="2"/>
  <c r="P112" i="2"/>
  <c r="Q112" i="2"/>
  <c r="K113" i="2"/>
  <c r="L113" i="2"/>
  <c r="M113" i="2"/>
  <c r="N113" i="2"/>
  <c r="O113" i="2"/>
  <c r="P113" i="2"/>
  <c r="Q113" i="2"/>
  <c r="K114" i="2"/>
  <c r="L114" i="2"/>
  <c r="M114" i="2"/>
  <c r="N114" i="2"/>
  <c r="O114" i="2"/>
  <c r="P114" i="2"/>
  <c r="Q114" i="2"/>
  <c r="K115" i="2"/>
  <c r="L115" i="2"/>
  <c r="M115" i="2"/>
  <c r="N115" i="2"/>
  <c r="O115" i="2"/>
  <c r="P115" i="2"/>
  <c r="Q115" i="2"/>
  <c r="K116" i="2"/>
  <c r="L116" i="2"/>
  <c r="M116" i="2"/>
  <c r="N116" i="2"/>
  <c r="O116" i="2"/>
  <c r="P116" i="2"/>
  <c r="Q116" i="2"/>
  <c r="K117" i="2"/>
  <c r="L117" i="2"/>
  <c r="M117" i="2"/>
  <c r="N117" i="2"/>
  <c r="O117" i="2"/>
  <c r="P117" i="2"/>
  <c r="Q117" i="2"/>
  <c r="K118" i="2"/>
  <c r="L118" i="2"/>
  <c r="M118" i="2"/>
  <c r="N118" i="2"/>
  <c r="O118" i="2"/>
  <c r="P118" i="2"/>
  <c r="Q118" i="2"/>
  <c r="K119" i="2"/>
  <c r="L119" i="2"/>
  <c r="M119" i="2"/>
  <c r="N119" i="2"/>
  <c r="O119" i="2"/>
  <c r="P119" i="2"/>
  <c r="Q119" i="2"/>
  <c r="K120" i="2"/>
  <c r="L120" i="2"/>
  <c r="M120" i="2"/>
  <c r="N120" i="2"/>
  <c r="O120" i="2"/>
  <c r="P120" i="2"/>
  <c r="Q120" i="2"/>
  <c r="K121" i="2"/>
  <c r="L121" i="2"/>
  <c r="M121" i="2"/>
  <c r="N121" i="2"/>
  <c r="O121" i="2"/>
  <c r="P121" i="2"/>
  <c r="Q121" i="2"/>
  <c r="K122" i="2"/>
  <c r="L122" i="2"/>
  <c r="M122" i="2"/>
  <c r="N122" i="2"/>
  <c r="O122" i="2"/>
  <c r="P122" i="2"/>
  <c r="Q122" i="2"/>
  <c r="K123" i="2"/>
  <c r="L123" i="2"/>
  <c r="M123" i="2"/>
  <c r="N123" i="2"/>
  <c r="O123" i="2"/>
  <c r="P123" i="2"/>
  <c r="Q123" i="2"/>
  <c r="K124" i="2"/>
  <c r="L124" i="2"/>
  <c r="M124" i="2"/>
  <c r="N124" i="2"/>
  <c r="O124" i="2"/>
  <c r="P124" i="2"/>
  <c r="Q124" i="2"/>
  <c r="K125" i="2"/>
  <c r="L125" i="2"/>
  <c r="M125" i="2"/>
  <c r="N125" i="2"/>
  <c r="O125" i="2"/>
  <c r="P125" i="2"/>
  <c r="Q125" i="2"/>
  <c r="K126" i="2"/>
  <c r="L126" i="2"/>
  <c r="M126" i="2"/>
  <c r="N126" i="2"/>
  <c r="O126" i="2"/>
  <c r="P126" i="2"/>
  <c r="Q126" i="2"/>
  <c r="K127" i="2"/>
  <c r="L127" i="2"/>
  <c r="M127" i="2"/>
  <c r="N127" i="2"/>
  <c r="O127" i="2"/>
  <c r="P127" i="2"/>
  <c r="Q127" i="2"/>
  <c r="K128" i="2"/>
  <c r="L128" i="2"/>
  <c r="M128" i="2"/>
  <c r="N128" i="2"/>
  <c r="O128" i="2"/>
  <c r="P128" i="2"/>
  <c r="Q128" i="2"/>
  <c r="K129" i="2"/>
  <c r="L129" i="2"/>
  <c r="M129" i="2"/>
  <c r="N129" i="2"/>
  <c r="O129" i="2"/>
  <c r="P129" i="2"/>
  <c r="Q129" i="2"/>
  <c r="K130" i="2"/>
  <c r="L130" i="2"/>
  <c r="M130" i="2"/>
  <c r="N130" i="2"/>
  <c r="O130" i="2"/>
  <c r="P130" i="2"/>
  <c r="Q130" i="2"/>
  <c r="K131" i="2"/>
  <c r="L131" i="2"/>
  <c r="M131" i="2"/>
  <c r="N131" i="2"/>
  <c r="O131" i="2"/>
  <c r="P131" i="2"/>
  <c r="Q131" i="2"/>
  <c r="K132" i="2"/>
  <c r="L132" i="2"/>
  <c r="M132" i="2"/>
  <c r="N132" i="2"/>
  <c r="O132" i="2"/>
  <c r="P132" i="2"/>
  <c r="Q132" i="2"/>
  <c r="K133" i="2"/>
  <c r="L133" i="2"/>
  <c r="M133" i="2"/>
  <c r="N133" i="2"/>
  <c r="O133" i="2"/>
  <c r="P133" i="2"/>
  <c r="Q133" i="2"/>
  <c r="K134" i="2"/>
  <c r="L134" i="2"/>
  <c r="M134" i="2"/>
  <c r="N134" i="2"/>
  <c r="O134" i="2"/>
  <c r="P134" i="2"/>
  <c r="Q134" i="2"/>
  <c r="K135" i="2"/>
  <c r="L135" i="2"/>
  <c r="M135" i="2"/>
  <c r="N135" i="2"/>
  <c r="O135" i="2"/>
  <c r="P135" i="2"/>
  <c r="Q135" i="2"/>
  <c r="K136" i="2"/>
  <c r="L136" i="2"/>
  <c r="M136" i="2"/>
  <c r="N136" i="2"/>
  <c r="O136" i="2"/>
  <c r="P136" i="2"/>
  <c r="Q136" i="2"/>
  <c r="K137" i="2"/>
  <c r="L137" i="2"/>
  <c r="M137" i="2"/>
  <c r="N137" i="2"/>
  <c r="O137" i="2"/>
  <c r="P137" i="2"/>
  <c r="Q137" i="2"/>
  <c r="K138" i="2"/>
  <c r="L138" i="2"/>
  <c r="M138" i="2"/>
  <c r="N138" i="2"/>
  <c r="O138" i="2"/>
  <c r="P138" i="2"/>
  <c r="Q138" i="2"/>
  <c r="K139" i="2"/>
  <c r="L139" i="2"/>
  <c r="M139" i="2"/>
  <c r="N139" i="2"/>
  <c r="O139" i="2"/>
  <c r="P139" i="2"/>
  <c r="Q139" i="2"/>
  <c r="K140" i="2"/>
  <c r="L140" i="2"/>
  <c r="M140" i="2"/>
  <c r="N140" i="2"/>
  <c r="O140" i="2"/>
  <c r="P140" i="2"/>
  <c r="Q140" i="2"/>
  <c r="K141" i="2"/>
  <c r="L141" i="2"/>
  <c r="M141" i="2"/>
  <c r="N141" i="2"/>
  <c r="O141" i="2"/>
  <c r="P141" i="2"/>
  <c r="Q141" i="2"/>
  <c r="K142" i="2"/>
  <c r="L142" i="2"/>
  <c r="M142" i="2"/>
  <c r="N142" i="2"/>
  <c r="O142" i="2"/>
  <c r="P142" i="2"/>
  <c r="Q142" i="2"/>
  <c r="K143" i="2"/>
  <c r="L143" i="2"/>
  <c r="M143" i="2"/>
  <c r="N143" i="2"/>
  <c r="O143" i="2"/>
  <c r="P143" i="2"/>
  <c r="Q143" i="2"/>
  <c r="K144" i="2"/>
  <c r="L144" i="2"/>
  <c r="M144" i="2"/>
  <c r="N144" i="2"/>
  <c r="O144" i="2"/>
  <c r="P144" i="2"/>
  <c r="Q144" i="2"/>
  <c r="K145" i="2"/>
  <c r="L145" i="2"/>
  <c r="M145" i="2"/>
  <c r="N145" i="2"/>
  <c r="O145" i="2"/>
  <c r="P145" i="2"/>
  <c r="Q145" i="2"/>
  <c r="K146" i="2"/>
  <c r="L146" i="2"/>
  <c r="M146" i="2"/>
  <c r="N146" i="2"/>
  <c r="O146" i="2"/>
  <c r="P146" i="2"/>
  <c r="Q146" i="2"/>
  <c r="K147" i="2"/>
  <c r="L147" i="2"/>
  <c r="M147" i="2"/>
  <c r="N147" i="2"/>
  <c r="O147" i="2"/>
  <c r="P147" i="2"/>
  <c r="Q147" i="2"/>
  <c r="K148" i="2"/>
  <c r="L148" i="2"/>
  <c r="M148" i="2"/>
  <c r="N148" i="2"/>
  <c r="O148" i="2"/>
  <c r="P148" i="2"/>
  <c r="Q148" i="2"/>
  <c r="K149" i="2"/>
  <c r="L149" i="2"/>
  <c r="M149" i="2"/>
  <c r="N149" i="2"/>
  <c r="O149" i="2"/>
  <c r="P149" i="2"/>
  <c r="Q149" i="2"/>
  <c r="K150" i="2"/>
  <c r="L150" i="2"/>
  <c r="M150" i="2"/>
  <c r="N150" i="2"/>
  <c r="O150" i="2"/>
  <c r="P150" i="2"/>
  <c r="Q150" i="2"/>
  <c r="K151" i="2"/>
  <c r="L151" i="2"/>
  <c r="M151" i="2"/>
  <c r="N151" i="2"/>
  <c r="O151" i="2"/>
  <c r="P151" i="2"/>
  <c r="Q151" i="2"/>
  <c r="K152" i="2"/>
  <c r="L152" i="2"/>
  <c r="M152" i="2"/>
  <c r="N152" i="2"/>
  <c r="O152" i="2"/>
  <c r="P152" i="2"/>
  <c r="Q152" i="2"/>
  <c r="K153" i="2"/>
  <c r="L153" i="2"/>
  <c r="M153" i="2"/>
  <c r="N153" i="2"/>
  <c r="O153" i="2"/>
  <c r="P153" i="2"/>
  <c r="Q153" i="2"/>
  <c r="K154" i="2"/>
  <c r="L154" i="2"/>
  <c r="M154" i="2"/>
  <c r="N154" i="2"/>
  <c r="O154" i="2"/>
  <c r="P154" i="2"/>
  <c r="Q154" i="2"/>
  <c r="K155" i="2"/>
  <c r="L155" i="2"/>
  <c r="M155" i="2"/>
  <c r="N155" i="2"/>
  <c r="O155" i="2"/>
  <c r="P155" i="2"/>
  <c r="Q155" i="2"/>
  <c r="K156" i="2"/>
  <c r="L156" i="2"/>
  <c r="M156" i="2"/>
  <c r="N156" i="2"/>
  <c r="O156" i="2"/>
  <c r="P156" i="2"/>
  <c r="Q156" i="2"/>
  <c r="K157" i="2"/>
  <c r="L157" i="2"/>
  <c r="M157" i="2"/>
  <c r="N157" i="2"/>
  <c r="O157" i="2"/>
  <c r="P157" i="2"/>
  <c r="Q157" i="2"/>
  <c r="K158" i="2"/>
  <c r="L158" i="2"/>
  <c r="M158" i="2"/>
  <c r="N158" i="2"/>
  <c r="O158" i="2"/>
  <c r="P158" i="2"/>
  <c r="Q158" i="2"/>
  <c r="K159" i="2"/>
  <c r="L159" i="2"/>
  <c r="M159" i="2"/>
  <c r="N159" i="2"/>
  <c r="O159" i="2"/>
  <c r="P159" i="2"/>
  <c r="Q159" i="2"/>
  <c r="K160" i="2"/>
  <c r="L160" i="2"/>
  <c r="M160" i="2"/>
  <c r="N160" i="2"/>
  <c r="O160" i="2"/>
  <c r="P160" i="2"/>
  <c r="Q160" i="2"/>
  <c r="K161" i="2"/>
  <c r="L161" i="2"/>
  <c r="M161" i="2"/>
  <c r="N161" i="2"/>
  <c r="O161" i="2"/>
  <c r="P161" i="2"/>
  <c r="Q161" i="2"/>
  <c r="K162" i="2"/>
  <c r="L162" i="2"/>
  <c r="M162" i="2"/>
  <c r="N162" i="2"/>
  <c r="O162" i="2"/>
  <c r="P162" i="2"/>
  <c r="Q162" i="2"/>
  <c r="K163" i="2"/>
  <c r="L163" i="2"/>
  <c r="M163" i="2"/>
  <c r="N163" i="2"/>
  <c r="O163" i="2"/>
  <c r="P163" i="2"/>
  <c r="Q163" i="2"/>
  <c r="K164" i="2"/>
  <c r="L164" i="2"/>
  <c r="M164" i="2"/>
  <c r="N164" i="2"/>
  <c r="O164" i="2"/>
  <c r="P164" i="2"/>
  <c r="Q164" i="2"/>
  <c r="K165" i="2"/>
  <c r="L165" i="2"/>
  <c r="M165" i="2"/>
  <c r="N165" i="2"/>
  <c r="O165" i="2"/>
  <c r="P165" i="2"/>
  <c r="Q165" i="2"/>
  <c r="K166" i="2"/>
  <c r="L166" i="2"/>
  <c r="M166" i="2"/>
  <c r="N166" i="2"/>
  <c r="O166" i="2"/>
  <c r="P166" i="2"/>
  <c r="Q166" i="2"/>
  <c r="K167" i="2"/>
  <c r="L167" i="2"/>
  <c r="M167" i="2"/>
  <c r="N167" i="2"/>
  <c r="O167" i="2"/>
  <c r="P167" i="2"/>
  <c r="Q167" i="2"/>
  <c r="K168" i="2"/>
  <c r="L168" i="2"/>
  <c r="M168" i="2"/>
  <c r="N168" i="2"/>
  <c r="O168" i="2"/>
  <c r="P168" i="2"/>
  <c r="Q168" i="2"/>
  <c r="K169" i="2"/>
  <c r="L169" i="2"/>
  <c r="M169" i="2"/>
  <c r="N169" i="2"/>
  <c r="O169" i="2"/>
  <c r="P169" i="2"/>
  <c r="Q169" i="2"/>
  <c r="K170" i="2"/>
  <c r="L170" i="2"/>
  <c r="M170" i="2"/>
  <c r="N170" i="2"/>
  <c r="O170" i="2"/>
  <c r="P170" i="2"/>
  <c r="Q170" i="2"/>
  <c r="K171" i="2"/>
  <c r="L171" i="2"/>
  <c r="M171" i="2"/>
  <c r="N171" i="2"/>
  <c r="O171" i="2"/>
  <c r="P171" i="2"/>
  <c r="Q171" i="2"/>
  <c r="K172" i="2"/>
  <c r="L172" i="2"/>
  <c r="M172" i="2"/>
  <c r="N172" i="2"/>
  <c r="O172" i="2"/>
  <c r="P172" i="2"/>
  <c r="Q172" i="2"/>
  <c r="K173" i="2"/>
  <c r="L173" i="2"/>
  <c r="M173" i="2"/>
  <c r="N173" i="2"/>
  <c r="O173" i="2"/>
  <c r="P173" i="2"/>
  <c r="Q173" i="2"/>
  <c r="K174" i="2"/>
  <c r="L174" i="2"/>
  <c r="M174" i="2"/>
  <c r="N174" i="2"/>
  <c r="O174" i="2"/>
  <c r="P174" i="2"/>
  <c r="Q174" i="2"/>
  <c r="K175" i="2"/>
  <c r="L175" i="2"/>
  <c r="M175" i="2"/>
  <c r="N175" i="2"/>
  <c r="O175" i="2"/>
  <c r="P175" i="2"/>
  <c r="Q175" i="2"/>
  <c r="K176" i="2"/>
  <c r="L176" i="2"/>
  <c r="M176" i="2"/>
  <c r="N176" i="2"/>
  <c r="O176" i="2"/>
  <c r="P176" i="2"/>
  <c r="Q176" i="2"/>
  <c r="K177" i="2"/>
  <c r="L177" i="2"/>
  <c r="M177" i="2"/>
  <c r="N177" i="2"/>
  <c r="O177" i="2"/>
  <c r="P177" i="2"/>
  <c r="Q177" i="2"/>
  <c r="K178" i="2"/>
  <c r="L178" i="2"/>
  <c r="M178" i="2"/>
  <c r="N178" i="2"/>
  <c r="O178" i="2"/>
  <c r="P178" i="2"/>
  <c r="Q178" i="2"/>
  <c r="K179" i="2"/>
  <c r="L179" i="2"/>
  <c r="M179" i="2"/>
  <c r="N179" i="2"/>
  <c r="O179" i="2"/>
  <c r="P179" i="2"/>
  <c r="Q179" i="2"/>
  <c r="K180" i="2"/>
  <c r="L180" i="2"/>
  <c r="M180" i="2"/>
  <c r="N180" i="2"/>
  <c r="O180" i="2"/>
  <c r="P180" i="2"/>
  <c r="Q180" i="2"/>
  <c r="K181" i="2"/>
  <c r="L181" i="2"/>
  <c r="M181" i="2"/>
  <c r="N181" i="2"/>
  <c r="O181" i="2"/>
  <c r="P181" i="2"/>
  <c r="Q181" i="2"/>
  <c r="K182" i="2"/>
  <c r="L182" i="2"/>
  <c r="M182" i="2"/>
  <c r="N182" i="2"/>
  <c r="O182" i="2"/>
  <c r="P182" i="2"/>
  <c r="Q182" i="2"/>
  <c r="K183" i="2"/>
  <c r="L183" i="2"/>
  <c r="M183" i="2"/>
  <c r="N183" i="2"/>
  <c r="O183" i="2"/>
  <c r="P183" i="2"/>
  <c r="Q183" i="2"/>
  <c r="K184" i="2"/>
  <c r="L184" i="2"/>
  <c r="M184" i="2"/>
  <c r="N184" i="2"/>
  <c r="O184" i="2"/>
  <c r="P184" i="2"/>
  <c r="Q184" i="2"/>
  <c r="K185" i="2"/>
  <c r="L185" i="2"/>
  <c r="M185" i="2"/>
  <c r="N185" i="2"/>
  <c r="O185" i="2"/>
  <c r="P185" i="2"/>
  <c r="Q185" i="2"/>
  <c r="K186" i="2"/>
  <c r="L186" i="2"/>
  <c r="M186" i="2"/>
  <c r="N186" i="2"/>
  <c r="O186" i="2"/>
  <c r="P186" i="2"/>
  <c r="Q186" i="2"/>
  <c r="K187" i="2"/>
  <c r="L187" i="2"/>
  <c r="M187" i="2"/>
  <c r="N187" i="2"/>
  <c r="O187" i="2"/>
  <c r="P187" i="2"/>
  <c r="Q187" i="2"/>
  <c r="K188" i="2"/>
  <c r="L188" i="2"/>
  <c r="M188" i="2"/>
  <c r="N188" i="2"/>
  <c r="O188" i="2"/>
  <c r="P188" i="2"/>
  <c r="Q188" i="2"/>
  <c r="K189" i="2"/>
  <c r="L189" i="2"/>
  <c r="M189" i="2"/>
  <c r="N189" i="2"/>
  <c r="O189" i="2"/>
  <c r="P189" i="2"/>
  <c r="Q189" i="2"/>
  <c r="K190" i="2"/>
  <c r="L190" i="2"/>
  <c r="M190" i="2"/>
  <c r="N190" i="2"/>
  <c r="O190" i="2"/>
  <c r="P190" i="2"/>
  <c r="Q190" i="2"/>
  <c r="K191" i="2"/>
  <c r="L191" i="2"/>
  <c r="M191" i="2"/>
  <c r="N191" i="2"/>
  <c r="O191" i="2"/>
  <c r="P191" i="2"/>
  <c r="Q191" i="2"/>
  <c r="K192" i="2"/>
  <c r="L192" i="2"/>
  <c r="M192" i="2"/>
  <c r="N192" i="2"/>
  <c r="O192" i="2"/>
  <c r="P192" i="2"/>
  <c r="Q192" i="2"/>
  <c r="K193" i="2"/>
  <c r="L193" i="2"/>
  <c r="M193" i="2"/>
  <c r="N193" i="2"/>
  <c r="O193" i="2"/>
  <c r="P193" i="2"/>
  <c r="Q193" i="2"/>
  <c r="K194" i="2"/>
  <c r="L194" i="2"/>
  <c r="M194" i="2"/>
  <c r="N194" i="2"/>
  <c r="O194" i="2"/>
  <c r="P194" i="2"/>
  <c r="Q194" i="2"/>
  <c r="K195" i="2"/>
  <c r="L195" i="2"/>
  <c r="M195" i="2"/>
  <c r="N195" i="2"/>
  <c r="O195" i="2"/>
  <c r="P195" i="2"/>
  <c r="Q195" i="2"/>
  <c r="K196" i="2"/>
  <c r="L196" i="2"/>
  <c r="M196" i="2"/>
  <c r="N196" i="2"/>
  <c r="O196" i="2"/>
  <c r="P196" i="2"/>
  <c r="Q196" i="2"/>
  <c r="K197" i="2"/>
  <c r="L197" i="2"/>
  <c r="M197" i="2"/>
  <c r="N197" i="2"/>
  <c r="O197" i="2"/>
  <c r="P197" i="2"/>
  <c r="Q197" i="2"/>
  <c r="K198" i="2"/>
  <c r="L198" i="2"/>
  <c r="M198" i="2"/>
  <c r="N198" i="2"/>
  <c r="O198" i="2"/>
  <c r="P198" i="2"/>
  <c r="Q198" i="2"/>
  <c r="K199" i="2"/>
  <c r="L199" i="2"/>
  <c r="M199" i="2"/>
  <c r="N199" i="2"/>
  <c r="O199" i="2"/>
  <c r="P199" i="2"/>
  <c r="Q199" i="2"/>
  <c r="K200" i="2"/>
  <c r="L200" i="2"/>
  <c r="M200" i="2"/>
  <c r="N200" i="2"/>
  <c r="O200" i="2"/>
  <c r="P200" i="2"/>
  <c r="Q200" i="2"/>
  <c r="K201" i="2"/>
  <c r="L201" i="2"/>
  <c r="M201" i="2"/>
  <c r="N201" i="2"/>
  <c r="O201" i="2"/>
  <c r="P201" i="2"/>
  <c r="Q201" i="2"/>
  <c r="K202" i="2"/>
  <c r="L202" i="2"/>
  <c r="M202" i="2"/>
  <c r="N202" i="2"/>
  <c r="O202" i="2"/>
  <c r="P202" i="2"/>
  <c r="Q202" i="2"/>
  <c r="K203" i="2"/>
  <c r="L203" i="2"/>
  <c r="M203" i="2"/>
  <c r="N203" i="2"/>
  <c r="O203" i="2"/>
  <c r="P203" i="2"/>
  <c r="Q203" i="2"/>
  <c r="K204" i="2"/>
  <c r="L204" i="2"/>
  <c r="M204" i="2"/>
  <c r="N204" i="2"/>
  <c r="O204" i="2"/>
  <c r="P204" i="2"/>
  <c r="Q204" i="2"/>
  <c r="K205" i="2"/>
  <c r="L205" i="2"/>
  <c r="M205" i="2"/>
  <c r="N205" i="2"/>
  <c r="O205" i="2"/>
  <c r="P205" i="2"/>
  <c r="Q205" i="2"/>
  <c r="K206" i="2"/>
  <c r="L206" i="2"/>
  <c r="M206" i="2"/>
  <c r="N206" i="2"/>
  <c r="O206" i="2"/>
  <c r="P206" i="2"/>
  <c r="Q206" i="2"/>
  <c r="K207" i="2"/>
  <c r="L207" i="2"/>
  <c r="M207" i="2"/>
  <c r="N207" i="2"/>
  <c r="O207" i="2"/>
  <c r="P207" i="2"/>
  <c r="Q207" i="2"/>
  <c r="K208" i="2"/>
  <c r="L208" i="2"/>
  <c r="M208" i="2"/>
  <c r="N208" i="2"/>
  <c r="O208" i="2"/>
  <c r="P208" i="2"/>
  <c r="Q208" i="2"/>
  <c r="K209" i="2"/>
  <c r="L209" i="2"/>
  <c r="M209" i="2"/>
  <c r="N209" i="2"/>
  <c r="O209" i="2"/>
  <c r="P209" i="2"/>
  <c r="Q209" i="2"/>
  <c r="K210" i="2"/>
  <c r="L210" i="2"/>
  <c r="M210" i="2"/>
  <c r="N210" i="2"/>
  <c r="O210" i="2"/>
  <c r="P210" i="2"/>
  <c r="Q210" i="2"/>
  <c r="K211" i="2"/>
  <c r="L211" i="2"/>
  <c r="M211" i="2"/>
  <c r="N211" i="2"/>
  <c r="O211" i="2"/>
  <c r="P211" i="2"/>
  <c r="Q211" i="2"/>
  <c r="K212" i="2"/>
  <c r="L212" i="2"/>
  <c r="M212" i="2"/>
  <c r="N212" i="2"/>
  <c r="O212" i="2"/>
  <c r="P212" i="2"/>
  <c r="Q212" i="2"/>
  <c r="K213" i="2"/>
  <c r="L213" i="2"/>
  <c r="M213" i="2"/>
  <c r="N213" i="2"/>
  <c r="O213" i="2"/>
  <c r="P213" i="2"/>
  <c r="Q213" i="2"/>
  <c r="K214" i="2"/>
  <c r="L214" i="2"/>
  <c r="M214" i="2"/>
  <c r="N214" i="2"/>
  <c r="O214" i="2"/>
  <c r="P214" i="2"/>
  <c r="Q214" i="2"/>
  <c r="K215" i="2"/>
  <c r="L215" i="2"/>
  <c r="M215" i="2"/>
  <c r="N215" i="2"/>
  <c r="O215" i="2"/>
  <c r="P215" i="2"/>
  <c r="Q215" i="2"/>
  <c r="K216" i="2"/>
  <c r="L216" i="2"/>
  <c r="M216" i="2"/>
  <c r="N216" i="2"/>
  <c r="O216" i="2"/>
  <c r="P216" i="2"/>
  <c r="Q216" i="2"/>
  <c r="K217" i="2"/>
  <c r="L217" i="2"/>
  <c r="M217" i="2"/>
  <c r="N217" i="2"/>
  <c r="O217" i="2"/>
  <c r="P217" i="2"/>
  <c r="Q217" i="2"/>
  <c r="K218" i="2"/>
  <c r="L218" i="2"/>
  <c r="M218" i="2"/>
  <c r="N218" i="2"/>
  <c r="O218" i="2"/>
  <c r="P218" i="2"/>
  <c r="Q218" i="2"/>
  <c r="K219" i="2"/>
  <c r="L219" i="2"/>
  <c r="M219" i="2"/>
  <c r="N219" i="2"/>
  <c r="O219" i="2"/>
  <c r="P219" i="2"/>
  <c r="Q219" i="2"/>
  <c r="K220" i="2"/>
  <c r="L220" i="2"/>
  <c r="M220" i="2"/>
  <c r="N220" i="2"/>
  <c r="O220" i="2"/>
  <c r="P220" i="2"/>
  <c r="Q220" i="2"/>
  <c r="K221" i="2"/>
  <c r="L221" i="2"/>
  <c r="M221" i="2"/>
  <c r="N221" i="2"/>
  <c r="O221" i="2"/>
  <c r="P221" i="2"/>
  <c r="Q221" i="2"/>
  <c r="K222" i="2"/>
  <c r="L222" i="2"/>
  <c r="M222" i="2"/>
  <c r="N222" i="2"/>
  <c r="O222" i="2"/>
  <c r="P222" i="2"/>
  <c r="Q222" i="2"/>
  <c r="K223" i="2"/>
  <c r="L223" i="2"/>
  <c r="M223" i="2"/>
  <c r="N223" i="2"/>
  <c r="O223" i="2"/>
  <c r="P223" i="2"/>
  <c r="Q223" i="2"/>
  <c r="K224" i="2"/>
  <c r="L224" i="2"/>
  <c r="M224" i="2"/>
  <c r="N224" i="2"/>
  <c r="O224" i="2"/>
  <c r="P224" i="2"/>
  <c r="Q224" i="2"/>
  <c r="K225" i="2"/>
  <c r="L225" i="2"/>
  <c r="M225" i="2"/>
  <c r="N225" i="2"/>
  <c r="O225" i="2"/>
  <c r="P225" i="2"/>
  <c r="Q225" i="2"/>
  <c r="K226" i="2"/>
  <c r="L226" i="2"/>
  <c r="M226" i="2"/>
  <c r="N226" i="2"/>
  <c r="O226" i="2"/>
  <c r="P226" i="2"/>
  <c r="Q226" i="2"/>
  <c r="K227" i="2"/>
  <c r="L227" i="2"/>
  <c r="M227" i="2"/>
  <c r="N227" i="2"/>
  <c r="O227" i="2"/>
  <c r="P227" i="2"/>
  <c r="Q227" i="2"/>
  <c r="K228" i="2"/>
  <c r="L228" i="2"/>
  <c r="M228" i="2"/>
  <c r="N228" i="2"/>
  <c r="O228" i="2"/>
  <c r="P228" i="2"/>
  <c r="Q228" i="2"/>
  <c r="K229" i="2"/>
  <c r="L229" i="2"/>
  <c r="M229" i="2"/>
  <c r="N229" i="2"/>
  <c r="O229" i="2"/>
  <c r="P229" i="2"/>
  <c r="Q229" i="2"/>
  <c r="K230" i="2"/>
  <c r="L230" i="2"/>
  <c r="M230" i="2"/>
  <c r="N230" i="2"/>
  <c r="O230" i="2"/>
  <c r="P230" i="2"/>
  <c r="Q230" i="2"/>
  <c r="K231" i="2"/>
  <c r="L231" i="2"/>
  <c r="M231" i="2"/>
  <c r="N231" i="2"/>
  <c r="O231" i="2"/>
  <c r="P231" i="2"/>
  <c r="Q231" i="2"/>
  <c r="K232" i="2"/>
  <c r="L232" i="2"/>
  <c r="M232" i="2"/>
  <c r="N232" i="2"/>
  <c r="O232" i="2"/>
  <c r="P232" i="2"/>
  <c r="Q232" i="2"/>
  <c r="K233" i="2"/>
  <c r="L233" i="2"/>
  <c r="M233" i="2"/>
  <c r="N233" i="2"/>
  <c r="O233" i="2"/>
  <c r="P233" i="2"/>
  <c r="Q233" i="2"/>
  <c r="K234" i="2"/>
  <c r="L234" i="2"/>
  <c r="M234" i="2"/>
  <c r="N234" i="2"/>
  <c r="O234" i="2"/>
  <c r="P234" i="2"/>
  <c r="Q234" i="2"/>
  <c r="K235" i="2"/>
  <c r="L235" i="2"/>
  <c r="M235" i="2"/>
  <c r="N235" i="2"/>
  <c r="O235" i="2"/>
  <c r="P235" i="2"/>
  <c r="Q235" i="2"/>
  <c r="K236" i="2"/>
  <c r="L236" i="2"/>
  <c r="M236" i="2"/>
  <c r="N236" i="2"/>
  <c r="O236" i="2"/>
  <c r="P236" i="2"/>
  <c r="Q236" i="2"/>
  <c r="K237" i="2"/>
  <c r="L237" i="2"/>
  <c r="M237" i="2"/>
  <c r="N237" i="2"/>
  <c r="O237" i="2"/>
  <c r="P237" i="2"/>
  <c r="Q237" i="2"/>
  <c r="K238" i="2"/>
  <c r="L238" i="2"/>
  <c r="M238" i="2"/>
  <c r="N238" i="2"/>
  <c r="O238" i="2"/>
  <c r="P238" i="2"/>
  <c r="Q238" i="2"/>
  <c r="K239" i="2"/>
  <c r="L239" i="2"/>
  <c r="M239" i="2"/>
  <c r="N239" i="2"/>
  <c r="O239" i="2"/>
  <c r="P239" i="2"/>
  <c r="Q239" i="2"/>
  <c r="K240" i="2"/>
  <c r="L240" i="2"/>
  <c r="M240" i="2"/>
  <c r="N240" i="2"/>
  <c r="O240" i="2"/>
  <c r="P240" i="2"/>
  <c r="Q240" i="2"/>
  <c r="K241" i="2"/>
  <c r="L241" i="2"/>
  <c r="M241" i="2"/>
  <c r="N241" i="2"/>
  <c r="O241" i="2"/>
  <c r="P241" i="2"/>
  <c r="Q241" i="2"/>
  <c r="K242" i="2"/>
  <c r="L242" i="2"/>
  <c r="M242" i="2"/>
  <c r="N242" i="2"/>
  <c r="O242" i="2"/>
  <c r="P242" i="2"/>
  <c r="Q242" i="2"/>
  <c r="K243" i="2"/>
  <c r="L243" i="2"/>
  <c r="M243" i="2"/>
  <c r="N243" i="2"/>
  <c r="O243" i="2"/>
  <c r="P243" i="2"/>
  <c r="Q243" i="2"/>
  <c r="K244" i="2"/>
  <c r="L244" i="2"/>
  <c r="M244" i="2"/>
  <c r="N244" i="2"/>
  <c r="O244" i="2"/>
  <c r="P244" i="2"/>
  <c r="Q244" i="2"/>
  <c r="K245" i="2"/>
  <c r="L245" i="2"/>
  <c r="M245" i="2"/>
  <c r="N245" i="2"/>
  <c r="O245" i="2"/>
  <c r="P245" i="2"/>
  <c r="Q245" i="2"/>
  <c r="K246" i="2"/>
  <c r="L246" i="2"/>
  <c r="M246" i="2"/>
  <c r="N246" i="2"/>
  <c r="O246" i="2"/>
  <c r="P246" i="2"/>
  <c r="Q246" i="2"/>
  <c r="K247" i="2"/>
  <c r="L247" i="2"/>
  <c r="M247" i="2"/>
  <c r="N247" i="2"/>
  <c r="O247" i="2"/>
  <c r="P247" i="2"/>
  <c r="Q247" i="2"/>
  <c r="K248" i="2"/>
  <c r="L248" i="2"/>
  <c r="M248" i="2"/>
  <c r="N248" i="2"/>
  <c r="O248" i="2"/>
  <c r="P248" i="2"/>
  <c r="Q248" i="2"/>
  <c r="K249" i="2"/>
  <c r="L249" i="2"/>
  <c r="M249" i="2"/>
  <c r="N249" i="2"/>
  <c r="O249" i="2"/>
  <c r="P249" i="2"/>
  <c r="Q249" i="2"/>
  <c r="K250" i="2"/>
  <c r="L250" i="2"/>
  <c r="M250" i="2"/>
  <c r="N250" i="2"/>
  <c r="O250" i="2"/>
  <c r="P250" i="2"/>
  <c r="Q250" i="2"/>
  <c r="K251" i="2"/>
  <c r="L251" i="2"/>
  <c r="M251" i="2"/>
  <c r="N251" i="2"/>
  <c r="O251" i="2"/>
  <c r="P251" i="2"/>
  <c r="Q251" i="2"/>
  <c r="K252" i="2"/>
  <c r="L252" i="2"/>
  <c r="M252" i="2"/>
  <c r="N252" i="2"/>
  <c r="O252" i="2"/>
  <c r="P252" i="2"/>
  <c r="Q252" i="2"/>
  <c r="K253" i="2"/>
  <c r="L253" i="2"/>
  <c r="M253" i="2"/>
  <c r="N253" i="2"/>
  <c r="O253" i="2"/>
  <c r="P253" i="2"/>
  <c r="Q253" i="2"/>
  <c r="K254" i="2"/>
  <c r="L254" i="2"/>
  <c r="M254" i="2"/>
  <c r="N254" i="2"/>
  <c r="O254" i="2"/>
  <c r="P254" i="2"/>
  <c r="Q254" i="2"/>
  <c r="K255" i="2"/>
  <c r="L255" i="2"/>
  <c r="M255" i="2"/>
  <c r="N255" i="2"/>
  <c r="O255" i="2"/>
  <c r="P255" i="2"/>
  <c r="Q255" i="2"/>
  <c r="K256" i="2"/>
  <c r="L256" i="2"/>
  <c r="M256" i="2"/>
  <c r="N256" i="2"/>
  <c r="O256" i="2"/>
  <c r="P256" i="2"/>
  <c r="Q256" i="2"/>
  <c r="K257" i="2"/>
  <c r="L257" i="2"/>
  <c r="M257" i="2"/>
  <c r="N257" i="2"/>
  <c r="O257" i="2"/>
  <c r="P257" i="2"/>
  <c r="Q257" i="2"/>
  <c r="K258" i="2"/>
  <c r="L258" i="2"/>
  <c r="M258" i="2"/>
  <c r="N258" i="2"/>
  <c r="O258" i="2"/>
  <c r="P258" i="2"/>
  <c r="Q258" i="2"/>
  <c r="K259" i="2"/>
  <c r="L259" i="2"/>
  <c r="M259" i="2"/>
  <c r="N259" i="2"/>
  <c r="O259" i="2"/>
  <c r="P259" i="2"/>
  <c r="Q259" i="2"/>
  <c r="K260" i="2"/>
  <c r="L260" i="2"/>
  <c r="M260" i="2"/>
  <c r="N260" i="2"/>
  <c r="O260" i="2"/>
  <c r="P260" i="2"/>
  <c r="Q260" i="2"/>
  <c r="K261" i="2"/>
  <c r="L261" i="2"/>
  <c r="M261" i="2"/>
  <c r="N261" i="2"/>
  <c r="O261" i="2"/>
  <c r="P261" i="2"/>
  <c r="Q261" i="2"/>
  <c r="K262" i="2"/>
  <c r="L262" i="2"/>
  <c r="M262" i="2"/>
  <c r="N262" i="2"/>
  <c r="O262" i="2"/>
  <c r="P262" i="2"/>
  <c r="Q262" i="2"/>
  <c r="K263" i="2"/>
  <c r="L263" i="2"/>
  <c r="M263" i="2"/>
  <c r="N263" i="2"/>
  <c r="O263" i="2"/>
  <c r="P263" i="2"/>
  <c r="Q263" i="2"/>
  <c r="K264" i="2"/>
  <c r="L264" i="2"/>
  <c r="M264" i="2"/>
  <c r="N264" i="2"/>
  <c r="O264" i="2"/>
  <c r="P264" i="2"/>
  <c r="Q264" i="2"/>
  <c r="K265" i="2"/>
  <c r="L265" i="2"/>
  <c r="M265" i="2"/>
  <c r="N265" i="2"/>
  <c r="O265" i="2"/>
  <c r="P265" i="2"/>
  <c r="Q265" i="2"/>
  <c r="K266" i="2"/>
  <c r="L266" i="2"/>
  <c r="M266" i="2"/>
  <c r="N266" i="2"/>
  <c r="O266" i="2"/>
  <c r="P266" i="2"/>
  <c r="Q266" i="2"/>
  <c r="K267" i="2"/>
  <c r="L267" i="2"/>
  <c r="M267" i="2"/>
  <c r="N267" i="2"/>
  <c r="O267" i="2"/>
  <c r="P267" i="2"/>
  <c r="Q267" i="2"/>
  <c r="K268" i="2"/>
  <c r="L268" i="2"/>
  <c r="M268" i="2"/>
  <c r="N268" i="2"/>
  <c r="O268" i="2"/>
  <c r="P268" i="2"/>
  <c r="Q268" i="2"/>
  <c r="K269" i="2"/>
  <c r="L269" i="2"/>
  <c r="M269" i="2"/>
  <c r="N269" i="2"/>
  <c r="O269" i="2"/>
  <c r="P269" i="2"/>
  <c r="Q269" i="2"/>
  <c r="K270" i="2"/>
  <c r="L270" i="2"/>
  <c r="M270" i="2"/>
  <c r="N270" i="2"/>
  <c r="O270" i="2"/>
  <c r="P270" i="2"/>
  <c r="Q270" i="2"/>
  <c r="K271" i="2"/>
  <c r="L271" i="2"/>
  <c r="M271" i="2"/>
  <c r="N271" i="2"/>
  <c r="O271" i="2"/>
  <c r="P271" i="2"/>
  <c r="Q271" i="2"/>
  <c r="K272" i="2"/>
  <c r="L272" i="2"/>
  <c r="M272" i="2"/>
  <c r="N272" i="2"/>
  <c r="O272" i="2"/>
  <c r="P272" i="2"/>
  <c r="Q272" i="2"/>
  <c r="K273" i="2"/>
  <c r="L273" i="2"/>
  <c r="M273" i="2"/>
  <c r="N273" i="2"/>
  <c r="O273" i="2"/>
  <c r="P273" i="2"/>
  <c r="Q273" i="2"/>
  <c r="K274" i="2"/>
  <c r="L274" i="2"/>
  <c r="M274" i="2"/>
  <c r="N274" i="2"/>
  <c r="O274" i="2"/>
  <c r="P274" i="2"/>
  <c r="Q274" i="2"/>
  <c r="K275" i="2"/>
  <c r="L275" i="2"/>
  <c r="M275" i="2"/>
  <c r="N275" i="2"/>
  <c r="O275" i="2"/>
  <c r="P275" i="2"/>
  <c r="Q275" i="2"/>
  <c r="K276" i="2"/>
  <c r="L276" i="2"/>
  <c r="M276" i="2"/>
  <c r="N276" i="2"/>
  <c r="O276" i="2"/>
  <c r="P276" i="2"/>
  <c r="Q276" i="2"/>
  <c r="K277" i="2"/>
  <c r="L277" i="2"/>
  <c r="M277" i="2"/>
  <c r="N277" i="2"/>
  <c r="O277" i="2"/>
  <c r="P277" i="2"/>
  <c r="Q277" i="2"/>
  <c r="K278" i="2"/>
  <c r="L278" i="2"/>
  <c r="M278" i="2"/>
  <c r="N278" i="2"/>
  <c r="O278" i="2"/>
  <c r="P278" i="2"/>
  <c r="Q278" i="2"/>
  <c r="K279" i="2"/>
  <c r="L279" i="2"/>
  <c r="M279" i="2"/>
  <c r="N279" i="2"/>
  <c r="O279" i="2"/>
  <c r="P279" i="2"/>
  <c r="Q279" i="2"/>
  <c r="K280" i="2"/>
  <c r="L280" i="2"/>
  <c r="M280" i="2"/>
  <c r="N280" i="2"/>
  <c r="O280" i="2"/>
  <c r="P280" i="2"/>
  <c r="Q280" i="2"/>
  <c r="K281" i="2"/>
  <c r="L281" i="2"/>
  <c r="M281" i="2"/>
  <c r="N281" i="2"/>
  <c r="O281" i="2"/>
  <c r="P281" i="2"/>
  <c r="Q281" i="2"/>
  <c r="K282" i="2"/>
  <c r="L282" i="2"/>
  <c r="M282" i="2"/>
  <c r="N282" i="2"/>
  <c r="O282" i="2"/>
  <c r="P282" i="2"/>
  <c r="Q282" i="2"/>
  <c r="K283" i="2"/>
  <c r="L283" i="2"/>
  <c r="M283" i="2"/>
  <c r="N283" i="2"/>
  <c r="O283" i="2"/>
  <c r="P283" i="2"/>
  <c r="Q283" i="2"/>
  <c r="K284" i="2"/>
  <c r="L284" i="2"/>
  <c r="M284" i="2"/>
  <c r="N284" i="2"/>
  <c r="O284" i="2"/>
  <c r="P284" i="2"/>
  <c r="Q284" i="2"/>
  <c r="K285" i="2"/>
  <c r="L285" i="2"/>
  <c r="M285" i="2"/>
  <c r="N285" i="2"/>
  <c r="O285" i="2"/>
  <c r="P285" i="2"/>
  <c r="Q285" i="2"/>
  <c r="K286" i="2"/>
  <c r="L286" i="2"/>
  <c r="M286" i="2"/>
  <c r="N286" i="2"/>
  <c r="O286" i="2"/>
  <c r="P286" i="2"/>
  <c r="Q286" i="2"/>
  <c r="K287" i="2"/>
  <c r="L287" i="2"/>
  <c r="M287" i="2"/>
  <c r="N287" i="2"/>
  <c r="O287" i="2"/>
  <c r="P287" i="2"/>
  <c r="Q287" i="2"/>
  <c r="K288" i="2"/>
  <c r="L288" i="2"/>
  <c r="M288" i="2"/>
  <c r="N288" i="2"/>
  <c r="O288" i="2"/>
  <c r="P288" i="2"/>
  <c r="Q288" i="2"/>
  <c r="K289" i="2"/>
  <c r="L289" i="2"/>
  <c r="M289" i="2"/>
  <c r="N289" i="2"/>
  <c r="O289" i="2"/>
  <c r="P289" i="2"/>
  <c r="Q289" i="2"/>
  <c r="K290" i="2"/>
  <c r="L290" i="2"/>
  <c r="M290" i="2"/>
  <c r="N290" i="2"/>
  <c r="O290" i="2"/>
  <c r="P290" i="2"/>
  <c r="Q290" i="2"/>
  <c r="K291" i="2"/>
  <c r="L291" i="2"/>
  <c r="M291" i="2"/>
  <c r="N291" i="2"/>
  <c r="O291" i="2"/>
  <c r="P291" i="2"/>
  <c r="Q291" i="2"/>
  <c r="K292" i="2"/>
  <c r="L292" i="2"/>
  <c r="M292" i="2"/>
  <c r="N292" i="2"/>
  <c r="O292" i="2"/>
  <c r="P292" i="2"/>
  <c r="Q292" i="2"/>
  <c r="K293" i="2"/>
  <c r="L293" i="2"/>
  <c r="M293" i="2"/>
  <c r="N293" i="2"/>
  <c r="O293" i="2"/>
  <c r="P293" i="2"/>
  <c r="Q293" i="2"/>
  <c r="K294" i="2"/>
  <c r="L294" i="2"/>
  <c r="M294" i="2"/>
  <c r="N294" i="2"/>
  <c r="O294" i="2"/>
  <c r="P294" i="2"/>
  <c r="Q294" i="2"/>
  <c r="K295" i="2"/>
  <c r="L295" i="2"/>
  <c r="M295" i="2"/>
  <c r="N295" i="2"/>
  <c r="O295" i="2"/>
  <c r="P295" i="2"/>
  <c r="Q295" i="2"/>
  <c r="K296" i="2"/>
  <c r="L296" i="2"/>
  <c r="M296" i="2"/>
  <c r="N296" i="2"/>
  <c r="O296" i="2"/>
  <c r="P296" i="2"/>
  <c r="Q296" i="2"/>
  <c r="K297" i="2"/>
  <c r="L297" i="2"/>
  <c r="M297" i="2"/>
  <c r="N297" i="2"/>
  <c r="O297" i="2"/>
  <c r="P297" i="2"/>
  <c r="Q297" i="2"/>
  <c r="K298" i="2"/>
  <c r="L298" i="2"/>
  <c r="M298" i="2"/>
  <c r="N298" i="2"/>
  <c r="O298" i="2"/>
  <c r="P298" i="2"/>
  <c r="Q298" i="2"/>
  <c r="K299" i="2"/>
  <c r="L299" i="2"/>
  <c r="M299" i="2"/>
  <c r="N299" i="2"/>
  <c r="O299" i="2"/>
  <c r="P299" i="2"/>
  <c r="Q299" i="2"/>
  <c r="K300" i="2"/>
  <c r="L300" i="2"/>
  <c r="M300" i="2"/>
  <c r="N300" i="2"/>
  <c r="O300" i="2"/>
  <c r="P300" i="2"/>
  <c r="Q300" i="2"/>
  <c r="K301" i="2"/>
  <c r="L301" i="2"/>
  <c r="M301" i="2"/>
  <c r="N301" i="2"/>
  <c r="O301" i="2"/>
  <c r="P301" i="2"/>
  <c r="Q301" i="2"/>
  <c r="K302" i="2"/>
  <c r="L302" i="2"/>
  <c r="M302" i="2"/>
  <c r="N302" i="2"/>
  <c r="O302" i="2"/>
  <c r="P302" i="2"/>
  <c r="Q302" i="2"/>
  <c r="K303" i="2"/>
  <c r="L303" i="2"/>
  <c r="M303" i="2"/>
  <c r="N303" i="2"/>
  <c r="O303" i="2"/>
  <c r="P303" i="2"/>
  <c r="Q303" i="2"/>
  <c r="K304" i="2"/>
  <c r="L304" i="2"/>
  <c r="M304" i="2"/>
  <c r="N304" i="2"/>
  <c r="O304" i="2"/>
  <c r="P304" i="2"/>
  <c r="Q304" i="2"/>
  <c r="K305" i="2"/>
  <c r="L305" i="2"/>
  <c r="M305" i="2"/>
  <c r="N305" i="2"/>
  <c r="O305" i="2"/>
  <c r="P305" i="2"/>
  <c r="Q305" i="2"/>
  <c r="K306" i="2"/>
  <c r="L306" i="2"/>
  <c r="M306" i="2"/>
  <c r="N306" i="2"/>
  <c r="O306" i="2"/>
  <c r="P306" i="2"/>
  <c r="Q306" i="2"/>
  <c r="K307" i="2"/>
  <c r="L307" i="2"/>
  <c r="M307" i="2"/>
  <c r="N307" i="2"/>
  <c r="O307" i="2"/>
  <c r="P307" i="2"/>
  <c r="Q307" i="2"/>
  <c r="K308" i="2"/>
  <c r="L308" i="2"/>
  <c r="M308" i="2"/>
  <c r="N308" i="2"/>
  <c r="O308" i="2"/>
  <c r="P308" i="2"/>
  <c r="Q308" i="2"/>
  <c r="K309" i="2"/>
  <c r="L309" i="2"/>
  <c r="M309" i="2"/>
  <c r="N309" i="2"/>
  <c r="O309" i="2"/>
  <c r="P309" i="2"/>
  <c r="Q309" i="2"/>
  <c r="K310" i="2"/>
  <c r="L310" i="2"/>
  <c r="M310" i="2"/>
  <c r="N310" i="2"/>
  <c r="O310" i="2"/>
  <c r="P310" i="2"/>
  <c r="Q310" i="2"/>
  <c r="K311" i="2"/>
  <c r="L311" i="2"/>
  <c r="M311" i="2"/>
  <c r="N311" i="2"/>
  <c r="O311" i="2"/>
  <c r="P311" i="2"/>
  <c r="Q311" i="2"/>
  <c r="K312" i="2"/>
  <c r="L312" i="2"/>
  <c r="M312" i="2"/>
  <c r="N312" i="2"/>
  <c r="O312" i="2"/>
  <c r="P312" i="2"/>
  <c r="Q312" i="2"/>
  <c r="K313" i="2"/>
  <c r="L313" i="2"/>
  <c r="M313" i="2"/>
  <c r="N313" i="2"/>
  <c r="O313" i="2"/>
  <c r="P313" i="2"/>
  <c r="Q313" i="2"/>
  <c r="K314" i="2"/>
  <c r="L314" i="2"/>
  <c r="M314" i="2"/>
  <c r="N314" i="2"/>
  <c r="O314" i="2"/>
  <c r="P314" i="2"/>
  <c r="Q314" i="2"/>
  <c r="K315" i="2"/>
  <c r="L315" i="2"/>
  <c r="M315" i="2"/>
  <c r="N315" i="2"/>
  <c r="O315" i="2"/>
  <c r="P315" i="2"/>
  <c r="Q315" i="2"/>
  <c r="K316" i="2"/>
  <c r="L316" i="2"/>
  <c r="M316" i="2"/>
  <c r="N316" i="2"/>
  <c r="O316" i="2"/>
  <c r="P316" i="2"/>
  <c r="Q316" i="2"/>
  <c r="K317" i="2"/>
  <c r="L317" i="2"/>
  <c r="M317" i="2"/>
  <c r="N317" i="2"/>
  <c r="O317" i="2"/>
  <c r="P317" i="2"/>
  <c r="Q317" i="2"/>
  <c r="K318" i="2"/>
  <c r="L318" i="2"/>
  <c r="M318" i="2"/>
  <c r="N318" i="2"/>
  <c r="O318" i="2"/>
  <c r="P318" i="2"/>
  <c r="Q318" i="2"/>
  <c r="K319" i="2"/>
  <c r="L319" i="2"/>
  <c r="M319" i="2"/>
  <c r="N319" i="2"/>
  <c r="O319" i="2"/>
  <c r="P319" i="2"/>
  <c r="Q319" i="2"/>
  <c r="K320" i="2"/>
  <c r="L320" i="2"/>
  <c r="M320" i="2"/>
  <c r="N320" i="2"/>
  <c r="O320" i="2"/>
  <c r="P320" i="2"/>
  <c r="Q320" i="2"/>
  <c r="K321" i="2"/>
  <c r="L321" i="2"/>
  <c r="M321" i="2"/>
  <c r="N321" i="2"/>
  <c r="O321" i="2"/>
  <c r="P321" i="2"/>
  <c r="Q321" i="2"/>
  <c r="K322" i="2"/>
  <c r="L322" i="2"/>
  <c r="M322" i="2"/>
  <c r="N322" i="2"/>
  <c r="O322" i="2"/>
  <c r="P322" i="2"/>
  <c r="Q322" i="2"/>
  <c r="K323" i="2"/>
  <c r="L323" i="2"/>
  <c r="M323" i="2"/>
  <c r="N323" i="2"/>
  <c r="O323" i="2"/>
  <c r="P323" i="2"/>
  <c r="Q323" i="2"/>
  <c r="K324" i="2"/>
  <c r="L324" i="2"/>
  <c r="M324" i="2"/>
  <c r="N324" i="2"/>
  <c r="O324" i="2"/>
  <c r="P324" i="2"/>
  <c r="Q324" i="2"/>
  <c r="K325" i="2"/>
  <c r="L325" i="2"/>
  <c r="M325" i="2"/>
  <c r="N325" i="2"/>
  <c r="O325" i="2"/>
  <c r="P325" i="2"/>
  <c r="Q325" i="2"/>
  <c r="K326" i="2"/>
  <c r="L326" i="2"/>
  <c r="M326" i="2"/>
  <c r="N326" i="2"/>
  <c r="O326" i="2"/>
  <c r="P326" i="2"/>
  <c r="Q326" i="2"/>
  <c r="K327" i="2"/>
  <c r="L327" i="2"/>
  <c r="M327" i="2"/>
  <c r="N327" i="2"/>
  <c r="O327" i="2"/>
  <c r="P327" i="2"/>
  <c r="Q327" i="2"/>
  <c r="K328" i="2"/>
  <c r="L328" i="2"/>
  <c r="M328" i="2"/>
  <c r="N328" i="2"/>
  <c r="O328" i="2"/>
  <c r="P328" i="2"/>
  <c r="Q328" i="2"/>
  <c r="K329" i="2"/>
  <c r="L329" i="2"/>
  <c r="M329" i="2"/>
  <c r="N329" i="2"/>
  <c r="O329" i="2"/>
  <c r="P329" i="2"/>
  <c r="Q329" i="2"/>
  <c r="K330" i="2"/>
  <c r="L330" i="2"/>
  <c r="M330" i="2"/>
  <c r="N330" i="2"/>
  <c r="O330" i="2"/>
  <c r="P330" i="2"/>
  <c r="Q330" i="2"/>
  <c r="K331" i="2"/>
  <c r="L331" i="2"/>
  <c r="M331" i="2"/>
  <c r="N331" i="2"/>
  <c r="O331" i="2"/>
  <c r="P331" i="2"/>
  <c r="Q331" i="2"/>
  <c r="K332" i="2"/>
  <c r="L332" i="2"/>
  <c r="M332" i="2"/>
  <c r="N332" i="2"/>
  <c r="O332" i="2"/>
  <c r="P332" i="2"/>
  <c r="Q332" i="2"/>
  <c r="K333" i="2"/>
  <c r="L333" i="2"/>
  <c r="M333" i="2"/>
  <c r="N333" i="2"/>
  <c r="O333" i="2"/>
  <c r="P333" i="2"/>
  <c r="Q333" i="2"/>
  <c r="K334" i="2"/>
  <c r="L334" i="2"/>
  <c r="M334" i="2"/>
  <c r="N334" i="2"/>
  <c r="O334" i="2"/>
  <c r="P334" i="2"/>
  <c r="Q334" i="2"/>
  <c r="K335" i="2"/>
  <c r="L335" i="2"/>
  <c r="M335" i="2"/>
  <c r="N335" i="2"/>
  <c r="O335" i="2"/>
  <c r="P335" i="2"/>
  <c r="Q335" i="2"/>
  <c r="K336" i="2"/>
  <c r="L336" i="2"/>
  <c r="M336" i="2"/>
  <c r="N336" i="2"/>
  <c r="O336" i="2"/>
  <c r="P336" i="2"/>
  <c r="Q336" i="2"/>
  <c r="K337" i="2"/>
  <c r="L337" i="2"/>
  <c r="M337" i="2"/>
  <c r="N337" i="2"/>
  <c r="O337" i="2"/>
  <c r="P337" i="2"/>
  <c r="Q337" i="2"/>
  <c r="K338" i="2"/>
  <c r="L338" i="2"/>
  <c r="M338" i="2"/>
  <c r="N338" i="2"/>
  <c r="O338" i="2"/>
  <c r="P338" i="2"/>
  <c r="Q338" i="2"/>
  <c r="K339" i="2"/>
  <c r="L339" i="2"/>
  <c r="M339" i="2"/>
  <c r="N339" i="2"/>
  <c r="O339" i="2"/>
  <c r="P339" i="2"/>
  <c r="Q339" i="2"/>
  <c r="K340" i="2"/>
  <c r="L340" i="2"/>
  <c r="M340" i="2"/>
  <c r="N340" i="2"/>
  <c r="O340" i="2"/>
  <c r="P340" i="2"/>
  <c r="Q340" i="2"/>
  <c r="K341" i="2"/>
  <c r="L341" i="2"/>
  <c r="M341" i="2"/>
  <c r="N341" i="2"/>
  <c r="O341" i="2"/>
  <c r="P341" i="2"/>
  <c r="Q341" i="2"/>
  <c r="K342" i="2"/>
  <c r="L342" i="2"/>
  <c r="M342" i="2"/>
  <c r="N342" i="2"/>
  <c r="O342" i="2"/>
  <c r="P342" i="2"/>
  <c r="Q342" i="2"/>
  <c r="K343" i="2"/>
  <c r="L343" i="2"/>
  <c r="M343" i="2"/>
  <c r="N343" i="2"/>
  <c r="O343" i="2"/>
  <c r="P343" i="2"/>
  <c r="Q343" i="2"/>
  <c r="K344" i="2"/>
  <c r="L344" i="2"/>
  <c r="M344" i="2"/>
  <c r="N344" i="2"/>
  <c r="O344" i="2"/>
  <c r="P344" i="2"/>
  <c r="Q344" i="2"/>
  <c r="K345" i="2"/>
  <c r="L345" i="2"/>
  <c r="M345" i="2"/>
  <c r="N345" i="2"/>
  <c r="O345" i="2"/>
  <c r="P345" i="2"/>
  <c r="Q345" i="2"/>
  <c r="K346" i="2"/>
  <c r="L346" i="2"/>
  <c r="M346" i="2"/>
  <c r="N346" i="2"/>
  <c r="O346" i="2"/>
  <c r="P346" i="2"/>
  <c r="Q346" i="2"/>
  <c r="K347" i="2"/>
  <c r="L347" i="2"/>
  <c r="M347" i="2"/>
  <c r="N347" i="2"/>
  <c r="O347" i="2"/>
  <c r="P347" i="2"/>
  <c r="Q347" i="2"/>
  <c r="K348" i="2"/>
  <c r="L348" i="2"/>
  <c r="M348" i="2"/>
  <c r="N348" i="2"/>
  <c r="O348" i="2"/>
  <c r="P348" i="2"/>
  <c r="Q348" i="2"/>
  <c r="K349" i="2"/>
  <c r="L349" i="2"/>
  <c r="M349" i="2"/>
  <c r="N349" i="2"/>
  <c r="O349" i="2"/>
  <c r="P349" i="2"/>
  <c r="Q349" i="2"/>
  <c r="K350" i="2"/>
  <c r="L350" i="2"/>
  <c r="M350" i="2"/>
  <c r="N350" i="2"/>
  <c r="O350" i="2"/>
  <c r="P350" i="2"/>
  <c r="Q350" i="2"/>
  <c r="K351" i="2"/>
  <c r="L351" i="2"/>
  <c r="M351" i="2"/>
  <c r="N351" i="2"/>
  <c r="O351" i="2"/>
  <c r="P351" i="2"/>
  <c r="Q351" i="2"/>
  <c r="K352" i="2"/>
  <c r="L352" i="2"/>
  <c r="M352" i="2"/>
  <c r="N352" i="2"/>
  <c r="O352" i="2"/>
  <c r="P352" i="2"/>
  <c r="Q352" i="2"/>
  <c r="K353" i="2"/>
  <c r="L353" i="2"/>
  <c r="M353" i="2"/>
  <c r="N353" i="2"/>
  <c r="O353" i="2"/>
  <c r="P353" i="2"/>
  <c r="Q353" i="2"/>
  <c r="K354" i="2"/>
  <c r="L354" i="2"/>
  <c r="M354" i="2"/>
  <c r="N354" i="2"/>
  <c r="O354" i="2"/>
  <c r="P354" i="2"/>
  <c r="Q354" i="2"/>
  <c r="K355" i="2"/>
  <c r="L355" i="2"/>
  <c r="M355" i="2"/>
  <c r="N355" i="2"/>
  <c r="O355" i="2"/>
  <c r="P355" i="2"/>
  <c r="Q355" i="2"/>
  <c r="K356" i="2"/>
  <c r="L356" i="2"/>
  <c r="M356" i="2"/>
  <c r="N356" i="2"/>
  <c r="O356" i="2"/>
  <c r="P356" i="2"/>
  <c r="Q356" i="2"/>
  <c r="K357" i="2"/>
  <c r="L357" i="2"/>
  <c r="M357" i="2"/>
  <c r="N357" i="2"/>
  <c r="O357" i="2"/>
  <c r="P357" i="2"/>
  <c r="Q357" i="2"/>
  <c r="K358" i="2"/>
  <c r="L358" i="2"/>
  <c r="M358" i="2"/>
  <c r="N358" i="2"/>
  <c r="O358" i="2"/>
  <c r="P358" i="2"/>
  <c r="Q358" i="2"/>
  <c r="K359" i="2"/>
  <c r="L359" i="2"/>
  <c r="M359" i="2"/>
  <c r="N359" i="2"/>
  <c r="O359" i="2"/>
  <c r="P359" i="2"/>
  <c r="Q359" i="2"/>
  <c r="K360" i="2"/>
  <c r="L360" i="2"/>
  <c r="M360" i="2"/>
  <c r="N360" i="2"/>
  <c r="O360" i="2"/>
  <c r="P360" i="2"/>
  <c r="Q360" i="2"/>
  <c r="K361" i="2"/>
  <c r="L361" i="2"/>
  <c r="M361" i="2"/>
  <c r="N361" i="2"/>
  <c r="O361" i="2"/>
  <c r="P361" i="2"/>
  <c r="Q361" i="2"/>
  <c r="K362" i="2"/>
  <c r="L362" i="2"/>
  <c r="M362" i="2"/>
  <c r="N362" i="2"/>
  <c r="O362" i="2"/>
  <c r="P362" i="2"/>
  <c r="Q362" i="2"/>
  <c r="K363" i="2"/>
  <c r="L363" i="2"/>
  <c r="M363" i="2"/>
  <c r="N363" i="2"/>
  <c r="O363" i="2"/>
  <c r="P363" i="2"/>
  <c r="Q363" i="2"/>
  <c r="K364" i="2"/>
  <c r="L364" i="2"/>
  <c r="M364" i="2"/>
  <c r="N364" i="2"/>
  <c r="O364" i="2"/>
  <c r="P364" i="2"/>
  <c r="Q364" i="2"/>
  <c r="K365" i="2"/>
  <c r="L365" i="2"/>
  <c r="M365" i="2"/>
  <c r="N365" i="2"/>
  <c r="O365" i="2"/>
  <c r="P365" i="2"/>
  <c r="Q365" i="2"/>
  <c r="K366" i="2"/>
  <c r="L366" i="2"/>
  <c r="M366" i="2"/>
  <c r="N366" i="2"/>
  <c r="O366" i="2"/>
  <c r="P366" i="2"/>
  <c r="Q366" i="2"/>
  <c r="K367" i="2"/>
  <c r="L367" i="2"/>
  <c r="M367" i="2"/>
  <c r="N367" i="2"/>
  <c r="O367" i="2"/>
  <c r="P367" i="2"/>
  <c r="Q367" i="2"/>
  <c r="K368" i="2"/>
  <c r="L368" i="2"/>
  <c r="M368" i="2"/>
  <c r="N368" i="2"/>
  <c r="O368" i="2"/>
  <c r="P368" i="2"/>
  <c r="Q368" i="2"/>
  <c r="K369" i="2"/>
  <c r="L369" i="2"/>
  <c r="M369" i="2"/>
  <c r="N369" i="2"/>
  <c r="O369" i="2"/>
  <c r="P369" i="2"/>
  <c r="Q369" i="2"/>
  <c r="K370" i="2"/>
  <c r="L370" i="2"/>
  <c r="M370" i="2"/>
  <c r="N370" i="2"/>
  <c r="O370" i="2"/>
  <c r="P370" i="2"/>
  <c r="Q370" i="2"/>
  <c r="K371" i="2"/>
  <c r="L371" i="2"/>
  <c r="M371" i="2"/>
  <c r="N371" i="2"/>
  <c r="O371" i="2"/>
  <c r="P371" i="2"/>
  <c r="Q371" i="2"/>
  <c r="K372" i="2"/>
  <c r="L372" i="2"/>
  <c r="M372" i="2"/>
  <c r="N372" i="2"/>
  <c r="O372" i="2"/>
  <c r="P372" i="2"/>
  <c r="Q372" i="2"/>
  <c r="K373" i="2"/>
  <c r="L373" i="2"/>
  <c r="M373" i="2"/>
  <c r="N373" i="2"/>
  <c r="O373" i="2"/>
  <c r="P373" i="2"/>
  <c r="Q373" i="2"/>
  <c r="K374" i="2"/>
  <c r="L374" i="2"/>
  <c r="M374" i="2"/>
  <c r="N374" i="2"/>
  <c r="O374" i="2"/>
  <c r="P374" i="2"/>
  <c r="Q374" i="2"/>
  <c r="K375" i="2"/>
  <c r="L375" i="2"/>
  <c r="M375" i="2"/>
  <c r="N375" i="2"/>
  <c r="O375" i="2"/>
  <c r="P375" i="2"/>
  <c r="Q375" i="2"/>
  <c r="K376" i="2"/>
  <c r="L376" i="2"/>
  <c r="M376" i="2"/>
  <c r="N376" i="2"/>
  <c r="O376" i="2"/>
  <c r="P376" i="2"/>
  <c r="Q376" i="2"/>
  <c r="K377" i="2"/>
  <c r="L377" i="2"/>
  <c r="M377" i="2"/>
  <c r="N377" i="2"/>
  <c r="O377" i="2"/>
  <c r="P377" i="2"/>
  <c r="Q377" i="2"/>
  <c r="K378" i="2"/>
  <c r="L378" i="2"/>
  <c r="M378" i="2"/>
  <c r="N378" i="2"/>
  <c r="O378" i="2"/>
  <c r="P378" i="2"/>
  <c r="Q378" i="2"/>
  <c r="K379" i="2"/>
  <c r="L379" i="2"/>
  <c r="M379" i="2"/>
  <c r="N379" i="2"/>
  <c r="O379" i="2"/>
  <c r="P379" i="2"/>
  <c r="Q379" i="2"/>
  <c r="K380" i="2"/>
  <c r="L380" i="2"/>
  <c r="M380" i="2"/>
  <c r="N380" i="2"/>
  <c r="O380" i="2"/>
  <c r="P380" i="2"/>
  <c r="Q380" i="2"/>
  <c r="K381" i="2"/>
  <c r="L381" i="2"/>
  <c r="M381" i="2"/>
  <c r="N381" i="2"/>
  <c r="O381" i="2"/>
  <c r="P381" i="2"/>
  <c r="Q381" i="2"/>
  <c r="K382" i="2"/>
  <c r="L382" i="2"/>
  <c r="M382" i="2"/>
  <c r="N382" i="2"/>
  <c r="O382" i="2"/>
  <c r="P382" i="2"/>
  <c r="Q382" i="2"/>
  <c r="K383" i="2"/>
  <c r="L383" i="2"/>
  <c r="M383" i="2"/>
  <c r="N383" i="2"/>
  <c r="O383" i="2"/>
  <c r="P383" i="2"/>
  <c r="Q383" i="2"/>
  <c r="K384" i="2"/>
  <c r="L384" i="2"/>
  <c r="M384" i="2"/>
  <c r="N384" i="2"/>
  <c r="O384" i="2"/>
  <c r="P384" i="2"/>
  <c r="Q384" i="2"/>
  <c r="K385" i="2"/>
  <c r="L385" i="2"/>
  <c r="M385" i="2"/>
  <c r="N385" i="2"/>
  <c r="O385" i="2"/>
  <c r="P385" i="2"/>
  <c r="Q385" i="2"/>
  <c r="K386" i="2"/>
  <c r="L386" i="2"/>
  <c r="M386" i="2"/>
  <c r="N386" i="2"/>
  <c r="O386" i="2"/>
  <c r="P386" i="2"/>
  <c r="Q386" i="2"/>
  <c r="K387" i="2"/>
  <c r="L387" i="2"/>
  <c r="M387" i="2"/>
  <c r="N387" i="2"/>
  <c r="O387" i="2"/>
  <c r="P387" i="2"/>
  <c r="Q387" i="2"/>
  <c r="K388" i="2"/>
  <c r="L388" i="2"/>
  <c r="M388" i="2"/>
  <c r="N388" i="2"/>
  <c r="O388" i="2"/>
  <c r="P388" i="2"/>
  <c r="Q388" i="2"/>
  <c r="K389" i="2"/>
  <c r="L389" i="2"/>
  <c r="M389" i="2"/>
  <c r="N389" i="2"/>
  <c r="O389" i="2"/>
  <c r="P389" i="2"/>
  <c r="Q389" i="2"/>
  <c r="K390" i="2"/>
  <c r="L390" i="2"/>
  <c r="M390" i="2"/>
  <c r="N390" i="2"/>
  <c r="O390" i="2"/>
  <c r="P390" i="2"/>
  <c r="Q390" i="2"/>
  <c r="K391" i="2"/>
  <c r="L391" i="2"/>
  <c r="M391" i="2"/>
  <c r="N391" i="2"/>
  <c r="O391" i="2"/>
  <c r="P391" i="2"/>
  <c r="Q391" i="2"/>
  <c r="K392" i="2"/>
  <c r="L392" i="2"/>
  <c r="M392" i="2"/>
  <c r="N392" i="2"/>
  <c r="O392" i="2"/>
  <c r="P392" i="2"/>
  <c r="Q392" i="2"/>
  <c r="K393" i="2"/>
  <c r="L393" i="2"/>
  <c r="M393" i="2"/>
  <c r="N393" i="2"/>
  <c r="O393" i="2"/>
  <c r="P393" i="2"/>
  <c r="Q393" i="2"/>
  <c r="K394" i="2"/>
  <c r="L394" i="2"/>
  <c r="M394" i="2"/>
  <c r="N394" i="2"/>
  <c r="O394" i="2"/>
  <c r="P394" i="2"/>
  <c r="Q394" i="2"/>
  <c r="K395" i="2"/>
  <c r="L395" i="2"/>
  <c r="M395" i="2"/>
  <c r="N395" i="2"/>
  <c r="O395" i="2"/>
  <c r="P395" i="2"/>
  <c r="Q395" i="2"/>
  <c r="K396" i="2"/>
  <c r="L396" i="2"/>
  <c r="M396" i="2"/>
  <c r="N396" i="2"/>
  <c r="O396" i="2"/>
  <c r="P396" i="2"/>
  <c r="Q396" i="2"/>
  <c r="K397" i="2"/>
  <c r="L397" i="2"/>
  <c r="M397" i="2"/>
  <c r="N397" i="2"/>
  <c r="O397" i="2"/>
  <c r="P397" i="2"/>
  <c r="Q397" i="2"/>
  <c r="K398" i="2"/>
  <c r="L398" i="2"/>
  <c r="M398" i="2"/>
  <c r="N398" i="2"/>
  <c r="O398" i="2"/>
  <c r="P398" i="2"/>
  <c r="Q398" i="2"/>
  <c r="K399" i="2"/>
  <c r="L399" i="2"/>
  <c r="M399" i="2"/>
  <c r="N399" i="2"/>
  <c r="O399" i="2"/>
  <c r="P399" i="2"/>
  <c r="Q399" i="2"/>
  <c r="K400" i="2"/>
  <c r="L400" i="2"/>
  <c r="M400" i="2"/>
  <c r="N400" i="2"/>
  <c r="O400" i="2"/>
  <c r="P400" i="2"/>
  <c r="Q400" i="2"/>
  <c r="K401" i="2"/>
  <c r="L401" i="2"/>
  <c r="M401" i="2"/>
  <c r="N401" i="2"/>
  <c r="O401" i="2"/>
  <c r="P401" i="2"/>
  <c r="Q401" i="2"/>
  <c r="K402" i="2"/>
  <c r="L402" i="2"/>
  <c r="M402" i="2"/>
  <c r="N402" i="2"/>
  <c r="O402" i="2"/>
  <c r="P402" i="2"/>
  <c r="Q402" i="2"/>
  <c r="K403" i="2"/>
  <c r="L403" i="2"/>
  <c r="M403" i="2"/>
  <c r="N403" i="2"/>
  <c r="O403" i="2"/>
  <c r="P403" i="2"/>
  <c r="Q403" i="2"/>
  <c r="K404" i="2"/>
  <c r="L404" i="2"/>
  <c r="M404" i="2"/>
  <c r="N404" i="2"/>
  <c r="O404" i="2"/>
  <c r="P404" i="2"/>
  <c r="Q404" i="2"/>
  <c r="K405" i="2"/>
  <c r="L405" i="2"/>
  <c r="M405" i="2"/>
  <c r="N405" i="2"/>
  <c r="O405" i="2"/>
  <c r="P405" i="2"/>
  <c r="Q405" i="2"/>
  <c r="K406" i="2"/>
  <c r="L406" i="2"/>
  <c r="M406" i="2"/>
  <c r="N406" i="2"/>
  <c r="O406" i="2"/>
  <c r="P406" i="2"/>
  <c r="Q406" i="2"/>
  <c r="K407" i="2"/>
  <c r="L407" i="2"/>
  <c r="M407" i="2"/>
  <c r="N407" i="2"/>
  <c r="O407" i="2"/>
  <c r="P407" i="2"/>
  <c r="Q407" i="2"/>
  <c r="K408" i="2"/>
  <c r="L408" i="2"/>
  <c r="M408" i="2"/>
  <c r="N408" i="2"/>
  <c r="O408" i="2"/>
  <c r="P408" i="2"/>
  <c r="Q408" i="2"/>
  <c r="K409" i="2"/>
  <c r="L409" i="2"/>
  <c r="M409" i="2"/>
  <c r="N409" i="2"/>
  <c r="O409" i="2"/>
  <c r="P409" i="2"/>
  <c r="Q409" i="2"/>
  <c r="K410" i="2"/>
  <c r="L410" i="2"/>
  <c r="M410" i="2"/>
  <c r="N410" i="2"/>
  <c r="O410" i="2"/>
  <c r="P410" i="2"/>
  <c r="Q410" i="2"/>
  <c r="K411" i="2"/>
  <c r="L411" i="2"/>
  <c r="M411" i="2"/>
  <c r="N411" i="2"/>
  <c r="O411" i="2"/>
  <c r="P411" i="2"/>
  <c r="Q411" i="2"/>
  <c r="K412" i="2"/>
  <c r="L412" i="2"/>
  <c r="M412" i="2"/>
  <c r="N412" i="2"/>
  <c r="O412" i="2"/>
  <c r="P412" i="2"/>
  <c r="Q412" i="2"/>
  <c r="K413" i="2"/>
  <c r="L413" i="2"/>
  <c r="M413" i="2"/>
  <c r="N413" i="2"/>
  <c r="O413" i="2"/>
  <c r="P413" i="2"/>
  <c r="Q413" i="2"/>
  <c r="K414" i="2"/>
  <c r="L414" i="2"/>
  <c r="M414" i="2"/>
  <c r="N414" i="2"/>
  <c r="O414" i="2"/>
  <c r="P414" i="2"/>
  <c r="Q414" i="2"/>
  <c r="K415" i="2"/>
  <c r="L415" i="2"/>
  <c r="M415" i="2"/>
  <c r="N415" i="2"/>
  <c r="O415" i="2"/>
  <c r="P415" i="2"/>
  <c r="Q415" i="2"/>
  <c r="K416" i="2"/>
  <c r="L416" i="2"/>
  <c r="M416" i="2"/>
  <c r="N416" i="2"/>
  <c r="O416" i="2"/>
  <c r="P416" i="2"/>
  <c r="Q416" i="2"/>
  <c r="K417" i="2"/>
  <c r="L417" i="2"/>
  <c r="M417" i="2"/>
  <c r="N417" i="2"/>
  <c r="O417" i="2"/>
  <c r="P417" i="2"/>
  <c r="Q417" i="2"/>
  <c r="K418" i="2"/>
  <c r="L418" i="2"/>
  <c r="M418" i="2"/>
  <c r="N418" i="2"/>
  <c r="O418" i="2"/>
  <c r="P418" i="2"/>
  <c r="Q418" i="2"/>
  <c r="K419" i="2"/>
  <c r="L419" i="2"/>
  <c r="M419" i="2"/>
  <c r="N419" i="2"/>
  <c r="O419" i="2"/>
  <c r="P419" i="2"/>
  <c r="Q419" i="2"/>
  <c r="K420" i="2"/>
  <c r="L420" i="2"/>
  <c r="M420" i="2"/>
  <c r="N420" i="2"/>
  <c r="O420" i="2"/>
  <c r="P420" i="2"/>
  <c r="Q420" i="2"/>
  <c r="K421" i="2"/>
  <c r="L421" i="2"/>
  <c r="M421" i="2"/>
  <c r="N421" i="2"/>
  <c r="O421" i="2"/>
  <c r="P421" i="2"/>
  <c r="Q421" i="2"/>
  <c r="L3" i="2"/>
  <c r="M3" i="2"/>
  <c r="N3" i="2"/>
  <c r="O3" i="2"/>
  <c r="P3" i="2"/>
  <c r="Q3" i="2"/>
  <c r="K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Carlos Alberto Castro Iragorri</author>
  </authors>
  <commentList>
    <comment ref="C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Carlos Alberto Castro Iragorri:</t>
        </r>
        <r>
          <rPr>
            <sz val="9"/>
            <color indexed="81"/>
            <rFont val="Tahoma"/>
            <family val="2"/>
          </rPr>
          <t xml:space="preserve">
Exelon Corporation is an American Fortune 100 energy company</t>
        </r>
      </text>
    </comment>
  </commentList>
</comments>
</file>

<file path=xl/sharedStrings.xml><?xml version="1.0" encoding="utf-8"?>
<sst xmlns="http://schemas.openxmlformats.org/spreadsheetml/2006/main" count="168" uniqueCount="62">
  <si>
    <t>AMZN</t>
  </si>
  <si>
    <t>EXC</t>
  </si>
  <si>
    <t>UL</t>
  </si>
  <si>
    <t>ETH</t>
  </si>
  <si>
    <t>PFE</t>
  </si>
  <si>
    <t>JPM</t>
  </si>
  <si>
    <t>NFLX</t>
  </si>
  <si>
    <t>Date</t>
  </si>
  <si>
    <t>TBILL</t>
  </si>
  <si>
    <t>Retornos en Exceso del Activo Libre de Riesgo</t>
  </si>
  <si>
    <t>Annual</t>
  </si>
  <si>
    <t>Weights*</t>
  </si>
  <si>
    <t xml:space="preserve"> Return</t>
  </si>
  <si>
    <t>Weights</t>
  </si>
  <si>
    <t>w*R</t>
  </si>
  <si>
    <t>Total weights</t>
  </si>
  <si>
    <t>Ctl+Shift+Enter</t>
  </si>
  <si>
    <t>Return</t>
  </si>
  <si>
    <t>Variance</t>
  </si>
  <si>
    <t>Standard Deviation</t>
  </si>
  <si>
    <t>Sharpe Ratio</t>
  </si>
  <si>
    <t>Asset</t>
  </si>
  <si>
    <t>Variance-Covariance Matrix of Returns</t>
  </si>
  <si>
    <t>Correlation Matrix</t>
  </si>
  <si>
    <t>Annualized Variance Covariance Matrix of Returns</t>
  </si>
  <si>
    <t>Rf</t>
  </si>
  <si>
    <t>&lt; =SUM(L4:L10)</t>
  </si>
  <si>
    <r>
      <t>&lt; =MMULT(TRANSPOSE(K4</t>
    </r>
    <r>
      <rPr>
        <sz val="11"/>
        <color rgb="FF0033CC"/>
        <rFont val="Times New Roman"/>
        <family val="1"/>
      </rPr>
      <t>:K10</t>
    </r>
    <r>
      <rPr>
        <sz val="11"/>
        <color theme="1"/>
        <rFont val="Times New Roman"/>
        <family val="1"/>
      </rPr>
      <t>),</t>
    </r>
    <r>
      <rPr>
        <sz val="11"/>
        <color rgb="FFFF0000"/>
        <rFont val="Times New Roman"/>
        <family val="1"/>
      </rPr>
      <t>L4:L10</t>
    </r>
    <r>
      <rPr>
        <sz val="11"/>
        <color theme="1"/>
        <rFont val="Times New Roman"/>
        <family val="1"/>
      </rPr>
      <t>)</t>
    </r>
  </si>
  <si>
    <r>
      <t>&lt; =MMULT(MMULT(TRANSPOSE(</t>
    </r>
    <r>
      <rPr>
        <sz val="11"/>
        <color rgb="FF0033CC"/>
        <rFont val="Times New Roman"/>
        <family val="1"/>
      </rPr>
      <t>L4:L10</t>
    </r>
    <r>
      <rPr>
        <sz val="11"/>
        <rFont val="Times New Roman"/>
        <family val="1"/>
      </rPr>
      <t>),</t>
    </r>
    <r>
      <rPr>
        <sz val="11"/>
        <color rgb="FF00B050"/>
        <rFont val="Times New Roman"/>
        <family val="1"/>
      </rPr>
      <t>B25:H31</t>
    </r>
    <r>
      <rPr>
        <sz val="11"/>
        <rFont val="Times New Roman"/>
        <family val="1"/>
      </rPr>
      <t>),</t>
    </r>
    <r>
      <rPr>
        <sz val="11"/>
        <color rgb="FF0033CC"/>
        <rFont val="Times New Roman"/>
        <family val="1"/>
      </rPr>
      <t>L4:L10</t>
    </r>
    <r>
      <rPr>
        <sz val="11"/>
        <rFont val="Times New Roman"/>
        <family val="1"/>
      </rPr>
      <t>)</t>
    </r>
  </si>
  <si>
    <t>&lt; =SQRT(L15)</t>
  </si>
  <si>
    <t>&lt; =(L14-K1)/L16</t>
  </si>
  <si>
    <t>μ</t>
  </si>
  <si>
    <t>Σ</t>
  </si>
  <si>
    <t>Views v</t>
  </si>
  <si>
    <t>1- "Se espera que el retorno de EXC sea 10% mayor que AMZN"</t>
  </si>
  <si>
    <t>2-"Se espera que el retorno de JPM sea 3% mayor que NFLX"</t>
  </si>
  <si>
    <t>Confianza en Views, c</t>
  </si>
  <si>
    <t>Incertifumbre en views</t>
  </si>
  <si>
    <r>
      <t>Px=v+</t>
    </r>
    <r>
      <rPr>
        <sz val="11"/>
        <color theme="1"/>
        <rFont val="Calibri"/>
        <family val="2"/>
      </rPr>
      <t>ε</t>
    </r>
  </si>
  <si>
    <t>Ω</t>
  </si>
  <si>
    <t>Matriz Sel. P'</t>
  </si>
  <si>
    <t>Diff con Obs</t>
  </si>
  <si>
    <t xml:space="preserve">Dispersion entre retornos y views </t>
  </si>
  <si>
    <t>(v-Pu)</t>
  </si>
  <si>
    <t>AMZN+x%</t>
  </si>
  <si>
    <t>NFLX+x%</t>
  </si>
  <si>
    <r>
      <t>(P</t>
    </r>
    <r>
      <rPr>
        <sz val="11"/>
        <color theme="1"/>
        <rFont val="Calibri"/>
        <family val="2"/>
      </rPr>
      <t>ΣP'+Ω)^(-1)</t>
    </r>
  </si>
  <si>
    <t>(PΣP'+Ω)^(-1)(v-Pu)</t>
  </si>
  <si>
    <t xml:space="preserve">Retornos </t>
  </si>
  <si>
    <t>Condicionados</t>
  </si>
  <si>
    <t>a Views</t>
  </si>
  <si>
    <t>Retornos</t>
  </si>
  <si>
    <t>Esperados</t>
  </si>
  <si>
    <t>Matriz de Varianza Covarianza Views</t>
  </si>
  <si>
    <t>Matriz de Varianza Covarianza Condicionada a Views</t>
  </si>
  <si>
    <t>c</t>
  </si>
  <si>
    <t>nivel confianza views</t>
  </si>
  <si>
    <t>total</t>
  </si>
  <si>
    <t>equivalente a retornos observados</t>
  </si>
  <si>
    <t>menor a retornos observados</t>
  </si>
  <si>
    <t>~Σ</t>
  </si>
  <si>
    <t>~μ(v)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</si>
</sst>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0.0%"/>
    <numFmt numFmtId="166" formatCode="0.000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0033CC"/>
      <name val="Times New Roman"/>
      <family val="1"/>
    </font>
    <font>
      <i/>
      <sz val="11"/>
      <color theme="1"/>
      <name val="Times New Roman"/>
      <family val="1"/>
    </font>
    <font>
      <sz val="11"/>
      <name val="Times New Roman"/>
      <family val="1"/>
    </font>
    <font>
      <sz val="11"/>
      <color rgb="FF00B05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rgb="FF7030A0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1" applyNumberFormat="1" applyFont="1"/>
    <xf numFmtId="10" fontId="0" fillId="0" borderId="0" xfId="1" applyNumberFormat="1" applyFont="1"/>
    <xf numFmtId="166" fontId="0" fillId="0" borderId="0" xfId="0" applyNumberFormat="1"/>
    <xf numFmtId="166" fontId="0" fillId="0" borderId="2" xfId="0" applyNumberFormat="1" applyBorder="1"/>
    <xf numFmtId="9" fontId="0" fillId="0" borderId="0" xfId="1" applyFont="1" applyFill="1" applyBorder="1" applyAlignment="1"/>
    <xf numFmtId="9" fontId="0" fillId="0" borderId="2" xfId="1" applyFont="1" applyFill="1" applyBorder="1" applyAlignment="1"/>
    <xf numFmtId="10" fontId="4" fillId="0" borderId="4" xfId="1" applyNumberFormat="1" applyFont="1" applyBorder="1"/>
    <xf numFmtId="0" fontId="4" fillId="0" borderId="5" xfId="0" applyFont="1" applyBorder="1" applyAlignment="1">
      <alignment horizontal="right"/>
    </xf>
    <xf numFmtId="0" fontId="4" fillId="0" borderId="6" xfId="0" applyFont="1" applyBorder="1" applyAlignment="1">
      <alignment horizontal="right" vertical="center" wrapText="1"/>
    </xf>
    <xf numFmtId="10" fontId="4" fillId="0" borderId="0" xfId="1" applyNumberFormat="1" applyFont="1"/>
    <xf numFmtId="10" fontId="4" fillId="0" borderId="7" xfId="1" applyNumberFormat="1" applyFont="1" applyBorder="1"/>
    <xf numFmtId="0" fontId="4" fillId="0" borderId="8" xfId="0" applyFont="1" applyBorder="1" applyAlignment="1">
      <alignment horizontal="right"/>
    </xf>
    <xf numFmtId="10" fontId="4" fillId="0" borderId="9" xfId="1" applyNumberFormat="1" applyFont="1" applyBorder="1" applyAlignment="1">
      <alignment horizontal="right"/>
    </xf>
    <xf numFmtId="0" fontId="4" fillId="0" borderId="10" xfId="0" applyFont="1" applyBorder="1" applyAlignment="1">
      <alignment wrapText="1"/>
    </xf>
    <xf numFmtId="10" fontId="5" fillId="0" borderId="11" xfId="1" applyNumberFormat="1" applyFont="1" applyBorder="1" applyAlignment="1">
      <alignment horizontal="right" vertical="center" wrapText="1"/>
    </xf>
    <xf numFmtId="10" fontId="6" fillId="0" borderId="0" xfId="1" applyNumberFormat="1" applyFont="1" applyBorder="1"/>
    <xf numFmtId="165" fontId="4" fillId="0" borderId="0" xfId="1" applyNumberFormat="1" applyFont="1"/>
    <xf numFmtId="9" fontId="4" fillId="0" borderId="0" xfId="0" applyNumberFormat="1" applyFont="1"/>
    <xf numFmtId="0" fontId="4" fillId="0" borderId="0" xfId="0" applyFont="1"/>
    <xf numFmtId="10" fontId="4" fillId="0" borderId="12" xfId="1" applyNumberFormat="1" applyFont="1" applyBorder="1"/>
    <xf numFmtId="0" fontId="4" fillId="0" borderId="3" xfId="0" applyFont="1" applyBorder="1"/>
    <xf numFmtId="10" fontId="4" fillId="0" borderId="13" xfId="1" applyNumberFormat="1" applyFont="1" applyBorder="1"/>
    <xf numFmtId="0" fontId="4" fillId="0" borderId="0" xfId="0" applyFont="1" applyAlignment="1">
      <alignment horizontal="right" vertical="center" wrapText="1"/>
    </xf>
    <xf numFmtId="0" fontId="7" fillId="0" borderId="0" xfId="0" applyFont="1"/>
    <xf numFmtId="0" fontId="4" fillId="0" borderId="4" xfId="0" applyFont="1" applyBorder="1"/>
    <xf numFmtId="0" fontId="4" fillId="0" borderId="14" xfId="0" applyFont="1" applyBorder="1"/>
    <xf numFmtId="10" fontId="4" fillId="0" borderId="0" xfId="0" applyNumberFormat="1" applyFont="1"/>
    <xf numFmtId="0" fontId="4" fillId="0" borderId="10" xfId="0" applyFont="1" applyBorder="1"/>
    <xf numFmtId="10" fontId="8" fillId="0" borderId="0" xfId="0" applyNumberFormat="1" applyFont="1"/>
    <xf numFmtId="10" fontId="4" fillId="0" borderId="0" xfId="1" applyNumberFormat="1" applyFont="1" applyBorder="1"/>
    <xf numFmtId="0" fontId="4" fillId="0" borderId="7" xfId="0" applyFont="1" applyBorder="1"/>
    <xf numFmtId="0" fontId="4" fillId="0" borderId="16" xfId="0" applyFont="1" applyBorder="1"/>
    <xf numFmtId="165" fontId="4" fillId="0" borderId="9" xfId="1" applyNumberFormat="1" applyFont="1" applyBorder="1"/>
    <xf numFmtId="10" fontId="0" fillId="0" borderId="0" xfId="1" applyNumberFormat="1" applyFont="1" applyFill="1" applyBorder="1" applyAlignment="1"/>
    <xf numFmtId="0" fontId="3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0" fontId="0" fillId="0" borderId="20" xfId="0" applyBorder="1"/>
    <xf numFmtId="166" fontId="0" fillId="0" borderId="21" xfId="0" applyNumberFormat="1" applyBorder="1"/>
    <xf numFmtId="0" fontId="0" fillId="0" borderId="22" xfId="0" applyBorder="1"/>
    <xf numFmtId="166" fontId="0" fillId="0" borderId="23" xfId="0" applyNumberFormat="1" applyBorder="1"/>
    <xf numFmtId="166" fontId="1" fillId="0" borderId="18" xfId="0" applyNumberFormat="1" applyFont="1" applyBorder="1" applyAlignment="1">
      <alignment horizontal="center" vertical="top"/>
    </xf>
    <xf numFmtId="166" fontId="1" fillId="0" borderId="19" xfId="0" applyNumberFormat="1" applyFont="1" applyBorder="1" applyAlignment="1">
      <alignment horizontal="center" vertical="top"/>
    </xf>
    <xf numFmtId="9" fontId="0" fillId="0" borderId="21" xfId="1" applyFont="1" applyFill="1" applyBorder="1" applyAlignment="1"/>
    <xf numFmtId="9" fontId="0" fillId="0" borderId="23" xfId="1" applyFont="1" applyFill="1" applyBorder="1" applyAlignment="1"/>
    <xf numFmtId="10" fontId="0" fillId="0" borderId="21" xfId="1" applyNumberFormat="1" applyFont="1" applyFill="1" applyBorder="1" applyAlignment="1"/>
    <xf numFmtId="10" fontId="0" fillId="0" borderId="2" xfId="1" applyNumberFormat="1" applyFont="1" applyFill="1" applyBorder="1" applyAlignment="1"/>
    <xf numFmtId="10" fontId="0" fillId="0" borderId="23" xfId="1" applyNumberFormat="1" applyFont="1" applyFill="1" applyBorder="1" applyAlignment="1"/>
    <xf numFmtId="165" fontId="4" fillId="0" borderId="0" xfId="0" applyNumberFormat="1" applyFont="1"/>
    <xf numFmtId="165" fontId="4" fillId="0" borderId="14" xfId="1" applyNumberFormat="1" applyFont="1" applyBorder="1"/>
    <xf numFmtId="165" fontId="8" fillId="0" borderId="15" xfId="0" applyNumberFormat="1" applyFont="1" applyBorder="1"/>
    <xf numFmtId="165" fontId="4" fillId="0" borderId="15" xfId="1" applyNumberFormat="1" applyFont="1" applyBorder="1"/>
    <xf numFmtId="0" fontId="13" fillId="0" borderId="0" xfId="0" applyFont="1"/>
    <xf numFmtId="0" fontId="4" fillId="0" borderId="0" xfId="0" applyFont="1" applyBorder="1" applyAlignment="1">
      <alignment wrapText="1"/>
    </xf>
    <xf numFmtId="9" fontId="0" fillId="0" borderId="0" xfId="0" applyNumberFormat="1"/>
    <xf numFmtId="0" fontId="4" fillId="0" borderId="0" xfId="0" applyFont="1" applyFill="1" applyBorder="1" applyAlignment="1">
      <alignment horizontal="center" wrapText="1"/>
    </xf>
    <xf numFmtId="9" fontId="0" fillId="0" borderId="0" xfId="1" applyFont="1"/>
    <xf numFmtId="10" fontId="0" fillId="0" borderId="0" xfId="0" applyNumberFormat="1"/>
    <xf numFmtId="165" fontId="0" fillId="0" borderId="0" xfId="0" applyNumberFormat="1"/>
    <xf numFmtId="165" fontId="14" fillId="0" borderId="0" xfId="1" applyNumberFormat="1" applyFont="1"/>
    <xf numFmtId="165" fontId="12" fillId="0" borderId="0" xfId="0" applyNumberFormat="1" applyFont="1"/>
    <xf numFmtId="0" fontId="0" fillId="0" borderId="0" xfId="0" applyFont="1"/>
    <xf numFmtId="165" fontId="4" fillId="0" borderId="6" xfId="1" applyNumberFormat="1" applyFont="1" applyBorder="1"/>
    <xf numFmtId="10" fontId="8" fillId="0" borderId="0" xfId="0" applyNumberFormat="1" applyFont="1" applyBorder="1"/>
    <xf numFmtId="0" fontId="15" fillId="0" borderId="0" xfId="0" applyFon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3608</xdr:rowOff>
    </xdr:from>
    <xdr:to>
      <xdr:col>22</xdr:col>
      <xdr:colOff>629408</xdr:colOff>
      <xdr:row>25</xdr:row>
      <xdr:rowOff>19839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91950" y="203633"/>
          <a:ext cx="4439408" cy="46263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26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21" customWidth="1"/>
  </cols>
  <sheetData>
    <row r="2" spans="1:8" x14ac:dyDescent="0.25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2">
        <v>44200</v>
      </c>
      <c r="B3">
        <v>159.33149700000001</v>
      </c>
      <c r="C3">
        <v>29.365192</v>
      </c>
      <c r="D3">
        <v>60.529998999999997</v>
      </c>
      <c r="E3">
        <v>1040.2330320000001</v>
      </c>
      <c r="F3">
        <v>36.810001</v>
      </c>
      <c r="G3">
        <v>125.870003</v>
      </c>
      <c r="H3">
        <v>522.85998500000005</v>
      </c>
    </row>
    <row r="4" spans="1:8" x14ac:dyDescent="0.25">
      <c r="A4" s="2">
        <v>44201</v>
      </c>
      <c r="B4">
        <v>160.92550700000001</v>
      </c>
      <c r="C4">
        <v>29.322396999999999</v>
      </c>
      <c r="D4">
        <v>60.560001</v>
      </c>
      <c r="E4">
        <v>1100.0061040000001</v>
      </c>
      <c r="F4">
        <v>37.189999</v>
      </c>
      <c r="G4">
        <v>125.650002</v>
      </c>
      <c r="H4">
        <v>520.79998799999998</v>
      </c>
    </row>
    <row r="5" spans="1:8" x14ac:dyDescent="0.25">
      <c r="A5" s="2">
        <v>44202</v>
      </c>
      <c r="B5">
        <v>156.919006</v>
      </c>
      <c r="C5">
        <v>30.278172999999999</v>
      </c>
      <c r="D5">
        <v>60.650002000000001</v>
      </c>
      <c r="E5">
        <v>1207.112183</v>
      </c>
      <c r="F5">
        <v>36.869999</v>
      </c>
      <c r="G5">
        <v>131.550003</v>
      </c>
      <c r="H5">
        <v>500.48998999999998</v>
      </c>
    </row>
    <row r="6" spans="1:8" x14ac:dyDescent="0.25">
      <c r="A6" s="2">
        <v>44203</v>
      </c>
      <c r="B6">
        <v>158.108002</v>
      </c>
      <c r="C6">
        <v>29.978601000000001</v>
      </c>
      <c r="D6">
        <v>59.82</v>
      </c>
      <c r="E6">
        <v>1225.678101</v>
      </c>
      <c r="F6">
        <v>37.060001</v>
      </c>
      <c r="G6">
        <v>135.86999499999999</v>
      </c>
      <c r="H6">
        <v>508.89001500000001</v>
      </c>
    </row>
    <row r="7" spans="1:8" x14ac:dyDescent="0.25">
      <c r="A7" s="2">
        <v>44204</v>
      </c>
      <c r="B7">
        <v>159.134995</v>
      </c>
      <c r="C7">
        <v>30.106991000000001</v>
      </c>
      <c r="D7">
        <v>60.529998999999997</v>
      </c>
      <c r="E7">
        <v>1224.197144</v>
      </c>
      <c r="F7">
        <v>37.130001</v>
      </c>
      <c r="G7">
        <v>136.020004</v>
      </c>
      <c r="H7">
        <v>510.39999399999999</v>
      </c>
    </row>
    <row r="8" spans="1:8" x14ac:dyDescent="0.25">
      <c r="A8" s="2">
        <v>44207</v>
      </c>
      <c r="B8">
        <v>155.71049500000001</v>
      </c>
      <c r="C8">
        <v>29.857347000000001</v>
      </c>
      <c r="D8">
        <v>59.52</v>
      </c>
      <c r="E8">
        <v>1090.1453859999999</v>
      </c>
      <c r="F8">
        <v>37.770000000000003</v>
      </c>
      <c r="G8">
        <v>138.050003</v>
      </c>
      <c r="H8">
        <v>499.10000600000001</v>
      </c>
    </row>
    <row r="9" spans="1:8" x14ac:dyDescent="0.25">
      <c r="A9" s="2">
        <v>44208</v>
      </c>
      <c r="B9">
        <v>156.041504</v>
      </c>
      <c r="C9">
        <v>30.014265000000002</v>
      </c>
      <c r="D9">
        <v>59.09</v>
      </c>
      <c r="E9">
        <v>1043.4345699999999</v>
      </c>
      <c r="F9">
        <v>37.18</v>
      </c>
      <c r="G9">
        <v>140.220001</v>
      </c>
      <c r="H9">
        <v>494.25</v>
      </c>
    </row>
    <row r="10" spans="1:8" x14ac:dyDescent="0.25">
      <c r="A10" s="2">
        <v>44209</v>
      </c>
      <c r="B10">
        <v>158.29449500000001</v>
      </c>
      <c r="C10">
        <v>30.527816999999999</v>
      </c>
      <c r="D10">
        <v>59.169998</v>
      </c>
      <c r="E10">
        <v>1130.73938</v>
      </c>
      <c r="F10">
        <v>36.860000999999997</v>
      </c>
      <c r="G10">
        <v>140.35000600000001</v>
      </c>
      <c r="H10">
        <v>507.790009</v>
      </c>
    </row>
    <row r="11" spans="1:8" x14ac:dyDescent="0.25">
      <c r="A11" s="2">
        <v>44210</v>
      </c>
      <c r="B11">
        <v>156.37350499999999</v>
      </c>
      <c r="C11">
        <v>30.370899000000001</v>
      </c>
      <c r="D11">
        <v>59.84</v>
      </c>
      <c r="E11">
        <v>1218.4530030000001</v>
      </c>
      <c r="F11">
        <v>36.75</v>
      </c>
      <c r="G11">
        <v>141.16999799999999</v>
      </c>
      <c r="H11">
        <v>500.85998499999999</v>
      </c>
    </row>
    <row r="12" spans="1:8" x14ac:dyDescent="0.25">
      <c r="A12" s="2">
        <v>44211</v>
      </c>
      <c r="B12">
        <v>155.21249399999999</v>
      </c>
      <c r="C12">
        <v>30.927246</v>
      </c>
      <c r="D12">
        <v>59.68</v>
      </c>
      <c r="E12">
        <v>1171.834595</v>
      </c>
      <c r="F12">
        <v>36.700001</v>
      </c>
      <c r="G12">
        <v>138.63999899999999</v>
      </c>
      <c r="H12">
        <v>497.98001099999999</v>
      </c>
    </row>
    <row r="13" spans="1:8" x14ac:dyDescent="0.25">
      <c r="A13" s="2">
        <v>44215</v>
      </c>
      <c r="B13">
        <v>156.037994</v>
      </c>
      <c r="C13">
        <v>30.542083999999999</v>
      </c>
      <c r="D13">
        <v>59.380001</v>
      </c>
      <c r="E13">
        <v>1377.2958980000001</v>
      </c>
      <c r="F13">
        <v>36.729999999999997</v>
      </c>
      <c r="G13">
        <v>138.03999300000001</v>
      </c>
      <c r="H13">
        <v>501.76998900000001</v>
      </c>
    </row>
    <row r="14" spans="1:8" x14ac:dyDescent="0.25">
      <c r="A14" s="2">
        <v>44216</v>
      </c>
      <c r="B14">
        <v>163.169006</v>
      </c>
      <c r="C14">
        <v>30.706135</v>
      </c>
      <c r="D14">
        <v>59.549999</v>
      </c>
      <c r="E14">
        <v>1382.274048</v>
      </c>
      <c r="F14">
        <v>36.5</v>
      </c>
      <c r="G14">
        <v>135.970001</v>
      </c>
      <c r="H14">
        <v>586.34002699999996</v>
      </c>
    </row>
    <row r="15" spans="1:8" x14ac:dyDescent="0.25">
      <c r="A15" s="2">
        <v>44217</v>
      </c>
      <c r="B15">
        <v>165.349503</v>
      </c>
      <c r="C15">
        <v>30.684736000000001</v>
      </c>
      <c r="D15">
        <v>59.919998</v>
      </c>
      <c r="E15">
        <v>1121.570923</v>
      </c>
      <c r="F15">
        <v>36.479999999999997</v>
      </c>
      <c r="G15">
        <v>134.83000200000001</v>
      </c>
      <c r="H15">
        <v>579.84002699999996</v>
      </c>
    </row>
    <row r="16" spans="1:8" x14ac:dyDescent="0.25">
      <c r="A16" s="2">
        <v>44218</v>
      </c>
      <c r="B16">
        <v>164.61149599999999</v>
      </c>
      <c r="C16">
        <v>30.342366999999999</v>
      </c>
      <c r="D16">
        <v>59.66</v>
      </c>
      <c r="E16">
        <v>1236.512207</v>
      </c>
      <c r="F16">
        <v>36.549999</v>
      </c>
      <c r="G16">
        <v>133.78999300000001</v>
      </c>
      <c r="H16">
        <v>565.169983</v>
      </c>
    </row>
    <row r="17" spans="1:8" x14ac:dyDescent="0.25">
      <c r="A17" s="2">
        <v>44221</v>
      </c>
      <c r="B17">
        <v>164.699997</v>
      </c>
      <c r="C17">
        <v>30.920114999999999</v>
      </c>
      <c r="D17">
        <v>60.970001000000003</v>
      </c>
      <c r="E17">
        <v>1324.4147949999999</v>
      </c>
      <c r="F17">
        <v>37.279998999999997</v>
      </c>
      <c r="G17">
        <v>132.11999499999999</v>
      </c>
      <c r="H17">
        <v>556.78002900000001</v>
      </c>
    </row>
    <row r="18" spans="1:8" x14ac:dyDescent="0.25">
      <c r="A18" s="2">
        <v>44222</v>
      </c>
      <c r="B18">
        <v>166.30650299999999</v>
      </c>
      <c r="C18">
        <v>30.563479999999998</v>
      </c>
      <c r="D18">
        <v>60.900002000000001</v>
      </c>
      <c r="E18">
        <v>1357.0581050000001</v>
      </c>
      <c r="F18">
        <v>37.310001</v>
      </c>
      <c r="G18">
        <v>131.58000200000001</v>
      </c>
      <c r="H18">
        <v>561.92999299999997</v>
      </c>
    </row>
    <row r="19" spans="1:8" x14ac:dyDescent="0.25">
      <c r="A19" s="2">
        <v>44223</v>
      </c>
      <c r="B19">
        <v>161.628998</v>
      </c>
      <c r="C19">
        <v>29.258203999999999</v>
      </c>
      <c r="D19">
        <v>59.34</v>
      </c>
      <c r="E19">
        <v>1253.187134</v>
      </c>
      <c r="F19">
        <v>36.240001999999997</v>
      </c>
      <c r="G19">
        <v>127.860001</v>
      </c>
      <c r="H19">
        <v>523.28002900000001</v>
      </c>
    </row>
    <row r="20" spans="1:8" x14ac:dyDescent="0.25">
      <c r="A20" s="2">
        <v>44224</v>
      </c>
      <c r="B20">
        <v>161.88099700000001</v>
      </c>
      <c r="C20">
        <v>29.985734999999998</v>
      </c>
      <c r="D20">
        <v>59.080002</v>
      </c>
      <c r="E20">
        <v>1332.4921879999999</v>
      </c>
      <c r="F20">
        <v>35.860000999999997</v>
      </c>
      <c r="G20">
        <v>130.11000100000001</v>
      </c>
      <c r="H20">
        <v>538.59997599999997</v>
      </c>
    </row>
    <row r="21" spans="1:8" x14ac:dyDescent="0.25">
      <c r="A21" s="2">
        <v>44225</v>
      </c>
      <c r="B21">
        <v>160.30999800000001</v>
      </c>
      <c r="C21">
        <v>29.643367999999999</v>
      </c>
      <c r="D21">
        <v>58.34</v>
      </c>
      <c r="E21">
        <v>1382.522827</v>
      </c>
      <c r="F21">
        <v>35.900002000000001</v>
      </c>
      <c r="G21">
        <v>128.66999799999999</v>
      </c>
      <c r="H21">
        <v>532.39001499999995</v>
      </c>
    </row>
    <row r="22" spans="1:8" x14ac:dyDescent="0.25">
      <c r="A22" s="2">
        <v>44228</v>
      </c>
      <c r="B22">
        <v>167.14399700000001</v>
      </c>
      <c r="C22">
        <v>30.014265000000002</v>
      </c>
      <c r="D22">
        <v>58.380001</v>
      </c>
      <c r="E22">
        <v>1369.0405270000001</v>
      </c>
      <c r="F22">
        <v>35.799999</v>
      </c>
      <c r="G22">
        <v>129.61999499999999</v>
      </c>
      <c r="H22">
        <v>539.03997800000002</v>
      </c>
    </row>
    <row r="23" spans="1:8" x14ac:dyDescent="0.25">
      <c r="A23" s="2">
        <v>44229</v>
      </c>
      <c r="B23">
        <v>169</v>
      </c>
      <c r="C23">
        <v>30.563479999999998</v>
      </c>
      <c r="D23">
        <v>58.700001</v>
      </c>
      <c r="E23">
        <v>1515.193726</v>
      </c>
      <c r="F23">
        <v>34.990001999999997</v>
      </c>
      <c r="G23">
        <v>133.61000100000001</v>
      </c>
      <c r="H23">
        <v>548.15997300000004</v>
      </c>
    </row>
    <row r="24" spans="1:8" x14ac:dyDescent="0.25">
      <c r="A24" s="2">
        <v>44230</v>
      </c>
      <c r="B24">
        <v>165.62649500000001</v>
      </c>
      <c r="C24">
        <v>30.299572000000001</v>
      </c>
      <c r="D24">
        <v>59.299999</v>
      </c>
      <c r="E24">
        <v>1660.9095460000001</v>
      </c>
      <c r="F24">
        <v>34.840000000000003</v>
      </c>
      <c r="G24">
        <v>135.13999899999999</v>
      </c>
      <c r="H24">
        <v>539.45001200000002</v>
      </c>
    </row>
    <row r="25" spans="1:8" x14ac:dyDescent="0.25">
      <c r="A25" s="2">
        <v>44231</v>
      </c>
      <c r="B25">
        <v>166.550003</v>
      </c>
      <c r="C25">
        <v>31.148358999999999</v>
      </c>
      <c r="D25">
        <v>55.849997999999999</v>
      </c>
      <c r="E25">
        <v>1594.7626949999999</v>
      </c>
      <c r="F25">
        <v>34.889999000000003</v>
      </c>
      <c r="G25">
        <v>138.25</v>
      </c>
      <c r="H25">
        <v>552.15997300000004</v>
      </c>
    </row>
    <row r="26" spans="1:8" x14ac:dyDescent="0.25">
      <c r="A26" s="2">
        <v>44232</v>
      </c>
      <c r="B26">
        <v>167.60749799999999</v>
      </c>
      <c r="C26">
        <v>31.155493</v>
      </c>
      <c r="D26">
        <v>55.02</v>
      </c>
      <c r="E26">
        <v>1718.650879</v>
      </c>
      <c r="F26">
        <v>34.919998</v>
      </c>
      <c r="G26">
        <v>137.979996</v>
      </c>
      <c r="H26">
        <v>550.78997800000002</v>
      </c>
    </row>
    <row r="27" spans="1:8" x14ac:dyDescent="0.25">
      <c r="A27" s="2">
        <v>44235</v>
      </c>
      <c r="B27">
        <v>166.14700300000001</v>
      </c>
      <c r="C27">
        <v>31.198288000000002</v>
      </c>
      <c r="D27">
        <v>55.02</v>
      </c>
      <c r="E27">
        <v>1746.6168210000001</v>
      </c>
      <c r="F27">
        <v>34.82</v>
      </c>
      <c r="G27">
        <v>140.13999899999999</v>
      </c>
      <c r="H27">
        <v>547.919983</v>
      </c>
    </row>
    <row r="28" spans="1:8" x14ac:dyDescent="0.25">
      <c r="A28" s="2">
        <v>44236</v>
      </c>
      <c r="B28">
        <v>165.25</v>
      </c>
      <c r="C28">
        <v>31.077031999999999</v>
      </c>
      <c r="D28">
        <v>54.48</v>
      </c>
      <c r="E28">
        <v>1768.035034</v>
      </c>
      <c r="F28">
        <v>34.970001000000003</v>
      </c>
      <c r="G28">
        <v>139.58000200000001</v>
      </c>
      <c r="H28">
        <v>559.07000700000003</v>
      </c>
    </row>
    <row r="29" spans="1:8" x14ac:dyDescent="0.25">
      <c r="A29" s="2">
        <v>44237</v>
      </c>
      <c r="B29">
        <v>164.32899499999999</v>
      </c>
      <c r="C29">
        <v>30.898716</v>
      </c>
      <c r="D29">
        <v>54.25</v>
      </c>
      <c r="E29">
        <v>1744.243408</v>
      </c>
      <c r="F29">
        <v>34.740001999999997</v>
      </c>
      <c r="G29">
        <v>139.66000399999999</v>
      </c>
      <c r="H29">
        <v>563.59002699999996</v>
      </c>
    </row>
    <row r="30" spans="1:8" x14ac:dyDescent="0.25">
      <c r="A30" s="2">
        <v>44238</v>
      </c>
      <c r="B30">
        <v>163.106506</v>
      </c>
      <c r="C30">
        <v>30.485022000000001</v>
      </c>
      <c r="D30">
        <v>54.349997999999999</v>
      </c>
      <c r="E30">
        <v>1783.7979740000001</v>
      </c>
      <c r="F30">
        <v>34.43</v>
      </c>
      <c r="G30">
        <v>139.270004</v>
      </c>
      <c r="H30">
        <v>557.59002699999996</v>
      </c>
    </row>
    <row r="31" spans="1:8" x14ac:dyDescent="0.25">
      <c r="A31" s="2">
        <v>44239</v>
      </c>
      <c r="B31">
        <v>163.88549800000001</v>
      </c>
      <c r="C31">
        <v>30.106991000000001</v>
      </c>
      <c r="D31">
        <v>55.049999</v>
      </c>
      <c r="E31">
        <v>1843.5325929999999</v>
      </c>
      <c r="F31">
        <v>34.720001000000003</v>
      </c>
      <c r="G31">
        <v>141.25</v>
      </c>
      <c r="H31">
        <v>556.52002000000005</v>
      </c>
    </row>
    <row r="32" spans="1:8" x14ac:dyDescent="0.25">
      <c r="A32" s="2">
        <v>44243</v>
      </c>
      <c r="B32">
        <v>163.447495</v>
      </c>
      <c r="C32">
        <v>29.94294</v>
      </c>
      <c r="D32">
        <v>55.740001999999997</v>
      </c>
      <c r="E32">
        <v>1781.067505</v>
      </c>
      <c r="F32">
        <v>34.689999</v>
      </c>
      <c r="G32">
        <v>144.64999399999999</v>
      </c>
      <c r="H32">
        <v>557.28002900000001</v>
      </c>
    </row>
    <row r="33" spans="1:8" x14ac:dyDescent="0.25">
      <c r="A33" s="2">
        <v>44244</v>
      </c>
      <c r="B33">
        <v>165.432007</v>
      </c>
      <c r="C33">
        <v>30.078458999999999</v>
      </c>
      <c r="D33">
        <v>55.060001</v>
      </c>
      <c r="E33">
        <v>1848.4582519999999</v>
      </c>
      <c r="F33">
        <v>34.889999000000003</v>
      </c>
      <c r="G33">
        <v>145.10000600000001</v>
      </c>
      <c r="H33">
        <v>551.34002699999996</v>
      </c>
    </row>
    <row r="34" spans="1:8" x14ac:dyDescent="0.25">
      <c r="A34" s="2">
        <v>44245</v>
      </c>
      <c r="B34">
        <v>166.41149899999999</v>
      </c>
      <c r="C34">
        <v>30.456491</v>
      </c>
      <c r="D34">
        <v>55.619999</v>
      </c>
      <c r="E34">
        <v>1937.4492190000001</v>
      </c>
      <c r="F34">
        <v>34.560001</v>
      </c>
      <c r="G34">
        <v>145.58999600000001</v>
      </c>
      <c r="H34">
        <v>548.21997099999999</v>
      </c>
    </row>
    <row r="35" spans="1:8" x14ac:dyDescent="0.25">
      <c r="A35" s="2">
        <v>44246</v>
      </c>
      <c r="B35">
        <v>162.49499499999999</v>
      </c>
      <c r="C35">
        <v>29.514977999999999</v>
      </c>
      <c r="D35">
        <v>54.380001</v>
      </c>
      <c r="E35">
        <v>1960.1647949999999</v>
      </c>
      <c r="F35">
        <v>34.439999</v>
      </c>
      <c r="G35">
        <v>148.020004</v>
      </c>
      <c r="H35">
        <v>540.21997099999999</v>
      </c>
    </row>
    <row r="36" spans="1:8" x14ac:dyDescent="0.25">
      <c r="A36" s="2">
        <v>44249</v>
      </c>
      <c r="B36">
        <v>159.037003</v>
      </c>
      <c r="C36">
        <v>28.958632000000001</v>
      </c>
      <c r="D36">
        <v>54.310001</v>
      </c>
      <c r="E36">
        <v>1781.9929199999999</v>
      </c>
      <c r="F36">
        <v>34.259998000000003</v>
      </c>
      <c r="G36">
        <v>149.41000399999999</v>
      </c>
      <c r="H36">
        <v>533.78002900000001</v>
      </c>
    </row>
    <row r="37" spans="1:8" x14ac:dyDescent="0.25">
      <c r="A37" s="2">
        <v>44250</v>
      </c>
      <c r="B37">
        <v>159.72500600000001</v>
      </c>
      <c r="C37">
        <v>29.101284</v>
      </c>
      <c r="D37">
        <v>55.419998</v>
      </c>
      <c r="E37">
        <v>1570.2039789999999</v>
      </c>
      <c r="F37">
        <v>33.909999999999997</v>
      </c>
      <c r="G37">
        <v>150.61000100000001</v>
      </c>
      <c r="H37">
        <v>546.15002400000003</v>
      </c>
    </row>
    <row r="38" spans="1:8" x14ac:dyDescent="0.25">
      <c r="A38" s="2">
        <v>44251</v>
      </c>
      <c r="B38">
        <v>157.97650100000001</v>
      </c>
      <c r="C38">
        <v>28.666191000000001</v>
      </c>
      <c r="D38">
        <v>54.259998000000003</v>
      </c>
      <c r="E38">
        <v>1626.5756839999999</v>
      </c>
      <c r="F38">
        <v>33.75</v>
      </c>
      <c r="G38">
        <v>153.259995</v>
      </c>
      <c r="H38">
        <v>553.40997300000004</v>
      </c>
    </row>
    <row r="39" spans="1:8" x14ac:dyDescent="0.25">
      <c r="A39" s="2">
        <v>44252</v>
      </c>
      <c r="B39">
        <v>152.858002</v>
      </c>
      <c r="C39">
        <v>27.760342000000001</v>
      </c>
      <c r="D39">
        <v>53.810001</v>
      </c>
      <c r="E39">
        <v>1475.7037350000001</v>
      </c>
      <c r="F39">
        <v>33.82</v>
      </c>
      <c r="G39">
        <v>151.179993</v>
      </c>
      <c r="H39">
        <v>546.70001200000002</v>
      </c>
    </row>
    <row r="40" spans="1:8" x14ac:dyDescent="0.25">
      <c r="A40" s="2">
        <v>44253</v>
      </c>
      <c r="B40">
        <v>154.6465</v>
      </c>
      <c r="C40">
        <v>27.532097</v>
      </c>
      <c r="D40">
        <v>52.060001</v>
      </c>
      <c r="E40">
        <v>1446.0336910000001</v>
      </c>
      <c r="F40">
        <v>33.490001999999997</v>
      </c>
      <c r="G40">
        <v>147.16999799999999</v>
      </c>
      <c r="H40">
        <v>538.84997599999997</v>
      </c>
    </row>
    <row r="41" spans="1:8" x14ac:dyDescent="0.25">
      <c r="A41" s="2">
        <v>44256</v>
      </c>
      <c r="B41">
        <v>157.307007</v>
      </c>
      <c r="C41">
        <v>28.038515</v>
      </c>
      <c r="D41">
        <v>52.639999000000003</v>
      </c>
      <c r="E41">
        <v>1564.7076420000001</v>
      </c>
      <c r="F41">
        <v>33.689999</v>
      </c>
      <c r="G41">
        <v>150.5</v>
      </c>
      <c r="H41">
        <v>550.64001499999995</v>
      </c>
    </row>
    <row r="42" spans="1:8" x14ac:dyDescent="0.25">
      <c r="A42" s="2">
        <v>44257</v>
      </c>
      <c r="B42">
        <v>154.72650100000001</v>
      </c>
      <c r="C42">
        <v>28.038515</v>
      </c>
      <c r="D42">
        <v>53.259998000000003</v>
      </c>
      <c r="E42">
        <v>1492.6087649999999</v>
      </c>
      <c r="F42">
        <v>33.509998000000003</v>
      </c>
      <c r="G42">
        <v>150.009995</v>
      </c>
      <c r="H42">
        <v>547.82000700000003</v>
      </c>
    </row>
    <row r="43" spans="1:8" x14ac:dyDescent="0.25">
      <c r="A43" s="2">
        <v>44258</v>
      </c>
      <c r="B43">
        <v>150.25</v>
      </c>
      <c r="C43">
        <v>28.195435</v>
      </c>
      <c r="D43">
        <v>53.439999</v>
      </c>
      <c r="E43">
        <v>1575.853149</v>
      </c>
      <c r="F43">
        <v>34.389999000000003</v>
      </c>
      <c r="G43">
        <v>152.91000399999999</v>
      </c>
      <c r="H43">
        <v>520.70001200000002</v>
      </c>
    </row>
    <row r="44" spans="1:8" x14ac:dyDescent="0.25">
      <c r="A44" s="2">
        <v>44259</v>
      </c>
      <c r="B44">
        <v>148.87849399999999</v>
      </c>
      <c r="C44">
        <v>28.366619</v>
      </c>
      <c r="D44">
        <v>53.48</v>
      </c>
      <c r="E44">
        <v>1541.914307</v>
      </c>
      <c r="F44">
        <v>34.200001</v>
      </c>
      <c r="G44">
        <v>150.55999800000001</v>
      </c>
      <c r="H44">
        <v>511.290009</v>
      </c>
    </row>
    <row r="45" spans="1:8" x14ac:dyDescent="0.25">
      <c r="A45" s="2">
        <v>44260</v>
      </c>
      <c r="B45">
        <v>150.02299500000001</v>
      </c>
      <c r="C45">
        <v>28.273893000000001</v>
      </c>
      <c r="D45">
        <v>54.02</v>
      </c>
      <c r="E45">
        <v>1533.275024</v>
      </c>
      <c r="F45">
        <v>34.389999000000003</v>
      </c>
      <c r="G45">
        <v>150.91000399999999</v>
      </c>
      <c r="H45">
        <v>516.39001499999995</v>
      </c>
    </row>
    <row r="46" spans="1:8" x14ac:dyDescent="0.25">
      <c r="A46" s="2">
        <v>44263</v>
      </c>
      <c r="B46">
        <v>147.59750399999999</v>
      </c>
      <c r="C46">
        <v>29.022825000000001</v>
      </c>
      <c r="D46">
        <v>53.98</v>
      </c>
      <c r="E46">
        <v>1834.727905</v>
      </c>
      <c r="F46">
        <v>34.349997999999999</v>
      </c>
      <c r="G46">
        <v>152.91000399999999</v>
      </c>
      <c r="H46">
        <v>493.32998700000002</v>
      </c>
    </row>
    <row r="47" spans="1:8" x14ac:dyDescent="0.25">
      <c r="A47" s="2">
        <v>44264</v>
      </c>
      <c r="B47">
        <v>153.14250200000001</v>
      </c>
      <c r="C47">
        <v>29.621969</v>
      </c>
      <c r="D47">
        <v>54.110000999999997</v>
      </c>
      <c r="E47">
        <v>1868.048828</v>
      </c>
      <c r="F47">
        <v>34.450001</v>
      </c>
      <c r="G47">
        <v>151.83000200000001</v>
      </c>
      <c r="H47">
        <v>506.44000199999999</v>
      </c>
    </row>
    <row r="48" spans="1:8" x14ac:dyDescent="0.25">
      <c r="A48" s="2">
        <v>44265</v>
      </c>
      <c r="B48">
        <v>152.88200399999999</v>
      </c>
      <c r="C48">
        <v>29.857347000000001</v>
      </c>
      <c r="D48">
        <v>54.830002</v>
      </c>
      <c r="E48">
        <v>1799.16626</v>
      </c>
      <c r="F48">
        <v>34.93</v>
      </c>
      <c r="G48">
        <v>155.13000500000001</v>
      </c>
      <c r="H48">
        <v>504.540009</v>
      </c>
    </row>
    <row r="49" spans="1:8" x14ac:dyDescent="0.25">
      <c r="A49" s="2">
        <v>44266</v>
      </c>
      <c r="B49">
        <v>155.67950400000001</v>
      </c>
      <c r="C49">
        <v>29.978601000000001</v>
      </c>
      <c r="D49">
        <v>54.59</v>
      </c>
      <c r="E49">
        <v>1826.1949460000001</v>
      </c>
      <c r="F49">
        <v>34.709999000000003</v>
      </c>
      <c r="G49">
        <v>154.320007</v>
      </c>
      <c r="H49">
        <v>523.05999799999995</v>
      </c>
    </row>
    <row r="50" spans="1:8" x14ac:dyDescent="0.25">
      <c r="A50" s="2">
        <v>44267</v>
      </c>
      <c r="B50">
        <v>154.474503</v>
      </c>
      <c r="C50">
        <v>30.378031</v>
      </c>
      <c r="D50">
        <v>55.130001</v>
      </c>
      <c r="E50">
        <v>1772.1024170000001</v>
      </c>
      <c r="F50">
        <v>34.939999</v>
      </c>
      <c r="G50">
        <v>156.14999399999999</v>
      </c>
      <c r="H50">
        <v>518.02002000000005</v>
      </c>
    </row>
    <row r="51" spans="1:8" x14ac:dyDescent="0.25">
      <c r="A51" s="2">
        <v>44270</v>
      </c>
      <c r="B51">
        <v>154.084</v>
      </c>
      <c r="C51">
        <v>30.927246</v>
      </c>
      <c r="D51">
        <v>55.150002000000001</v>
      </c>
      <c r="E51">
        <v>1791.7022710000001</v>
      </c>
      <c r="F51">
        <v>35.409999999999997</v>
      </c>
      <c r="G51">
        <v>155.36999499999999</v>
      </c>
      <c r="H51">
        <v>520.25</v>
      </c>
    </row>
    <row r="52" spans="1:8" x14ac:dyDescent="0.25">
      <c r="A52" s="2">
        <v>44271</v>
      </c>
      <c r="B52">
        <v>154.59300200000001</v>
      </c>
      <c r="C52">
        <v>30.927246</v>
      </c>
      <c r="D52">
        <v>56.110000999999997</v>
      </c>
      <c r="E52">
        <v>1806.971802</v>
      </c>
      <c r="F52">
        <v>35.830002</v>
      </c>
      <c r="G52">
        <v>153.509995</v>
      </c>
      <c r="H52">
        <v>524.03002900000001</v>
      </c>
    </row>
    <row r="53" spans="1:8" x14ac:dyDescent="0.25">
      <c r="A53" s="2">
        <v>44272</v>
      </c>
      <c r="B53">
        <v>156.78649899999999</v>
      </c>
      <c r="C53">
        <v>30.649073000000001</v>
      </c>
      <c r="D53">
        <v>55.75</v>
      </c>
      <c r="E53">
        <v>1823.449341</v>
      </c>
      <c r="F53">
        <v>35.790000999999997</v>
      </c>
      <c r="G53">
        <v>155.08999600000001</v>
      </c>
      <c r="H53">
        <v>524.44000200000005</v>
      </c>
    </row>
    <row r="54" spans="1:8" x14ac:dyDescent="0.25">
      <c r="A54" s="2">
        <v>44273</v>
      </c>
      <c r="B54">
        <v>151.399506</v>
      </c>
      <c r="C54">
        <v>30.456491</v>
      </c>
      <c r="D54">
        <v>55.919998</v>
      </c>
      <c r="E54">
        <v>1782.8551030000001</v>
      </c>
      <c r="F54">
        <v>35.770000000000003</v>
      </c>
      <c r="G54">
        <v>157.64999399999999</v>
      </c>
      <c r="H54">
        <v>504.790009</v>
      </c>
    </row>
    <row r="55" spans="1:8" x14ac:dyDescent="0.25">
      <c r="A55" s="2">
        <v>44274</v>
      </c>
      <c r="B55">
        <v>153.74800099999999</v>
      </c>
      <c r="C55">
        <v>30.649073000000001</v>
      </c>
      <c r="D55">
        <v>55.189999</v>
      </c>
      <c r="E55">
        <v>1817.6241460000001</v>
      </c>
      <c r="F55">
        <v>35.529998999999997</v>
      </c>
      <c r="G55">
        <v>155.13999899999999</v>
      </c>
      <c r="H55">
        <v>512.17999299999997</v>
      </c>
    </row>
    <row r="56" spans="1:8" x14ac:dyDescent="0.25">
      <c r="A56" s="2">
        <v>44277</v>
      </c>
      <c r="B56">
        <v>155.54350299999999</v>
      </c>
      <c r="C56">
        <v>30.520685</v>
      </c>
      <c r="D56">
        <v>55.669998</v>
      </c>
      <c r="E56">
        <v>1691.3339840000001</v>
      </c>
      <c r="F56">
        <v>36</v>
      </c>
      <c r="G56">
        <v>150.970001</v>
      </c>
      <c r="H56">
        <v>523.10998500000005</v>
      </c>
    </row>
    <row r="57" spans="1:8" x14ac:dyDescent="0.25">
      <c r="A57" s="2">
        <v>44278</v>
      </c>
      <c r="B57">
        <v>156.875</v>
      </c>
      <c r="C57">
        <v>30.527816999999999</v>
      </c>
      <c r="D57">
        <v>56.02</v>
      </c>
      <c r="E57">
        <v>1678.6501459999999</v>
      </c>
      <c r="F57">
        <v>35.360000999999997</v>
      </c>
      <c r="G57">
        <v>149.46000699999999</v>
      </c>
      <c r="H57">
        <v>535.09002699999996</v>
      </c>
    </row>
    <row r="58" spans="1:8" x14ac:dyDescent="0.25">
      <c r="A58" s="2">
        <v>44279</v>
      </c>
      <c r="B58">
        <v>154.3535</v>
      </c>
      <c r="C58">
        <v>30.620543000000001</v>
      </c>
      <c r="D58">
        <v>55.66</v>
      </c>
      <c r="E58">
        <v>1593.413452</v>
      </c>
      <c r="F58">
        <v>35.610000999999997</v>
      </c>
      <c r="G58">
        <v>150.61999499999999</v>
      </c>
      <c r="H58">
        <v>520.80999799999995</v>
      </c>
    </row>
    <row r="59" spans="1:8" x14ac:dyDescent="0.25">
      <c r="A59" s="2">
        <v>44280</v>
      </c>
      <c r="B59">
        <v>152.31300400000001</v>
      </c>
      <c r="C59">
        <v>30.934380000000001</v>
      </c>
      <c r="D59">
        <v>55.98</v>
      </c>
      <c r="E59">
        <v>1595.3592530000001</v>
      </c>
      <c r="F59">
        <v>35.669998</v>
      </c>
      <c r="G59">
        <v>152.550003</v>
      </c>
      <c r="H59">
        <v>502.85998499999999</v>
      </c>
    </row>
    <row r="60" spans="1:8" x14ac:dyDescent="0.25">
      <c r="A60" s="2">
        <v>44281</v>
      </c>
      <c r="B60">
        <v>152.60150100000001</v>
      </c>
      <c r="C60">
        <v>31.048501999999999</v>
      </c>
      <c r="D60">
        <v>56.189999</v>
      </c>
      <c r="E60">
        <v>1702.8420410000001</v>
      </c>
      <c r="F60">
        <v>36.25</v>
      </c>
      <c r="G60">
        <v>155.08999600000001</v>
      </c>
      <c r="H60">
        <v>508.04998799999998</v>
      </c>
    </row>
    <row r="61" spans="1:8" x14ac:dyDescent="0.25">
      <c r="A61" s="2">
        <v>44284</v>
      </c>
      <c r="B61">
        <v>153.78649899999999</v>
      </c>
      <c r="C61">
        <v>31.205421000000001</v>
      </c>
      <c r="D61">
        <v>56.669998</v>
      </c>
      <c r="E61">
        <v>1819.684937</v>
      </c>
      <c r="F61">
        <v>36.619999</v>
      </c>
      <c r="G61">
        <v>152.679993</v>
      </c>
      <c r="H61">
        <v>513.95001200000002</v>
      </c>
    </row>
    <row r="62" spans="1:8" x14ac:dyDescent="0.25">
      <c r="A62" s="2">
        <v>44285</v>
      </c>
      <c r="B62">
        <v>152.76449600000001</v>
      </c>
      <c r="C62">
        <v>31.027103</v>
      </c>
      <c r="D62">
        <v>55.919998</v>
      </c>
      <c r="E62">
        <v>1846.0336910000001</v>
      </c>
      <c r="F62">
        <v>36.110000999999997</v>
      </c>
      <c r="G62">
        <v>154.479996</v>
      </c>
      <c r="H62">
        <v>513.39001499999995</v>
      </c>
    </row>
    <row r="63" spans="1:8" x14ac:dyDescent="0.25">
      <c r="A63" s="2">
        <v>44286</v>
      </c>
      <c r="B63">
        <v>154.70399499999999</v>
      </c>
      <c r="C63">
        <v>31.198288000000002</v>
      </c>
      <c r="D63">
        <v>55.830002</v>
      </c>
      <c r="E63">
        <v>1918.362061</v>
      </c>
      <c r="F63">
        <v>36.229999999999997</v>
      </c>
      <c r="G63">
        <v>152.229996</v>
      </c>
      <c r="H63">
        <v>521.65997300000004</v>
      </c>
    </row>
    <row r="64" spans="1:8" x14ac:dyDescent="0.25">
      <c r="A64" s="2">
        <v>44287</v>
      </c>
      <c r="B64">
        <v>158.050003</v>
      </c>
      <c r="C64">
        <v>31.319544</v>
      </c>
      <c r="D64">
        <v>55.860000999999997</v>
      </c>
      <c r="E64">
        <v>1977.2768550000001</v>
      </c>
      <c r="F64">
        <v>36.299999</v>
      </c>
      <c r="G64">
        <v>153.71000699999999</v>
      </c>
      <c r="H64">
        <v>539.419983</v>
      </c>
    </row>
    <row r="65" spans="1:8" x14ac:dyDescent="0.25">
      <c r="A65" s="2">
        <v>44291</v>
      </c>
      <c r="B65">
        <v>161.336502</v>
      </c>
      <c r="C65">
        <v>31.726106999999999</v>
      </c>
      <c r="D65">
        <v>56.299999</v>
      </c>
      <c r="E65">
        <v>2107.8872070000002</v>
      </c>
      <c r="F65">
        <v>36.279998999999997</v>
      </c>
      <c r="G65">
        <v>153.61999499999999</v>
      </c>
      <c r="H65">
        <v>540.669983</v>
      </c>
    </row>
    <row r="66" spans="1:8" x14ac:dyDescent="0.25">
      <c r="A66" s="2">
        <v>44292</v>
      </c>
      <c r="B66">
        <v>161.19099399999999</v>
      </c>
      <c r="C66">
        <v>31.783166999999999</v>
      </c>
      <c r="D66">
        <v>56.48</v>
      </c>
      <c r="E66">
        <v>2118.3789059999999</v>
      </c>
      <c r="F66">
        <v>36.049999</v>
      </c>
      <c r="G66">
        <v>152.53999300000001</v>
      </c>
      <c r="H66">
        <v>544.53002900000001</v>
      </c>
    </row>
    <row r="67" spans="1:8" x14ac:dyDescent="0.25">
      <c r="A67" s="2">
        <v>44293</v>
      </c>
      <c r="B67">
        <v>163.96949799999999</v>
      </c>
      <c r="C67">
        <v>32.061340000000001</v>
      </c>
      <c r="D67">
        <v>56.689999</v>
      </c>
      <c r="E67">
        <v>1971.0772710000001</v>
      </c>
      <c r="F67">
        <v>35.909999999999997</v>
      </c>
      <c r="G67">
        <v>154.929993</v>
      </c>
      <c r="H67">
        <v>546.98999000000003</v>
      </c>
    </row>
    <row r="68" spans="1:8" x14ac:dyDescent="0.25">
      <c r="A68" s="2">
        <v>44294</v>
      </c>
      <c r="B68">
        <v>164.96499600000001</v>
      </c>
      <c r="C68">
        <v>32.025677000000002</v>
      </c>
      <c r="D68">
        <v>57.02</v>
      </c>
      <c r="E68">
        <v>2088.5737300000001</v>
      </c>
      <c r="F68">
        <v>35.959999000000003</v>
      </c>
      <c r="G68">
        <v>155.11999499999999</v>
      </c>
      <c r="H68">
        <v>554.580017</v>
      </c>
    </row>
    <row r="69" spans="1:8" x14ac:dyDescent="0.25">
      <c r="A69" s="2">
        <v>44295</v>
      </c>
      <c r="B69">
        <v>168.61000100000001</v>
      </c>
      <c r="C69">
        <v>31.975747999999999</v>
      </c>
      <c r="D69">
        <v>56.75</v>
      </c>
      <c r="E69">
        <v>2072.1088869999999</v>
      </c>
      <c r="F69">
        <v>36.599997999999999</v>
      </c>
      <c r="G69">
        <v>156.279999</v>
      </c>
      <c r="H69">
        <v>555.30999799999995</v>
      </c>
    </row>
    <row r="70" spans="1:8" x14ac:dyDescent="0.25">
      <c r="A70" s="2">
        <v>44298</v>
      </c>
      <c r="B70">
        <v>168.96949799999999</v>
      </c>
      <c r="C70">
        <v>31.911553999999999</v>
      </c>
      <c r="D70">
        <v>56.860000999999997</v>
      </c>
      <c r="E70">
        <v>2139.3532709999999</v>
      </c>
      <c r="F70">
        <v>36.970001000000003</v>
      </c>
      <c r="G70">
        <v>155.949997</v>
      </c>
      <c r="H70">
        <v>552.78002900000001</v>
      </c>
    </row>
    <row r="71" spans="1:8" x14ac:dyDescent="0.25">
      <c r="A71" s="2">
        <v>44299</v>
      </c>
      <c r="B71">
        <v>170</v>
      </c>
      <c r="C71">
        <v>32.218262000000003</v>
      </c>
      <c r="D71">
        <v>56.84</v>
      </c>
      <c r="E71">
        <v>2299.1877439999998</v>
      </c>
      <c r="F71">
        <v>37.159999999999997</v>
      </c>
      <c r="G71">
        <v>154.08999600000001</v>
      </c>
      <c r="H71">
        <v>553.72997999999995</v>
      </c>
    </row>
    <row r="72" spans="1:8" x14ac:dyDescent="0.25">
      <c r="A72" s="2">
        <v>44300</v>
      </c>
      <c r="B72">
        <v>166.64999399999999</v>
      </c>
      <c r="C72">
        <v>32.417973000000003</v>
      </c>
      <c r="D72">
        <v>56.66</v>
      </c>
      <c r="E72">
        <v>2435.1049800000001</v>
      </c>
      <c r="F72">
        <v>37.169998</v>
      </c>
      <c r="G72">
        <v>151.21000699999999</v>
      </c>
      <c r="H72">
        <v>540.02002000000005</v>
      </c>
    </row>
    <row r="73" spans="1:8" x14ac:dyDescent="0.25">
      <c r="A73" s="2">
        <v>44301</v>
      </c>
      <c r="B73">
        <v>168.954498</v>
      </c>
      <c r="C73">
        <v>32.646220999999997</v>
      </c>
      <c r="D73">
        <v>57.419998</v>
      </c>
      <c r="E73">
        <v>2519.116211</v>
      </c>
      <c r="F73">
        <v>37.599997999999999</v>
      </c>
      <c r="G73">
        <v>152.16999799999999</v>
      </c>
      <c r="H73">
        <v>549.21997099999999</v>
      </c>
    </row>
    <row r="74" spans="1:8" x14ac:dyDescent="0.25">
      <c r="A74" s="2">
        <v>44302</v>
      </c>
      <c r="B74">
        <v>169.97200000000001</v>
      </c>
      <c r="C74">
        <v>32.924393000000002</v>
      </c>
      <c r="D74">
        <v>57.57</v>
      </c>
      <c r="E74">
        <v>2431.9465329999998</v>
      </c>
      <c r="F74">
        <v>38.57</v>
      </c>
      <c r="G74">
        <v>153.300003</v>
      </c>
      <c r="H74">
        <v>546.53997800000002</v>
      </c>
    </row>
    <row r="75" spans="1:8" x14ac:dyDescent="0.25">
      <c r="A75" s="2">
        <v>44305</v>
      </c>
      <c r="B75">
        <v>168.600494</v>
      </c>
      <c r="C75">
        <v>32.453636000000003</v>
      </c>
      <c r="D75">
        <v>57.68</v>
      </c>
      <c r="E75">
        <v>2166.188721</v>
      </c>
      <c r="F75">
        <v>38.93</v>
      </c>
      <c r="G75">
        <v>152.64999399999999</v>
      </c>
      <c r="H75">
        <v>554.44000200000005</v>
      </c>
    </row>
    <row r="76" spans="1:8" x14ac:dyDescent="0.25">
      <c r="A76" s="2">
        <v>44306</v>
      </c>
      <c r="B76">
        <v>166.734497</v>
      </c>
      <c r="C76">
        <v>32.667617999999997</v>
      </c>
      <c r="D76">
        <v>57.810001</v>
      </c>
      <c r="E76">
        <v>2330.2109380000002</v>
      </c>
      <c r="F76">
        <v>39.029998999999997</v>
      </c>
      <c r="G76">
        <v>149.270004</v>
      </c>
      <c r="H76">
        <v>549.57000700000003</v>
      </c>
    </row>
    <row r="77" spans="1:8" x14ac:dyDescent="0.25">
      <c r="A77" s="2">
        <v>44307</v>
      </c>
      <c r="B77">
        <v>168.100998</v>
      </c>
      <c r="C77">
        <v>32.582026999999997</v>
      </c>
      <c r="D77">
        <v>57.709999000000003</v>
      </c>
      <c r="E77">
        <v>2364.7517090000001</v>
      </c>
      <c r="F77">
        <v>39.529998999999997</v>
      </c>
      <c r="G77">
        <v>150.53999300000001</v>
      </c>
      <c r="H77">
        <v>508.89999399999999</v>
      </c>
    </row>
    <row r="78" spans="1:8" x14ac:dyDescent="0.25">
      <c r="A78" s="2">
        <v>44308</v>
      </c>
      <c r="B78">
        <v>165.45199600000001</v>
      </c>
      <c r="C78">
        <v>32.154063999999998</v>
      </c>
      <c r="D78">
        <v>57.16</v>
      </c>
      <c r="E78">
        <v>2403.5351559999999</v>
      </c>
      <c r="F78">
        <v>38.639999000000003</v>
      </c>
      <c r="G78">
        <v>147.36999499999999</v>
      </c>
      <c r="H78">
        <v>508.77999899999998</v>
      </c>
    </row>
    <row r="79" spans="1:8" x14ac:dyDescent="0.25">
      <c r="A79" s="2">
        <v>44309</v>
      </c>
      <c r="B79">
        <v>167.044006</v>
      </c>
      <c r="C79">
        <v>32.032809999999998</v>
      </c>
      <c r="D79">
        <v>56.880001</v>
      </c>
      <c r="E79">
        <v>2363.586182</v>
      </c>
      <c r="F79">
        <v>38.659999999999997</v>
      </c>
      <c r="G79">
        <v>150.19000199999999</v>
      </c>
      <c r="H79">
        <v>505.54998799999998</v>
      </c>
    </row>
    <row r="80" spans="1:8" x14ac:dyDescent="0.25">
      <c r="A80" s="2">
        <v>44312</v>
      </c>
      <c r="B80">
        <v>170.449997</v>
      </c>
      <c r="C80">
        <v>31.847360999999999</v>
      </c>
      <c r="D80">
        <v>56.900002000000001</v>
      </c>
      <c r="E80">
        <v>2534.4816890000002</v>
      </c>
      <c r="F80">
        <v>38.68</v>
      </c>
      <c r="G80">
        <v>150.55999800000001</v>
      </c>
      <c r="H80">
        <v>510.29998799999998</v>
      </c>
    </row>
    <row r="81" spans="1:8" x14ac:dyDescent="0.25">
      <c r="A81" s="2">
        <v>44313</v>
      </c>
      <c r="B81">
        <v>170.87150600000001</v>
      </c>
      <c r="C81">
        <v>31.768902000000001</v>
      </c>
      <c r="D81">
        <v>56.490001999999997</v>
      </c>
      <c r="E81">
        <v>2662.8652339999999</v>
      </c>
      <c r="F81">
        <v>38.450001</v>
      </c>
      <c r="G81">
        <v>151.25</v>
      </c>
      <c r="H81">
        <v>505.54998799999998</v>
      </c>
    </row>
    <row r="82" spans="1:8" x14ac:dyDescent="0.25">
      <c r="A82" s="2">
        <v>44314</v>
      </c>
      <c r="B82">
        <v>172.925003</v>
      </c>
      <c r="C82">
        <v>31.818829999999998</v>
      </c>
      <c r="D82">
        <v>56.790000999999997</v>
      </c>
      <c r="E82">
        <v>2746.3801269999999</v>
      </c>
      <c r="F82">
        <v>38.810001</v>
      </c>
      <c r="G82">
        <v>152.229996</v>
      </c>
      <c r="H82">
        <v>506.51998900000001</v>
      </c>
    </row>
    <row r="83" spans="1:8" x14ac:dyDescent="0.25">
      <c r="A83" s="2">
        <v>44315</v>
      </c>
      <c r="B83">
        <v>173.565506</v>
      </c>
      <c r="C83">
        <v>32.018543000000001</v>
      </c>
      <c r="D83">
        <v>58.919998</v>
      </c>
      <c r="E83">
        <v>2756.876953</v>
      </c>
      <c r="F83">
        <v>38.599997999999999</v>
      </c>
      <c r="G83">
        <v>155.19000199999999</v>
      </c>
      <c r="H83">
        <v>509</v>
      </c>
    </row>
    <row r="84" spans="1:8" x14ac:dyDescent="0.25">
      <c r="A84" s="2">
        <v>44316</v>
      </c>
      <c r="B84">
        <v>173.371002</v>
      </c>
      <c r="C84">
        <v>32.054206999999998</v>
      </c>
      <c r="D84">
        <v>58.720001000000003</v>
      </c>
      <c r="E84">
        <v>2773.2070309999999</v>
      </c>
      <c r="F84">
        <v>38.650002000000001</v>
      </c>
      <c r="G84">
        <v>153.80999800000001</v>
      </c>
      <c r="H84">
        <v>513.46997099999999</v>
      </c>
    </row>
    <row r="85" spans="1:8" x14ac:dyDescent="0.25">
      <c r="A85" s="2">
        <v>44319</v>
      </c>
      <c r="B85">
        <v>169.32449299999999</v>
      </c>
      <c r="C85">
        <v>32.018543000000001</v>
      </c>
      <c r="D85">
        <v>59.209999000000003</v>
      </c>
      <c r="E85">
        <v>3431.086182</v>
      </c>
      <c r="F85">
        <v>39.830002</v>
      </c>
      <c r="G85">
        <v>153.36000100000001</v>
      </c>
      <c r="H85">
        <v>509.10998499999999</v>
      </c>
    </row>
    <row r="86" spans="1:8" x14ac:dyDescent="0.25">
      <c r="A86" s="2">
        <v>44320</v>
      </c>
      <c r="B86">
        <v>165.59350599999999</v>
      </c>
      <c r="C86">
        <v>31.940086000000001</v>
      </c>
      <c r="D86">
        <v>58.310001</v>
      </c>
      <c r="E86">
        <v>3253.6293949999999</v>
      </c>
      <c r="F86">
        <v>39.950001</v>
      </c>
      <c r="G86">
        <v>155.479996</v>
      </c>
      <c r="H86">
        <v>503.17999300000002</v>
      </c>
    </row>
    <row r="87" spans="1:8" x14ac:dyDescent="0.25">
      <c r="A87" s="2">
        <v>44321</v>
      </c>
      <c r="B87">
        <v>163.526993</v>
      </c>
      <c r="C87">
        <v>31.048501999999999</v>
      </c>
      <c r="D87">
        <v>58.939999</v>
      </c>
      <c r="E87">
        <v>3522.783203</v>
      </c>
      <c r="F87">
        <v>39.970001000000003</v>
      </c>
      <c r="G87">
        <v>157.520004</v>
      </c>
      <c r="H87">
        <v>496.07998700000002</v>
      </c>
    </row>
    <row r="88" spans="1:8" x14ac:dyDescent="0.25">
      <c r="A88" s="2">
        <v>44322</v>
      </c>
      <c r="B88">
        <v>165.31849700000001</v>
      </c>
      <c r="C88">
        <v>31.726106999999999</v>
      </c>
      <c r="D88">
        <v>59.689999</v>
      </c>
      <c r="E88">
        <v>3490.8803710000002</v>
      </c>
      <c r="F88">
        <v>39.189999</v>
      </c>
      <c r="G88">
        <v>160.69000199999999</v>
      </c>
      <c r="H88">
        <v>499.54998799999998</v>
      </c>
    </row>
    <row r="89" spans="1:8" x14ac:dyDescent="0.25">
      <c r="A89" s="2">
        <v>44323</v>
      </c>
      <c r="B89">
        <v>164.58050499999999</v>
      </c>
      <c r="C89">
        <v>31.868759000000001</v>
      </c>
      <c r="D89">
        <v>59.740001999999997</v>
      </c>
      <c r="E89">
        <v>3484.7290039999998</v>
      </c>
      <c r="F89">
        <v>39.580002</v>
      </c>
      <c r="G89">
        <v>161.240005</v>
      </c>
      <c r="H89">
        <v>503.83999599999999</v>
      </c>
    </row>
    <row r="90" spans="1:8" x14ac:dyDescent="0.25">
      <c r="A90" s="2">
        <v>44326</v>
      </c>
      <c r="B90">
        <v>159.524506</v>
      </c>
      <c r="C90">
        <v>31.754636999999999</v>
      </c>
      <c r="D90">
        <v>60.450001</v>
      </c>
      <c r="E90">
        <v>3952.2939449999999</v>
      </c>
      <c r="F90">
        <v>39.860000999999997</v>
      </c>
      <c r="G90">
        <v>161.220001</v>
      </c>
      <c r="H90">
        <v>486.69000199999999</v>
      </c>
    </row>
    <row r="91" spans="1:8" x14ac:dyDescent="0.25">
      <c r="A91" s="2">
        <v>44327</v>
      </c>
      <c r="B91">
        <v>161.19549599999999</v>
      </c>
      <c r="C91">
        <v>31.697575000000001</v>
      </c>
      <c r="D91">
        <v>60.029998999999997</v>
      </c>
      <c r="E91">
        <v>4168.701172</v>
      </c>
      <c r="F91">
        <v>39.349997999999999</v>
      </c>
      <c r="G91">
        <v>158.53999300000001</v>
      </c>
      <c r="H91">
        <v>495.07998700000002</v>
      </c>
    </row>
    <row r="92" spans="1:8" x14ac:dyDescent="0.25">
      <c r="A92" s="2">
        <v>44328</v>
      </c>
      <c r="B92">
        <v>157.59700000000001</v>
      </c>
      <c r="C92">
        <v>30.748930000000001</v>
      </c>
      <c r="D92">
        <v>59.91</v>
      </c>
      <c r="E92">
        <v>3785.8486330000001</v>
      </c>
      <c r="F92">
        <v>39.689999</v>
      </c>
      <c r="G92">
        <v>157.449997</v>
      </c>
      <c r="H92">
        <v>484.98001099999999</v>
      </c>
    </row>
    <row r="93" spans="1:8" x14ac:dyDescent="0.25">
      <c r="A93" s="2">
        <v>44329</v>
      </c>
      <c r="B93">
        <v>158.07350199999999</v>
      </c>
      <c r="C93">
        <v>31.676176000000002</v>
      </c>
      <c r="D93">
        <v>60.25</v>
      </c>
      <c r="E93">
        <v>3715.1484380000002</v>
      </c>
      <c r="F93">
        <v>40.099997999999999</v>
      </c>
      <c r="G93">
        <v>161.5</v>
      </c>
      <c r="H93">
        <v>486.66000400000001</v>
      </c>
    </row>
    <row r="94" spans="1:8" x14ac:dyDescent="0.25">
      <c r="A94" s="2">
        <v>44330</v>
      </c>
      <c r="B94">
        <v>161.145004</v>
      </c>
      <c r="C94">
        <v>32.161197999999999</v>
      </c>
      <c r="D94">
        <v>60.59</v>
      </c>
      <c r="E94">
        <v>4079.0573730000001</v>
      </c>
      <c r="F94">
        <v>40.020000000000003</v>
      </c>
      <c r="G94">
        <v>164.009995</v>
      </c>
      <c r="H94">
        <v>493.36999500000002</v>
      </c>
    </row>
    <row r="95" spans="1:8" x14ac:dyDescent="0.25">
      <c r="A95" s="2">
        <v>44333</v>
      </c>
      <c r="B95">
        <v>163.51950099999999</v>
      </c>
      <c r="C95">
        <v>32.161197999999999</v>
      </c>
      <c r="D95">
        <v>61.049999</v>
      </c>
      <c r="E95">
        <v>3282.3977049999999</v>
      </c>
      <c r="F95">
        <v>40.110000999999997</v>
      </c>
      <c r="G95">
        <v>164.66999799999999</v>
      </c>
      <c r="H95">
        <v>488.94000199999999</v>
      </c>
    </row>
    <row r="96" spans="1:8" x14ac:dyDescent="0.25">
      <c r="A96" s="2">
        <v>44334</v>
      </c>
      <c r="B96">
        <v>161.61399800000001</v>
      </c>
      <c r="C96">
        <v>32.560626999999997</v>
      </c>
      <c r="D96">
        <v>60.82</v>
      </c>
      <c r="E96">
        <v>3380.070068</v>
      </c>
      <c r="F96">
        <v>40.049999</v>
      </c>
      <c r="G96">
        <v>162.35000600000001</v>
      </c>
      <c r="H96">
        <v>486.27999899999998</v>
      </c>
    </row>
    <row r="97" spans="1:8" x14ac:dyDescent="0.25">
      <c r="A97" s="2">
        <v>44335</v>
      </c>
      <c r="B97">
        <v>161.58999600000001</v>
      </c>
      <c r="C97">
        <v>32.482165999999999</v>
      </c>
      <c r="D97">
        <v>60.560001</v>
      </c>
      <c r="E97">
        <v>2460.6791990000002</v>
      </c>
      <c r="F97">
        <v>39.830002</v>
      </c>
      <c r="G97">
        <v>161.11000100000001</v>
      </c>
      <c r="H97">
        <v>487.70001200000002</v>
      </c>
    </row>
    <row r="98" spans="1:8" x14ac:dyDescent="0.25">
      <c r="A98" s="2">
        <v>44336</v>
      </c>
      <c r="B98">
        <v>162.38400300000001</v>
      </c>
      <c r="C98">
        <v>32.624820999999997</v>
      </c>
      <c r="D98">
        <v>60.779998999999997</v>
      </c>
      <c r="E98">
        <v>2784.2941890000002</v>
      </c>
      <c r="F98">
        <v>40.119999</v>
      </c>
      <c r="G98">
        <v>160.83000200000001</v>
      </c>
      <c r="H98">
        <v>501.67001299999998</v>
      </c>
    </row>
    <row r="99" spans="1:8" x14ac:dyDescent="0.25">
      <c r="A99" s="2">
        <v>44337</v>
      </c>
      <c r="B99">
        <v>160.15400700000001</v>
      </c>
      <c r="C99">
        <v>32.696148000000001</v>
      </c>
      <c r="D99">
        <v>60.5</v>
      </c>
      <c r="E99">
        <v>2430.6213379999999</v>
      </c>
      <c r="F99">
        <v>39.950001</v>
      </c>
      <c r="G99">
        <v>162.66000399999999</v>
      </c>
      <c r="H99">
        <v>497.89001500000001</v>
      </c>
    </row>
    <row r="100" spans="1:8" x14ac:dyDescent="0.25">
      <c r="A100" s="2">
        <v>44340</v>
      </c>
      <c r="B100">
        <v>162.24949599999999</v>
      </c>
      <c r="C100">
        <v>32.831668999999998</v>
      </c>
      <c r="D100">
        <v>60.529998999999997</v>
      </c>
      <c r="E100">
        <v>2643.5910640000002</v>
      </c>
      <c r="F100">
        <v>39.810001</v>
      </c>
      <c r="G100">
        <v>163.53999300000001</v>
      </c>
      <c r="H100">
        <v>502.89999399999999</v>
      </c>
    </row>
    <row r="101" spans="1:8" x14ac:dyDescent="0.25">
      <c r="A101" s="2">
        <v>44341</v>
      </c>
      <c r="B101">
        <v>162.95249899999999</v>
      </c>
      <c r="C101">
        <v>32.032809999999998</v>
      </c>
      <c r="D101">
        <v>60.91</v>
      </c>
      <c r="E101">
        <v>2706.6289059999999</v>
      </c>
      <c r="F101">
        <v>39.330002</v>
      </c>
      <c r="G101">
        <v>161.85000600000001</v>
      </c>
      <c r="H101">
        <v>501.33999599999999</v>
      </c>
    </row>
    <row r="102" spans="1:8" x14ac:dyDescent="0.25">
      <c r="A102" s="2">
        <v>44342</v>
      </c>
      <c r="B102">
        <v>163.25799599999999</v>
      </c>
      <c r="C102">
        <v>32.218262000000003</v>
      </c>
      <c r="D102">
        <v>60.73</v>
      </c>
      <c r="E102">
        <v>2888.6987300000001</v>
      </c>
      <c r="F102">
        <v>38.919998</v>
      </c>
      <c r="G102">
        <v>161.83000200000001</v>
      </c>
      <c r="H102">
        <v>502.35998499999999</v>
      </c>
    </row>
    <row r="103" spans="1:8" x14ac:dyDescent="0.25">
      <c r="A103" s="2">
        <v>44343</v>
      </c>
      <c r="B103">
        <v>161.505493</v>
      </c>
      <c r="C103">
        <v>31.811699000000001</v>
      </c>
      <c r="D103">
        <v>59.540000999999997</v>
      </c>
      <c r="E103">
        <v>2736.4885250000002</v>
      </c>
      <c r="F103">
        <v>38.650002000000001</v>
      </c>
      <c r="G103">
        <v>164.35000600000001</v>
      </c>
      <c r="H103">
        <v>503.85998499999999</v>
      </c>
    </row>
    <row r="104" spans="1:8" x14ac:dyDescent="0.25">
      <c r="A104" s="2">
        <v>44344</v>
      </c>
      <c r="B104">
        <v>161.153503</v>
      </c>
      <c r="C104">
        <v>32.182594000000002</v>
      </c>
      <c r="D104">
        <v>59.970001000000003</v>
      </c>
      <c r="E104">
        <v>2419.90625</v>
      </c>
      <c r="F104">
        <v>38.729999999999997</v>
      </c>
      <c r="G104">
        <v>164.240005</v>
      </c>
      <c r="H104">
        <v>502.80999800000001</v>
      </c>
    </row>
    <row r="105" spans="1:8" x14ac:dyDescent="0.25">
      <c r="A105" s="2">
        <v>44348</v>
      </c>
      <c r="B105">
        <v>160.93249499999999</v>
      </c>
      <c r="C105">
        <v>32.196860999999998</v>
      </c>
      <c r="D105">
        <v>59.98</v>
      </c>
      <c r="E105">
        <v>2633.5183109999998</v>
      </c>
      <c r="F105">
        <v>38.5</v>
      </c>
      <c r="G105">
        <v>166.050003</v>
      </c>
      <c r="H105">
        <v>499.07998700000002</v>
      </c>
    </row>
    <row r="106" spans="1:8" x14ac:dyDescent="0.25">
      <c r="A106" s="2">
        <v>44349</v>
      </c>
      <c r="B106">
        <v>161.69949299999999</v>
      </c>
      <c r="C106">
        <v>32.239657999999999</v>
      </c>
      <c r="D106">
        <v>60.43</v>
      </c>
      <c r="E106">
        <v>2706.125</v>
      </c>
      <c r="F106">
        <v>38.790000999999997</v>
      </c>
      <c r="G106">
        <v>166.05999800000001</v>
      </c>
      <c r="H106">
        <v>499.23998999999998</v>
      </c>
    </row>
    <row r="107" spans="1:8" x14ac:dyDescent="0.25">
      <c r="A107" s="2">
        <v>44350</v>
      </c>
      <c r="B107">
        <v>159.350494</v>
      </c>
      <c r="C107">
        <v>32.646220999999997</v>
      </c>
      <c r="D107">
        <v>60.509998000000003</v>
      </c>
      <c r="E107">
        <v>2855.1264649999998</v>
      </c>
      <c r="F107">
        <v>38.970001000000003</v>
      </c>
      <c r="G107">
        <v>166.16999799999999</v>
      </c>
      <c r="H107">
        <v>489.42999300000002</v>
      </c>
    </row>
    <row r="108" spans="1:8" x14ac:dyDescent="0.25">
      <c r="A108" s="2">
        <v>44351</v>
      </c>
      <c r="B108">
        <v>160.31100499999999</v>
      </c>
      <c r="C108">
        <v>32.524963</v>
      </c>
      <c r="D108">
        <v>60.610000999999997</v>
      </c>
      <c r="E108">
        <v>2688.195068</v>
      </c>
      <c r="F108">
        <v>39.150002000000001</v>
      </c>
      <c r="G108">
        <v>166.44000199999999</v>
      </c>
      <c r="H108">
        <v>494.73998999999998</v>
      </c>
    </row>
    <row r="109" spans="1:8" x14ac:dyDescent="0.25">
      <c r="A109" s="2">
        <v>44354</v>
      </c>
      <c r="B109">
        <v>159.900497</v>
      </c>
      <c r="C109">
        <v>32.710414999999998</v>
      </c>
      <c r="D109">
        <v>60.669998</v>
      </c>
      <c r="E109">
        <v>2590.2631839999999</v>
      </c>
      <c r="F109">
        <v>38.990001999999997</v>
      </c>
      <c r="G109">
        <v>165.66000399999999</v>
      </c>
      <c r="H109">
        <v>494.66000400000001</v>
      </c>
    </row>
    <row r="110" spans="1:8" x14ac:dyDescent="0.25">
      <c r="A110" s="2">
        <v>44355</v>
      </c>
      <c r="B110">
        <v>163.20550499999999</v>
      </c>
      <c r="C110">
        <v>32.631954</v>
      </c>
      <c r="D110">
        <v>60.400002000000001</v>
      </c>
      <c r="E110">
        <v>2517.438721</v>
      </c>
      <c r="F110">
        <v>38.849997999999999</v>
      </c>
      <c r="G110">
        <v>165</v>
      </c>
      <c r="H110">
        <v>492.39001500000001</v>
      </c>
    </row>
    <row r="111" spans="1:8" x14ac:dyDescent="0.25">
      <c r="A111" s="2">
        <v>44356</v>
      </c>
      <c r="B111">
        <v>164.05749499999999</v>
      </c>
      <c r="C111">
        <v>33.067047000000002</v>
      </c>
      <c r="D111">
        <v>59.939999</v>
      </c>
      <c r="E111">
        <v>2608.2670899999998</v>
      </c>
      <c r="F111">
        <v>39.810001</v>
      </c>
      <c r="G111">
        <v>162.94000199999999</v>
      </c>
      <c r="H111">
        <v>485.80999800000001</v>
      </c>
    </row>
    <row r="112" spans="1:8" x14ac:dyDescent="0.25">
      <c r="A112" s="2">
        <v>44357</v>
      </c>
      <c r="B112">
        <v>167.48249799999999</v>
      </c>
      <c r="C112">
        <v>33.316688999999997</v>
      </c>
      <c r="D112">
        <v>60.509998000000003</v>
      </c>
      <c r="E112">
        <v>2471.5185550000001</v>
      </c>
      <c r="F112">
        <v>40.68</v>
      </c>
      <c r="G112">
        <v>160.39999399999999</v>
      </c>
      <c r="H112">
        <v>487.26998900000001</v>
      </c>
    </row>
    <row r="113" spans="1:8" x14ac:dyDescent="0.25">
      <c r="A113" s="2">
        <v>44358</v>
      </c>
      <c r="B113">
        <v>167.34150700000001</v>
      </c>
      <c r="C113">
        <v>33.459342999999997</v>
      </c>
      <c r="D113">
        <v>60.369999</v>
      </c>
      <c r="E113">
        <v>2353.7687989999999</v>
      </c>
      <c r="F113">
        <v>40.150002000000001</v>
      </c>
      <c r="G113">
        <v>160.28999300000001</v>
      </c>
      <c r="H113">
        <v>488.76998900000001</v>
      </c>
    </row>
    <row r="114" spans="1:8" x14ac:dyDescent="0.25">
      <c r="A114" s="2">
        <v>44361</v>
      </c>
      <c r="B114">
        <v>169.19349700000001</v>
      </c>
      <c r="C114">
        <v>33.601996999999997</v>
      </c>
      <c r="D114">
        <v>60.84</v>
      </c>
      <c r="E114">
        <v>2537.8911130000001</v>
      </c>
      <c r="F114">
        <v>39.630001</v>
      </c>
      <c r="G114">
        <v>157.570007</v>
      </c>
      <c r="H114">
        <v>499.89001500000001</v>
      </c>
    </row>
    <row r="115" spans="1:8" x14ac:dyDescent="0.25">
      <c r="A115" s="2">
        <v>44362</v>
      </c>
      <c r="B115">
        <v>169.15649400000001</v>
      </c>
      <c r="C115">
        <v>33.601996999999997</v>
      </c>
      <c r="D115">
        <v>60.84</v>
      </c>
      <c r="E115">
        <v>2610.936768</v>
      </c>
      <c r="F115">
        <v>39.590000000000003</v>
      </c>
      <c r="G115">
        <v>155.179993</v>
      </c>
      <c r="H115">
        <v>491.89999399999999</v>
      </c>
    </row>
    <row r="116" spans="1:8" x14ac:dyDescent="0.25">
      <c r="A116" s="2">
        <v>44363</v>
      </c>
      <c r="B116">
        <v>170.762497</v>
      </c>
      <c r="C116">
        <v>32.952922999999998</v>
      </c>
      <c r="D116">
        <v>60.599997999999999</v>
      </c>
      <c r="E116">
        <v>2367.6635740000002</v>
      </c>
      <c r="F116">
        <v>39.299999</v>
      </c>
      <c r="G116">
        <v>156.270004</v>
      </c>
      <c r="H116">
        <v>492.41000400000001</v>
      </c>
    </row>
    <row r="117" spans="1:8" x14ac:dyDescent="0.25">
      <c r="A117" s="2">
        <v>44364</v>
      </c>
      <c r="B117">
        <v>174.462006</v>
      </c>
      <c r="C117">
        <v>32.810271999999998</v>
      </c>
      <c r="D117">
        <v>60.860000999999997</v>
      </c>
      <c r="E117">
        <v>2372.001953</v>
      </c>
      <c r="F117">
        <v>39.479999999999997</v>
      </c>
      <c r="G117">
        <v>151.759995</v>
      </c>
      <c r="H117">
        <v>498.33999599999999</v>
      </c>
    </row>
    <row r="118" spans="1:8" x14ac:dyDescent="0.25">
      <c r="A118" s="2">
        <v>44365</v>
      </c>
      <c r="B118">
        <v>174.345001</v>
      </c>
      <c r="C118">
        <v>31.776033000000002</v>
      </c>
      <c r="D118">
        <v>59.5</v>
      </c>
      <c r="E118">
        <v>2231.733154</v>
      </c>
      <c r="F118">
        <v>38.810001</v>
      </c>
      <c r="G118">
        <v>147.91999799999999</v>
      </c>
      <c r="H118">
        <v>500.76998900000001</v>
      </c>
    </row>
    <row r="119" spans="1:8" x14ac:dyDescent="0.25">
      <c r="A119" s="2">
        <v>44368</v>
      </c>
      <c r="B119">
        <v>172.69799800000001</v>
      </c>
      <c r="C119">
        <v>31.890158</v>
      </c>
      <c r="D119">
        <v>59.98</v>
      </c>
      <c r="E119">
        <v>1888.44751</v>
      </c>
      <c r="F119">
        <v>39.419998</v>
      </c>
      <c r="G119">
        <v>150.429993</v>
      </c>
      <c r="H119">
        <v>497</v>
      </c>
    </row>
    <row r="120" spans="1:8" x14ac:dyDescent="0.25">
      <c r="A120" s="2">
        <v>44369</v>
      </c>
      <c r="B120">
        <v>175.27200300000001</v>
      </c>
      <c r="C120">
        <v>31.619116000000002</v>
      </c>
      <c r="D120">
        <v>59.98</v>
      </c>
      <c r="E120">
        <v>1874.950073</v>
      </c>
      <c r="F120">
        <v>39.610000999999997</v>
      </c>
      <c r="G120">
        <v>150.21000699999999</v>
      </c>
      <c r="H120">
        <v>508.82000699999998</v>
      </c>
    </row>
    <row r="121" spans="1:8" x14ac:dyDescent="0.25">
      <c r="A121" s="2">
        <v>44370</v>
      </c>
      <c r="B121">
        <v>175.19099399999999</v>
      </c>
      <c r="C121">
        <v>31.490728000000001</v>
      </c>
      <c r="D121">
        <v>59.529998999999997</v>
      </c>
      <c r="E121">
        <v>1989.736328</v>
      </c>
      <c r="F121">
        <v>39.049999</v>
      </c>
      <c r="G121">
        <v>151.11999499999999</v>
      </c>
      <c r="H121">
        <v>512.73999000000003</v>
      </c>
    </row>
    <row r="122" spans="1:8" x14ac:dyDescent="0.25">
      <c r="A122" s="2">
        <v>44371</v>
      </c>
      <c r="B122">
        <v>172.45399499999999</v>
      </c>
      <c r="C122">
        <v>31.554922000000001</v>
      </c>
      <c r="D122">
        <v>59.23</v>
      </c>
      <c r="E122">
        <v>1988.4562989999999</v>
      </c>
      <c r="F122">
        <v>39.189999</v>
      </c>
      <c r="G122">
        <v>152.509995</v>
      </c>
      <c r="H122">
        <v>518.05999799999995</v>
      </c>
    </row>
    <row r="123" spans="1:8" x14ac:dyDescent="0.25">
      <c r="A123" s="2">
        <v>44372</v>
      </c>
      <c r="B123">
        <v>170.07299800000001</v>
      </c>
      <c r="C123">
        <v>31.833096000000001</v>
      </c>
      <c r="D123">
        <v>59.580002</v>
      </c>
      <c r="E123">
        <v>1813.2172849999999</v>
      </c>
      <c r="F123">
        <v>38.979999999999997</v>
      </c>
      <c r="G123">
        <v>154.050003</v>
      </c>
      <c r="H123">
        <v>527.07000700000003</v>
      </c>
    </row>
    <row r="124" spans="1:8" x14ac:dyDescent="0.25">
      <c r="A124" s="2">
        <v>44375</v>
      </c>
      <c r="B124">
        <v>172.19450399999999</v>
      </c>
      <c r="C124">
        <v>32.004280000000001</v>
      </c>
      <c r="D124">
        <v>59.509998000000003</v>
      </c>
      <c r="E124">
        <v>2079.657471</v>
      </c>
      <c r="F124">
        <v>39.119999</v>
      </c>
      <c r="G124">
        <v>154.33000200000001</v>
      </c>
      <c r="H124">
        <v>533.03002900000001</v>
      </c>
    </row>
    <row r="125" spans="1:8" x14ac:dyDescent="0.25">
      <c r="A125" s="2">
        <v>44376</v>
      </c>
      <c r="B125">
        <v>172.40699799999999</v>
      </c>
      <c r="C125">
        <v>31.783166999999999</v>
      </c>
      <c r="D125">
        <v>59.259998000000003</v>
      </c>
      <c r="E125">
        <v>2160.7683109999998</v>
      </c>
      <c r="F125">
        <v>39.099997999999999</v>
      </c>
      <c r="G125">
        <v>154.13999899999999</v>
      </c>
      <c r="H125">
        <v>533.5</v>
      </c>
    </row>
    <row r="126" spans="1:8" x14ac:dyDescent="0.25">
      <c r="A126" s="2">
        <v>44377</v>
      </c>
      <c r="B126">
        <v>172.00799599999999</v>
      </c>
      <c r="C126">
        <v>31.604851</v>
      </c>
      <c r="D126">
        <v>58.5</v>
      </c>
      <c r="E126">
        <v>2274.547607</v>
      </c>
      <c r="F126">
        <v>39.159999999999997</v>
      </c>
      <c r="G126">
        <v>155.53999300000001</v>
      </c>
      <c r="H126">
        <v>528.21002199999998</v>
      </c>
    </row>
    <row r="127" spans="1:8" x14ac:dyDescent="0.25">
      <c r="A127" s="2">
        <v>44378</v>
      </c>
      <c r="B127">
        <v>171.64849899999999</v>
      </c>
      <c r="C127">
        <v>32.082740999999999</v>
      </c>
      <c r="D127">
        <v>58.779998999999997</v>
      </c>
      <c r="E127">
        <v>2113.6054690000001</v>
      </c>
      <c r="F127">
        <v>39.560001</v>
      </c>
      <c r="G127">
        <v>157.08000200000001</v>
      </c>
      <c r="H127">
        <v>533.53997800000002</v>
      </c>
    </row>
    <row r="128" spans="1:8" x14ac:dyDescent="0.25">
      <c r="A128" s="2">
        <v>44379</v>
      </c>
      <c r="B128">
        <v>175.54899599999999</v>
      </c>
      <c r="C128">
        <v>32.189728000000002</v>
      </c>
      <c r="D128">
        <v>58.950001</v>
      </c>
      <c r="E128">
        <v>2150.0402829999998</v>
      </c>
      <c r="F128">
        <v>39.729999999999997</v>
      </c>
      <c r="G128">
        <v>156.029999</v>
      </c>
      <c r="H128">
        <v>533.97997999999995</v>
      </c>
    </row>
    <row r="129" spans="1:8" x14ac:dyDescent="0.25">
      <c r="A129" s="2">
        <v>44383</v>
      </c>
      <c r="B129">
        <v>183.787003</v>
      </c>
      <c r="C129">
        <v>32.011414000000002</v>
      </c>
      <c r="D129">
        <v>59.189999</v>
      </c>
      <c r="E129">
        <v>2324.679443</v>
      </c>
      <c r="F129">
        <v>39.290000999999997</v>
      </c>
      <c r="G129">
        <v>153.41000399999999</v>
      </c>
      <c r="H129">
        <v>541.64001499999995</v>
      </c>
    </row>
    <row r="130" spans="1:8" x14ac:dyDescent="0.25">
      <c r="A130" s="2">
        <v>44384</v>
      </c>
      <c r="B130">
        <v>184.82899499999999</v>
      </c>
      <c r="C130">
        <v>32.189728000000002</v>
      </c>
      <c r="D130">
        <v>59.919998</v>
      </c>
      <c r="E130">
        <v>2315.161865</v>
      </c>
      <c r="F130">
        <v>39.349997999999999</v>
      </c>
      <c r="G130">
        <v>153.58999600000001</v>
      </c>
      <c r="H130">
        <v>535.96002199999998</v>
      </c>
    </row>
    <row r="131" spans="1:8" x14ac:dyDescent="0.25">
      <c r="A131" s="2">
        <v>44385</v>
      </c>
      <c r="B131">
        <v>186.57049599999999</v>
      </c>
      <c r="C131">
        <v>32.047077000000002</v>
      </c>
      <c r="D131">
        <v>59.189999</v>
      </c>
      <c r="E131">
        <v>2120.0263669999999</v>
      </c>
      <c r="F131">
        <v>39.25</v>
      </c>
      <c r="G131">
        <v>150.94000199999999</v>
      </c>
      <c r="H131">
        <v>530.76000999999997</v>
      </c>
    </row>
    <row r="132" spans="1:8" x14ac:dyDescent="0.25">
      <c r="A132" s="2">
        <v>44386</v>
      </c>
      <c r="B132">
        <v>185.966995</v>
      </c>
      <c r="C132">
        <v>32.032809999999998</v>
      </c>
      <c r="D132">
        <v>59.490001999999997</v>
      </c>
      <c r="E132">
        <v>2146.6923830000001</v>
      </c>
      <c r="F132">
        <v>39.610000999999997</v>
      </c>
      <c r="G132">
        <v>155.770004</v>
      </c>
      <c r="H132">
        <v>535.97997999999995</v>
      </c>
    </row>
    <row r="133" spans="1:8" x14ac:dyDescent="0.25">
      <c r="A133" s="2">
        <v>44389</v>
      </c>
      <c r="B133">
        <v>185.927505</v>
      </c>
      <c r="C133">
        <v>32.296719000000003</v>
      </c>
      <c r="D133">
        <v>59.740001999999997</v>
      </c>
      <c r="E133">
        <v>2036.7210689999999</v>
      </c>
      <c r="F133">
        <v>39.759998000000003</v>
      </c>
      <c r="G133">
        <v>158</v>
      </c>
      <c r="H133">
        <v>537.30999799999995</v>
      </c>
    </row>
    <row r="134" spans="1:8" x14ac:dyDescent="0.25">
      <c r="A134" s="2">
        <v>44390</v>
      </c>
      <c r="B134">
        <v>183.86799600000001</v>
      </c>
      <c r="C134">
        <v>31.947217999999999</v>
      </c>
      <c r="D134">
        <v>59.799999</v>
      </c>
      <c r="E134">
        <v>1940.0839840000001</v>
      </c>
      <c r="F134">
        <v>39.650002000000001</v>
      </c>
      <c r="G134">
        <v>155.64999399999999</v>
      </c>
      <c r="H134">
        <v>540.67999299999997</v>
      </c>
    </row>
    <row r="135" spans="1:8" x14ac:dyDescent="0.25">
      <c r="A135" s="2">
        <v>44391</v>
      </c>
      <c r="B135">
        <v>184.084</v>
      </c>
      <c r="C135">
        <v>32.196860999999998</v>
      </c>
      <c r="D135">
        <v>59.77</v>
      </c>
      <c r="E135">
        <v>1994.3312989999999</v>
      </c>
      <c r="F135">
        <v>39.950001</v>
      </c>
      <c r="G135">
        <v>155.11999499999999</v>
      </c>
      <c r="H135">
        <v>547.95001200000002</v>
      </c>
    </row>
    <row r="136" spans="1:8" x14ac:dyDescent="0.25">
      <c r="A136" s="2">
        <v>44392</v>
      </c>
      <c r="B136">
        <v>181.55999800000001</v>
      </c>
      <c r="C136">
        <v>32.617686999999997</v>
      </c>
      <c r="D136">
        <v>59.639999000000003</v>
      </c>
      <c r="E136">
        <v>1911.175659</v>
      </c>
      <c r="F136">
        <v>40.090000000000003</v>
      </c>
      <c r="G136">
        <v>155.46000699999999</v>
      </c>
      <c r="H136">
        <v>542.95001200000002</v>
      </c>
    </row>
    <row r="137" spans="1:8" x14ac:dyDescent="0.25">
      <c r="A137" s="2">
        <v>44393</v>
      </c>
      <c r="B137">
        <v>178.68150299999999</v>
      </c>
      <c r="C137">
        <v>32.803139000000002</v>
      </c>
      <c r="D137">
        <v>60.150002000000001</v>
      </c>
      <c r="E137">
        <v>1880.3829350000001</v>
      </c>
      <c r="F137">
        <v>40.349997999999999</v>
      </c>
      <c r="G137">
        <v>151.91000399999999</v>
      </c>
      <c r="H137">
        <v>530.30999799999995</v>
      </c>
    </row>
    <row r="138" spans="1:8" x14ac:dyDescent="0.25">
      <c r="A138" s="2">
        <v>44396</v>
      </c>
      <c r="B138">
        <v>177.47950700000001</v>
      </c>
      <c r="C138">
        <v>32.325248999999999</v>
      </c>
      <c r="D138">
        <v>59.57</v>
      </c>
      <c r="E138">
        <v>1817.2966309999999</v>
      </c>
      <c r="F138">
        <v>40.150002000000001</v>
      </c>
      <c r="G138">
        <v>146.970001</v>
      </c>
      <c r="H138">
        <v>532.28002900000001</v>
      </c>
    </row>
    <row r="139" spans="1:8" x14ac:dyDescent="0.25">
      <c r="A139" s="2">
        <v>44397</v>
      </c>
      <c r="B139">
        <v>178.65950000000001</v>
      </c>
      <c r="C139">
        <v>32.853065000000001</v>
      </c>
      <c r="D139">
        <v>58.82</v>
      </c>
      <c r="E139">
        <v>1787.5107419999999</v>
      </c>
      <c r="F139">
        <v>41.049999</v>
      </c>
      <c r="G139">
        <v>149.71000699999999</v>
      </c>
      <c r="H139">
        <v>531.04998799999998</v>
      </c>
    </row>
    <row r="140" spans="1:8" x14ac:dyDescent="0.25">
      <c r="A140" s="2">
        <v>44398</v>
      </c>
      <c r="B140">
        <v>179.259995</v>
      </c>
      <c r="C140">
        <v>32.696148000000001</v>
      </c>
      <c r="D140">
        <v>58.709999000000003</v>
      </c>
      <c r="E140">
        <v>1990.9708250000001</v>
      </c>
      <c r="F140">
        <v>41.02</v>
      </c>
      <c r="G140">
        <v>152.86000100000001</v>
      </c>
      <c r="H140">
        <v>513.63000499999998</v>
      </c>
    </row>
    <row r="141" spans="1:8" x14ac:dyDescent="0.25">
      <c r="A141" s="2">
        <v>44399</v>
      </c>
      <c r="B141">
        <v>181.90150499999999</v>
      </c>
      <c r="C141">
        <v>32.817405999999998</v>
      </c>
      <c r="D141">
        <v>55.52</v>
      </c>
      <c r="E141">
        <v>2025.202759</v>
      </c>
      <c r="F141">
        <v>41.470001000000003</v>
      </c>
      <c r="G141">
        <v>150.929993</v>
      </c>
      <c r="H141">
        <v>511.76998900000001</v>
      </c>
    </row>
    <row r="142" spans="1:8" x14ac:dyDescent="0.25">
      <c r="A142" s="2">
        <v>44400</v>
      </c>
      <c r="B142">
        <v>182.83200099999999</v>
      </c>
      <c r="C142">
        <v>33.181170999999999</v>
      </c>
      <c r="D142">
        <v>57</v>
      </c>
      <c r="E142">
        <v>2124.7766109999998</v>
      </c>
      <c r="F142">
        <v>41.68</v>
      </c>
      <c r="G142">
        <v>150.63999899999999</v>
      </c>
      <c r="H142">
        <v>515.40997300000004</v>
      </c>
    </row>
    <row r="143" spans="1:8" x14ac:dyDescent="0.25">
      <c r="A143" s="2">
        <v>44403</v>
      </c>
      <c r="B143">
        <v>184.99099699999999</v>
      </c>
      <c r="C143">
        <v>33.102710999999999</v>
      </c>
      <c r="D143">
        <v>55.740001999999997</v>
      </c>
      <c r="E143">
        <v>2233.3666990000002</v>
      </c>
      <c r="F143">
        <v>41.810001</v>
      </c>
      <c r="G143">
        <v>151.64999399999999</v>
      </c>
      <c r="H143">
        <v>516.48999000000003</v>
      </c>
    </row>
    <row r="144" spans="1:8" x14ac:dyDescent="0.25">
      <c r="A144" s="2">
        <v>44404</v>
      </c>
      <c r="B144">
        <v>181.31950399999999</v>
      </c>
      <c r="C144">
        <v>33.694721000000001</v>
      </c>
      <c r="D144">
        <v>56.459999000000003</v>
      </c>
      <c r="E144">
        <v>2298.3334960000002</v>
      </c>
      <c r="F144">
        <v>42.099997999999999</v>
      </c>
      <c r="G144">
        <v>151.449997</v>
      </c>
      <c r="H144">
        <v>518.90997300000004</v>
      </c>
    </row>
    <row r="145" spans="1:8" x14ac:dyDescent="0.25">
      <c r="A145" s="2">
        <v>44405</v>
      </c>
      <c r="B145">
        <v>181.516006</v>
      </c>
      <c r="C145">
        <v>33.509273999999998</v>
      </c>
      <c r="D145">
        <v>56.599997999999999</v>
      </c>
      <c r="E145">
        <v>2296.5454100000002</v>
      </c>
      <c r="F145">
        <v>43.450001</v>
      </c>
      <c r="G145">
        <v>151.699997</v>
      </c>
      <c r="H145">
        <v>519.29998799999998</v>
      </c>
    </row>
    <row r="146" spans="1:8" x14ac:dyDescent="0.25">
      <c r="A146" s="2">
        <v>44406</v>
      </c>
      <c r="B146">
        <v>179.996002</v>
      </c>
      <c r="C146">
        <v>33.751781000000001</v>
      </c>
      <c r="D146">
        <v>57.52</v>
      </c>
      <c r="E146">
        <v>2380.9567870000001</v>
      </c>
      <c r="F146">
        <v>42.790000999999997</v>
      </c>
      <c r="G146">
        <v>153</v>
      </c>
      <c r="H146">
        <v>514.25</v>
      </c>
    </row>
    <row r="147" spans="1:8" x14ac:dyDescent="0.25">
      <c r="A147" s="2">
        <v>44407</v>
      </c>
      <c r="B147">
        <v>166.379501</v>
      </c>
      <c r="C147">
        <v>33.380882</v>
      </c>
      <c r="D147">
        <v>57.529998999999997</v>
      </c>
      <c r="E147">
        <v>2466.9614259999998</v>
      </c>
      <c r="F147">
        <v>42.810001</v>
      </c>
      <c r="G147">
        <v>151.779999</v>
      </c>
      <c r="H147">
        <v>517.57000700000003</v>
      </c>
    </row>
    <row r="148" spans="1:8" x14ac:dyDescent="0.25">
      <c r="A148" s="2">
        <v>44410</v>
      </c>
      <c r="B148">
        <v>166.574005</v>
      </c>
      <c r="C148">
        <v>33.544936999999997</v>
      </c>
      <c r="D148">
        <v>57.27</v>
      </c>
      <c r="E148">
        <v>2610.1533199999999</v>
      </c>
      <c r="F148">
        <v>43.959999000000003</v>
      </c>
      <c r="G148">
        <v>151.16999799999999</v>
      </c>
      <c r="H148">
        <v>515.15002400000003</v>
      </c>
    </row>
    <row r="149" spans="1:8" x14ac:dyDescent="0.25">
      <c r="A149" s="2">
        <v>44411</v>
      </c>
      <c r="B149">
        <v>168.31199599999999</v>
      </c>
      <c r="C149">
        <v>33.794578999999999</v>
      </c>
      <c r="D149">
        <v>57.830002</v>
      </c>
      <c r="E149">
        <v>2502.3496089999999</v>
      </c>
      <c r="F149">
        <v>45.68</v>
      </c>
      <c r="G149">
        <v>152.88999899999999</v>
      </c>
      <c r="H149">
        <v>510.82000699999998</v>
      </c>
    </row>
    <row r="150" spans="1:8" x14ac:dyDescent="0.25">
      <c r="A150" s="2">
        <v>44412</v>
      </c>
      <c r="B150">
        <v>167.73599200000001</v>
      </c>
      <c r="C150">
        <v>33.359485999999997</v>
      </c>
      <c r="D150">
        <v>57.389999000000003</v>
      </c>
      <c r="E150">
        <v>2724.6198730000001</v>
      </c>
      <c r="F150">
        <v>45.189999</v>
      </c>
      <c r="G150">
        <v>151.240005</v>
      </c>
      <c r="H150">
        <v>517.34997599999997</v>
      </c>
    </row>
    <row r="151" spans="1:8" x14ac:dyDescent="0.25">
      <c r="A151" s="2">
        <v>44413</v>
      </c>
      <c r="B151">
        <v>168.79949999999999</v>
      </c>
      <c r="C151">
        <v>34.001427</v>
      </c>
      <c r="D151">
        <v>57.200001</v>
      </c>
      <c r="E151">
        <v>2827.328857</v>
      </c>
      <c r="F151">
        <v>45.060001</v>
      </c>
      <c r="G151">
        <v>153.14999399999999</v>
      </c>
      <c r="H151">
        <v>524.89001499999995</v>
      </c>
    </row>
    <row r="152" spans="1:8" x14ac:dyDescent="0.25">
      <c r="A152" s="2">
        <v>44414</v>
      </c>
      <c r="B152">
        <v>167.246994</v>
      </c>
      <c r="C152">
        <v>33.951495999999999</v>
      </c>
      <c r="D152">
        <v>56.790000999999997</v>
      </c>
      <c r="E152">
        <v>2890.9416500000002</v>
      </c>
      <c r="F152">
        <v>45.07</v>
      </c>
      <c r="G152">
        <v>157.5</v>
      </c>
      <c r="H152">
        <v>520.54998799999998</v>
      </c>
    </row>
    <row r="153" spans="1:8" x14ac:dyDescent="0.25">
      <c r="A153" s="2">
        <v>44417</v>
      </c>
      <c r="B153">
        <v>167.09350599999999</v>
      </c>
      <c r="C153">
        <v>33.830241999999998</v>
      </c>
      <c r="D153">
        <v>57.259998000000003</v>
      </c>
      <c r="E153">
        <v>3167.8562010000001</v>
      </c>
      <c r="F153">
        <v>45.98</v>
      </c>
      <c r="G153">
        <v>157.33000200000001</v>
      </c>
      <c r="H153">
        <v>519.96997099999999</v>
      </c>
    </row>
    <row r="154" spans="1:8" x14ac:dyDescent="0.25">
      <c r="A154" s="2">
        <v>44418</v>
      </c>
      <c r="B154">
        <v>166.033997</v>
      </c>
      <c r="C154">
        <v>33.930098999999998</v>
      </c>
      <c r="D154">
        <v>57.09</v>
      </c>
      <c r="E154">
        <v>3141.6911620000001</v>
      </c>
      <c r="F154">
        <v>48.189999</v>
      </c>
      <c r="G154">
        <v>159.259995</v>
      </c>
      <c r="H154">
        <v>515.84002699999996</v>
      </c>
    </row>
    <row r="155" spans="1:8" x14ac:dyDescent="0.25">
      <c r="A155" s="2">
        <v>44419</v>
      </c>
      <c r="B155">
        <v>164.60549900000001</v>
      </c>
      <c r="C155">
        <v>34.379458999999997</v>
      </c>
      <c r="D155">
        <v>57.34</v>
      </c>
      <c r="E155">
        <v>3164.2451169999999</v>
      </c>
      <c r="F155">
        <v>46.310001</v>
      </c>
      <c r="G155">
        <v>161.16000399999999</v>
      </c>
      <c r="H155">
        <v>512.40002400000003</v>
      </c>
    </row>
    <row r="156" spans="1:8" x14ac:dyDescent="0.25">
      <c r="A156" s="2">
        <v>44420</v>
      </c>
      <c r="B156">
        <v>165.175003</v>
      </c>
      <c r="C156">
        <v>34.258201999999997</v>
      </c>
      <c r="D156">
        <v>57.029998999999997</v>
      </c>
      <c r="E156">
        <v>3043.414307</v>
      </c>
      <c r="F156">
        <v>47.240001999999997</v>
      </c>
      <c r="G156">
        <v>161.78999300000001</v>
      </c>
      <c r="H156">
        <v>510.72000100000002</v>
      </c>
    </row>
    <row r="157" spans="1:8" x14ac:dyDescent="0.25">
      <c r="A157" s="2">
        <v>44421</v>
      </c>
      <c r="B157">
        <v>164.69850199999999</v>
      </c>
      <c r="C157">
        <v>34.486446000000001</v>
      </c>
      <c r="D157">
        <v>57.77</v>
      </c>
      <c r="E157">
        <v>3322.2116700000001</v>
      </c>
      <c r="F157">
        <v>48.48</v>
      </c>
      <c r="G157">
        <v>159.979996</v>
      </c>
      <c r="H157">
        <v>515.919983</v>
      </c>
    </row>
    <row r="158" spans="1:8" x14ac:dyDescent="0.25">
      <c r="A158" s="2">
        <v>44424</v>
      </c>
      <c r="B158">
        <v>164.94949299999999</v>
      </c>
      <c r="C158">
        <v>34.650497000000001</v>
      </c>
      <c r="D158">
        <v>57.200001</v>
      </c>
      <c r="E158">
        <v>3156.5095209999999</v>
      </c>
      <c r="F158">
        <v>48.91</v>
      </c>
      <c r="G158">
        <v>158.929993</v>
      </c>
      <c r="H158">
        <v>517.919983</v>
      </c>
    </row>
    <row r="159" spans="1:8" x14ac:dyDescent="0.25">
      <c r="A159" s="2">
        <v>44425</v>
      </c>
      <c r="B159">
        <v>162.098007</v>
      </c>
      <c r="C159">
        <v>34.493580000000001</v>
      </c>
      <c r="D159">
        <v>57.099997999999999</v>
      </c>
      <c r="E159">
        <v>3014.8459469999998</v>
      </c>
      <c r="F159">
        <v>50.419998</v>
      </c>
      <c r="G159">
        <v>157.009995</v>
      </c>
      <c r="H159">
        <v>518.90997300000004</v>
      </c>
    </row>
    <row r="160" spans="1:8" x14ac:dyDescent="0.25">
      <c r="A160" s="2">
        <v>44426</v>
      </c>
      <c r="B160">
        <v>160.06100499999999</v>
      </c>
      <c r="C160">
        <v>34.393723000000001</v>
      </c>
      <c r="D160">
        <v>56.310001</v>
      </c>
      <c r="E160">
        <v>3020.0898440000001</v>
      </c>
      <c r="F160">
        <v>49.310001</v>
      </c>
      <c r="G160">
        <v>155.58000200000001</v>
      </c>
      <c r="H160">
        <v>521.86999500000002</v>
      </c>
    </row>
    <row r="161" spans="1:8" x14ac:dyDescent="0.25">
      <c r="A161" s="2">
        <v>44427</v>
      </c>
      <c r="B161">
        <v>159.387497</v>
      </c>
      <c r="C161">
        <v>34.800285000000002</v>
      </c>
      <c r="D161">
        <v>55.950001</v>
      </c>
      <c r="E161">
        <v>3182.7021479999999</v>
      </c>
      <c r="F161">
        <v>48.799999</v>
      </c>
      <c r="G161">
        <v>154.279999</v>
      </c>
      <c r="H161">
        <v>543.71002199999998</v>
      </c>
    </row>
    <row r="162" spans="1:8" x14ac:dyDescent="0.25">
      <c r="A162" s="2">
        <v>44428</v>
      </c>
      <c r="B162">
        <v>159.99749800000001</v>
      </c>
      <c r="C162">
        <v>35.206848000000001</v>
      </c>
      <c r="D162">
        <v>56.369999</v>
      </c>
      <c r="E162">
        <v>3286.9353030000002</v>
      </c>
      <c r="F162">
        <v>48.720001000000003</v>
      </c>
      <c r="G162">
        <v>154.720001</v>
      </c>
      <c r="H162">
        <v>546.88000499999998</v>
      </c>
    </row>
    <row r="163" spans="1:8" x14ac:dyDescent="0.25">
      <c r="A163" s="2">
        <v>44431</v>
      </c>
      <c r="B163">
        <v>163.29350299999999</v>
      </c>
      <c r="C163">
        <v>34.992866999999997</v>
      </c>
      <c r="D163">
        <v>56.380001</v>
      </c>
      <c r="E163">
        <v>3319.2573240000002</v>
      </c>
      <c r="F163">
        <v>49.93</v>
      </c>
      <c r="G163">
        <v>156.699997</v>
      </c>
      <c r="H163">
        <v>553.330017</v>
      </c>
    </row>
    <row r="164" spans="1:8" x14ac:dyDescent="0.25">
      <c r="A164" s="2">
        <v>44432</v>
      </c>
      <c r="B164">
        <v>165.28900100000001</v>
      </c>
      <c r="C164">
        <v>34.885876000000003</v>
      </c>
      <c r="D164">
        <v>55.939999</v>
      </c>
      <c r="E164">
        <v>3172.4562989999999</v>
      </c>
      <c r="F164">
        <v>48.380001</v>
      </c>
      <c r="G164">
        <v>157.66999799999999</v>
      </c>
      <c r="H164">
        <v>553.40997300000004</v>
      </c>
    </row>
    <row r="165" spans="1:8" x14ac:dyDescent="0.25">
      <c r="A165" s="2">
        <v>44433</v>
      </c>
      <c r="B165">
        <v>164.959</v>
      </c>
      <c r="C165">
        <v>34.871613000000004</v>
      </c>
      <c r="D165">
        <v>55.57</v>
      </c>
      <c r="E165">
        <v>3224.9152829999998</v>
      </c>
      <c r="F165">
        <v>47.509998000000003</v>
      </c>
      <c r="G165">
        <v>160.91999799999999</v>
      </c>
      <c r="H165">
        <v>547.580017</v>
      </c>
    </row>
    <row r="166" spans="1:8" x14ac:dyDescent="0.25">
      <c r="A166" s="2">
        <v>44434</v>
      </c>
      <c r="B166">
        <v>165.800003</v>
      </c>
      <c r="C166">
        <v>34.793151999999999</v>
      </c>
      <c r="D166">
        <v>55.740001999999997</v>
      </c>
      <c r="E166">
        <v>3100.3254390000002</v>
      </c>
      <c r="F166">
        <v>47.380001</v>
      </c>
      <c r="G166">
        <v>161.75</v>
      </c>
      <c r="H166">
        <v>550.11999500000002</v>
      </c>
    </row>
    <row r="167" spans="1:8" x14ac:dyDescent="0.25">
      <c r="A167" s="2">
        <v>44435</v>
      </c>
      <c r="B167">
        <v>167.481506</v>
      </c>
      <c r="C167">
        <v>35.014263</v>
      </c>
      <c r="D167">
        <v>55.509998000000003</v>
      </c>
      <c r="E167">
        <v>3270.6008299999999</v>
      </c>
      <c r="F167">
        <v>46.599997999999999</v>
      </c>
      <c r="G167">
        <v>163.050003</v>
      </c>
      <c r="H167">
        <v>558.919983</v>
      </c>
    </row>
    <row r="168" spans="1:8" x14ac:dyDescent="0.25">
      <c r="A168" s="2">
        <v>44438</v>
      </c>
      <c r="B168">
        <v>171.078506</v>
      </c>
      <c r="C168">
        <v>35.128386999999996</v>
      </c>
      <c r="D168">
        <v>55.799999</v>
      </c>
      <c r="E168">
        <v>3224.374268</v>
      </c>
      <c r="F168">
        <v>46.759998000000003</v>
      </c>
      <c r="G168">
        <v>160.44000199999999</v>
      </c>
      <c r="H168">
        <v>566.17999299999997</v>
      </c>
    </row>
    <row r="169" spans="1:8" x14ac:dyDescent="0.25">
      <c r="A169" s="2">
        <v>44439</v>
      </c>
      <c r="B169">
        <v>173.53950499999999</v>
      </c>
      <c r="C169">
        <v>34.964336000000003</v>
      </c>
      <c r="D169">
        <v>55.68</v>
      </c>
      <c r="E169">
        <v>3433.7326659999999</v>
      </c>
      <c r="F169">
        <v>46.07</v>
      </c>
      <c r="G169">
        <v>159.949997</v>
      </c>
      <c r="H169">
        <v>569.19000200000005</v>
      </c>
    </row>
    <row r="170" spans="1:8" x14ac:dyDescent="0.25">
      <c r="A170" s="2">
        <v>44440</v>
      </c>
      <c r="B170">
        <v>173.949997</v>
      </c>
      <c r="C170">
        <v>35.378033000000002</v>
      </c>
      <c r="D170">
        <v>56.02</v>
      </c>
      <c r="E170">
        <v>3834.828125</v>
      </c>
      <c r="F170">
        <v>46.040000999999997</v>
      </c>
      <c r="G170">
        <v>159.720001</v>
      </c>
      <c r="H170">
        <v>582.07000700000003</v>
      </c>
    </row>
    <row r="171" spans="1:8" x14ac:dyDescent="0.25">
      <c r="A171" s="2">
        <v>44441</v>
      </c>
      <c r="B171">
        <v>173.15600599999999</v>
      </c>
      <c r="C171">
        <v>35.734665</v>
      </c>
      <c r="D171">
        <v>54.860000999999997</v>
      </c>
      <c r="E171">
        <v>3790.98999</v>
      </c>
      <c r="F171">
        <v>46.84</v>
      </c>
      <c r="G171">
        <v>160.46000699999999</v>
      </c>
      <c r="H171">
        <v>588.54998799999998</v>
      </c>
    </row>
    <row r="172" spans="1:8" x14ac:dyDescent="0.25">
      <c r="A172" s="2">
        <v>44442</v>
      </c>
      <c r="B172">
        <v>173.90249600000001</v>
      </c>
      <c r="C172">
        <v>35.534950000000002</v>
      </c>
      <c r="D172">
        <v>55.150002000000001</v>
      </c>
      <c r="E172">
        <v>3940.6147460000002</v>
      </c>
      <c r="F172">
        <v>46.84</v>
      </c>
      <c r="G172">
        <v>159.490005</v>
      </c>
      <c r="H172">
        <v>590.53002900000001</v>
      </c>
    </row>
    <row r="173" spans="1:8" x14ac:dyDescent="0.25">
      <c r="A173" s="2">
        <v>44446</v>
      </c>
      <c r="B173">
        <v>175.464493</v>
      </c>
      <c r="C173">
        <v>35.313834999999997</v>
      </c>
      <c r="D173">
        <v>55.040000999999997</v>
      </c>
      <c r="E173">
        <v>3426.3942870000001</v>
      </c>
      <c r="F173">
        <v>46.75</v>
      </c>
      <c r="G173">
        <v>159.21000699999999</v>
      </c>
      <c r="H173">
        <v>606.71002199999998</v>
      </c>
    </row>
    <row r="174" spans="1:8" x14ac:dyDescent="0.25">
      <c r="A174" s="2">
        <v>44447</v>
      </c>
      <c r="B174">
        <v>176.27499399999999</v>
      </c>
      <c r="C174">
        <v>35.920113000000001</v>
      </c>
      <c r="D174">
        <v>55.419998</v>
      </c>
      <c r="E174">
        <v>3497.3151859999998</v>
      </c>
      <c r="F174">
        <v>46.509998000000003</v>
      </c>
      <c r="G174">
        <v>158.5</v>
      </c>
      <c r="H174">
        <v>606.04998799999998</v>
      </c>
    </row>
    <row r="175" spans="1:8" x14ac:dyDescent="0.25">
      <c r="A175" s="2">
        <v>44448</v>
      </c>
      <c r="B175">
        <v>174.20799299999999</v>
      </c>
      <c r="C175">
        <v>35.827388999999997</v>
      </c>
      <c r="D175">
        <v>54.849997999999999</v>
      </c>
      <c r="E175">
        <v>3427.3400879999999</v>
      </c>
      <c r="F175">
        <v>46.029998999999997</v>
      </c>
      <c r="G175">
        <v>159.19000199999999</v>
      </c>
      <c r="H175">
        <v>597.53997800000002</v>
      </c>
    </row>
    <row r="176" spans="1:8" x14ac:dyDescent="0.25">
      <c r="A176" s="2">
        <v>44449</v>
      </c>
      <c r="B176">
        <v>173.457504</v>
      </c>
      <c r="C176">
        <v>35.599144000000003</v>
      </c>
      <c r="D176">
        <v>54.73</v>
      </c>
      <c r="E176">
        <v>3211.5058589999999</v>
      </c>
      <c r="F176">
        <v>45.59</v>
      </c>
      <c r="G176">
        <v>157.36000100000001</v>
      </c>
      <c r="H176">
        <v>598.71997099999999</v>
      </c>
    </row>
    <row r="177" spans="1:8" x14ac:dyDescent="0.25">
      <c r="A177" s="2">
        <v>44452</v>
      </c>
      <c r="B177">
        <v>172.85850500000001</v>
      </c>
      <c r="C177">
        <v>36.062767000000001</v>
      </c>
      <c r="D177">
        <v>55.220001000000003</v>
      </c>
      <c r="E177">
        <v>3285.5117190000001</v>
      </c>
      <c r="F177">
        <v>44.580002</v>
      </c>
      <c r="G177">
        <v>159.86000100000001</v>
      </c>
      <c r="H177">
        <v>589.28997800000002</v>
      </c>
    </row>
    <row r="178" spans="1:8" x14ac:dyDescent="0.25">
      <c r="A178" s="2">
        <v>44453</v>
      </c>
      <c r="B178">
        <v>172.5</v>
      </c>
      <c r="C178">
        <v>35.934379999999997</v>
      </c>
      <c r="D178">
        <v>55.369999</v>
      </c>
      <c r="E178">
        <v>3429.1696780000002</v>
      </c>
      <c r="F178">
        <v>44.709999000000003</v>
      </c>
      <c r="G178">
        <v>157.070007</v>
      </c>
      <c r="H178">
        <v>577.76000999999997</v>
      </c>
    </row>
    <row r="179" spans="1:8" x14ac:dyDescent="0.25">
      <c r="A179" s="2">
        <v>44454</v>
      </c>
      <c r="B179">
        <v>173.78950499999999</v>
      </c>
      <c r="C179">
        <v>36.269615000000002</v>
      </c>
      <c r="D179">
        <v>54.959999000000003</v>
      </c>
      <c r="E179">
        <v>3615.2827149999998</v>
      </c>
      <c r="F179">
        <v>44.77</v>
      </c>
      <c r="G179">
        <v>158.16000399999999</v>
      </c>
      <c r="H179">
        <v>582.86999500000002</v>
      </c>
    </row>
    <row r="180" spans="1:8" x14ac:dyDescent="0.25">
      <c r="A180" s="2">
        <v>44455</v>
      </c>
      <c r="B180">
        <v>174.412003</v>
      </c>
      <c r="C180">
        <v>35.791725</v>
      </c>
      <c r="D180">
        <v>54.540000999999997</v>
      </c>
      <c r="E180">
        <v>3571.294922</v>
      </c>
      <c r="F180">
        <v>44.470001000000003</v>
      </c>
      <c r="G180">
        <v>158.08999600000001</v>
      </c>
      <c r="H180">
        <v>586.5</v>
      </c>
    </row>
    <row r="181" spans="1:8" x14ac:dyDescent="0.25">
      <c r="A181" s="2">
        <v>44456</v>
      </c>
      <c r="B181">
        <v>173.12600699999999</v>
      </c>
      <c r="C181">
        <v>35.563479999999998</v>
      </c>
      <c r="D181">
        <v>53.950001</v>
      </c>
      <c r="E181">
        <v>3398.538818</v>
      </c>
      <c r="F181">
        <v>43.889999000000003</v>
      </c>
      <c r="G181">
        <v>157.679993</v>
      </c>
      <c r="H181">
        <v>589.34997599999997</v>
      </c>
    </row>
    <row r="182" spans="1:8" x14ac:dyDescent="0.25">
      <c r="A182" s="2">
        <v>44459</v>
      </c>
      <c r="B182">
        <v>167.78649899999999</v>
      </c>
      <c r="C182">
        <v>35.456490000000002</v>
      </c>
      <c r="D182">
        <v>54.23</v>
      </c>
      <c r="E182">
        <v>2958.9934079999998</v>
      </c>
      <c r="F182">
        <v>44.200001</v>
      </c>
      <c r="G182">
        <v>152.96000699999999</v>
      </c>
      <c r="H182">
        <v>575.42999299999997</v>
      </c>
    </row>
    <row r="183" spans="1:8" x14ac:dyDescent="0.25">
      <c r="A183" s="2">
        <v>44460</v>
      </c>
      <c r="B183">
        <v>167.18150299999999</v>
      </c>
      <c r="C183">
        <v>34.964336000000003</v>
      </c>
      <c r="D183">
        <v>54.470001000000003</v>
      </c>
      <c r="E183">
        <v>2764.4311520000001</v>
      </c>
      <c r="F183">
        <v>43.919998</v>
      </c>
      <c r="G183">
        <v>152.979996</v>
      </c>
      <c r="H183">
        <v>573.14001499999995</v>
      </c>
    </row>
    <row r="184" spans="1:8" x14ac:dyDescent="0.25">
      <c r="A184" s="2">
        <v>44461</v>
      </c>
      <c r="B184">
        <v>169.00250199999999</v>
      </c>
      <c r="C184">
        <v>35.221111000000001</v>
      </c>
      <c r="D184">
        <v>54.599997999999999</v>
      </c>
      <c r="E184">
        <v>3077.8679200000001</v>
      </c>
      <c r="F184">
        <v>43.950001</v>
      </c>
      <c r="G184">
        <v>155.91000399999999</v>
      </c>
      <c r="H184">
        <v>590.65002400000003</v>
      </c>
    </row>
    <row r="185" spans="1:8" x14ac:dyDescent="0.25">
      <c r="A185" s="2">
        <v>44462</v>
      </c>
      <c r="B185">
        <v>170.800003</v>
      </c>
      <c r="C185">
        <v>35.413696000000002</v>
      </c>
      <c r="D185">
        <v>54.860000999999997</v>
      </c>
      <c r="E185">
        <v>3155.523682</v>
      </c>
      <c r="F185">
        <v>44.189999</v>
      </c>
      <c r="G185">
        <v>161.179993</v>
      </c>
      <c r="H185">
        <v>593.26000999999997</v>
      </c>
    </row>
    <row r="186" spans="1:8" x14ac:dyDescent="0.25">
      <c r="A186" s="2">
        <v>44463</v>
      </c>
      <c r="B186">
        <v>171.27600100000001</v>
      </c>
      <c r="C186">
        <v>35.121254</v>
      </c>
      <c r="D186">
        <v>54.57</v>
      </c>
      <c r="E186">
        <v>2931.6691890000002</v>
      </c>
      <c r="F186">
        <v>43.939999</v>
      </c>
      <c r="G186">
        <v>163.03999300000001</v>
      </c>
      <c r="H186">
        <v>592.39001499999995</v>
      </c>
    </row>
    <row r="187" spans="1:8" x14ac:dyDescent="0.25">
      <c r="A187" s="2">
        <v>44466</v>
      </c>
      <c r="B187">
        <v>170.28999300000001</v>
      </c>
      <c r="C187">
        <v>34.871613000000004</v>
      </c>
      <c r="D187">
        <v>54.25</v>
      </c>
      <c r="E187">
        <v>2934.1389159999999</v>
      </c>
      <c r="F187">
        <v>43.57</v>
      </c>
      <c r="G187">
        <v>166.979996</v>
      </c>
      <c r="H187">
        <v>592.64001499999995</v>
      </c>
    </row>
    <row r="188" spans="1:8" x14ac:dyDescent="0.25">
      <c r="A188" s="2">
        <v>44467</v>
      </c>
      <c r="B188">
        <v>165.79800399999999</v>
      </c>
      <c r="C188">
        <v>34.379458999999997</v>
      </c>
      <c r="D188">
        <v>54.419998</v>
      </c>
      <c r="E188">
        <v>2807.2966310000002</v>
      </c>
      <c r="F188">
        <v>43.040000999999997</v>
      </c>
      <c r="G188">
        <v>166.08000200000001</v>
      </c>
      <c r="H188">
        <v>583.84997599999997</v>
      </c>
    </row>
    <row r="189" spans="1:8" x14ac:dyDescent="0.25">
      <c r="A189" s="2">
        <v>44468</v>
      </c>
      <c r="B189">
        <v>165.05600000000001</v>
      </c>
      <c r="C189">
        <v>34.686165000000003</v>
      </c>
      <c r="D189">
        <v>54.84</v>
      </c>
      <c r="E189">
        <v>2853.1433109999998</v>
      </c>
      <c r="F189">
        <v>43.529998999999997</v>
      </c>
      <c r="G189">
        <v>165.949997</v>
      </c>
      <c r="H189">
        <v>599.05999799999995</v>
      </c>
    </row>
    <row r="190" spans="1:8" x14ac:dyDescent="0.25">
      <c r="A190" s="2">
        <v>44469</v>
      </c>
      <c r="B190">
        <v>164.25199900000001</v>
      </c>
      <c r="C190">
        <v>34.479317000000002</v>
      </c>
      <c r="D190">
        <v>54.220001000000003</v>
      </c>
      <c r="E190">
        <v>3001.6789549999999</v>
      </c>
      <c r="F190">
        <v>43.009998000000003</v>
      </c>
      <c r="G190">
        <v>163.69000199999999</v>
      </c>
      <c r="H190">
        <v>610.34002699999996</v>
      </c>
    </row>
    <row r="191" spans="1:8" x14ac:dyDescent="0.25">
      <c r="A191" s="2">
        <v>44470</v>
      </c>
      <c r="B191">
        <v>164.162994</v>
      </c>
      <c r="C191">
        <v>34.087021</v>
      </c>
      <c r="D191">
        <v>54.209999000000003</v>
      </c>
      <c r="E191">
        <v>3307.5161130000001</v>
      </c>
      <c r="F191">
        <v>42.93</v>
      </c>
      <c r="G191">
        <v>167.13000500000001</v>
      </c>
      <c r="H191">
        <v>613.15002400000003</v>
      </c>
    </row>
    <row r="192" spans="1:8" x14ac:dyDescent="0.25">
      <c r="A192" s="2">
        <v>44473</v>
      </c>
      <c r="B192">
        <v>159.48899800000001</v>
      </c>
      <c r="C192">
        <v>34.486446000000001</v>
      </c>
      <c r="D192">
        <v>53.810001</v>
      </c>
      <c r="E192">
        <v>3380.0891109999998</v>
      </c>
      <c r="F192">
        <v>42.419998</v>
      </c>
      <c r="G192">
        <v>166.949997</v>
      </c>
      <c r="H192">
        <v>603.34997599999997</v>
      </c>
    </row>
    <row r="193" spans="1:8" x14ac:dyDescent="0.25">
      <c r="A193" s="2">
        <v>44474</v>
      </c>
      <c r="B193">
        <v>161.050003</v>
      </c>
      <c r="C193">
        <v>34.479317000000002</v>
      </c>
      <c r="D193">
        <v>53.439999</v>
      </c>
      <c r="E193">
        <v>3518.5185550000001</v>
      </c>
      <c r="F193">
        <v>42.32</v>
      </c>
      <c r="G193">
        <v>168.66000399999999</v>
      </c>
      <c r="H193">
        <v>634.80999799999995</v>
      </c>
    </row>
    <row r="194" spans="1:8" x14ac:dyDescent="0.25">
      <c r="A194" s="2">
        <v>44475</v>
      </c>
      <c r="B194">
        <v>163.100494</v>
      </c>
      <c r="C194">
        <v>35.028530000000003</v>
      </c>
      <c r="D194">
        <v>53.049999</v>
      </c>
      <c r="E194">
        <v>3580.5620119999999</v>
      </c>
      <c r="F194">
        <v>42.02</v>
      </c>
      <c r="G194">
        <v>169.020004</v>
      </c>
      <c r="H194">
        <v>639.09997599999997</v>
      </c>
    </row>
    <row r="195" spans="1:8" x14ac:dyDescent="0.25">
      <c r="A195" s="2">
        <v>44476</v>
      </c>
      <c r="B195">
        <v>165.12150600000001</v>
      </c>
      <c r="C195">
        <v>34.743225000000002</v>
      </c>
      <c r="D195">
        <v>52.93</v>
      </c>
      <c r="E195">
        <v>3587.9748540000001</v>
      </c>
      <c r="F195">
        <v>42.740001999999997</v>
      </c>
      <c r="G195">
        <v>170.08999600000001</v>
      </c>
      <c r="H195">
        <v>631.84997599999997</v>
      </c>
    </row>
    <row r="196" spans="1:8" x14ac:dyDescent="0.25">
      <c r="A196" s="2">
        <v>44477</v>
      </c>
      <c r="B196">
        <v>164.43100000000001</v>
      </c>
      <c r="C196">
        <v>34.486446000000001</v>
      </c>
      <c r="D196">
        <v>52.639999000000003</v>
      </c>
      <c r="E196">
        <v>3563.7592770000001</v>
      </c>
      <c r="F196">
        <v>42.450001</v>
      </c>
      <c r="G196">
        <v>170.220001</v>
      </c>
      <c r="H196">
        <v>632.65997300000004</v>
      </c>
    </row>
    <row r="197" spans="1:8" x14ac:dyDescent="0.25">
      <c r="A197" s="2">
        <v>44480</v>
      </c>
      <c r="B197">
        <v>162.31500199999999</v>
      </c>
      <c r="C197">
        <v>33.930098999999998</v>
      </c>
      <c r="D197">
        <v>52.5</v>
      </c>
      <c r="E197">
        <v>3545.3540039999998</v>
      </c>
      <c r="F197">
        <v>42.060001</v>
      </c>
      <c r="G197">
        <v>166.63999899999999</v>
      </c>
      <c r="H197">
        <v>627.03997800000002</v>
      </c>
    </row>
    <row r="198" spans="1:8" x14ac:dyDescent="0.25">
      <c r="A198" s="2">
        <v>44481</v>
      </c>
      <c r="B198">
        <v>162.366501</v>
      </c>
      <c r="C198">
        <v>34.443652999999998</v>
      </c>
      <c r="D198">
        <v>52.279998999999997</v>
      </c>
      <c r="E198">
        <v>3492.5732419999999</v>
      </c>
      <c r="F198">
        <v>41.849997999999999</v>
      </c>
      <c r="G198">
        <v>165.36000100000001</v>
      </c>
      <c r="H198">
        <v>624.94000200000005</v>
      </c>
    </row>
    <row r="199" spans="1:8" x14ac:dyDescent="0.25">
      <c r="A199" s="2">
        <v>44482</v>
      </c>
      <c r="B199">
        <v>164.21400499999999</v>
      </c>
      <c r="C199">
        <v>35.007133000000003</v>
      </c>
      <c r="D199">
        <v>52.970001000000003</v>
      </c>
      <c r="E199">
        <v>3606.2016600000002</v>
      </c>
      <c r="F199">
        <v>41.419998</v>
      </c>
      <c r="G199">
        <v>161</v>
      </c>
      <c r="H199">
        <v>629.76000999999997</v>
      </c>
    </row>
    <row r="200" spans="1:8" x14ac:dyDescent="0.25">
      <c r="A200" s="2">
        <v>44483</v>
      </c>
      <c r="B200">
        <v>164.99299600000001</v>
      </c>
      <c r="C200">
        <v>35.756062</v>
      </c>
      <c r="D200">
        <v>53.139999000000003</v>
      </c>
      <c r="E200">
        <v>3786.0141600000002</v>
      </c>
      <c r="F200">
        <v>41.669998</v>
      </c>
      <c r="G200">
        <v>163.470001</v>
      </c>
      <c r="H200">
        <v>633.79998799999998</v>
      </c>
    </row>
    <row r="201" spans="1:8" x14ac:dyDescent="0.25">
      <c r="A201" s="2">
        <v>44484</v>
      </c>
      <c r="B201">
        <v>170.45100400000001</v>
      </c>
      <c r="C201">
        <v>35.527816999999999</v>
      </c>
      <c r="D201">
        <v>52.959999000000003</v>
      </c>
      <c r="E201">
        <v>3862.6347660000001</v>
      </c>
      <c r="F201">
        <v>41.490001999999997</v>
      </c>
      <c r="G201">
        <v>166.61000100000001</v>
      </c>
      <c r="H201">
        <v>628.28997800000002</v>
      </c>
    </row>
    <row r="202" spans="1:8" x14ac:dyDescent="0.25">
      <c r="A202" s="2">
        <v>44487</v>
      </c>
      <c r="B202">
        <v>172.337006</v>
      </c>
      <c r="C202">
        <v>35.584881000000003</v>
      </c>
      <c r="D202">
        <v>52.720001000000003</v>
      </c>
      <c r="E202">
        <v>3748.7602539999998</v>
      </c>
      <c r="F202">
        <v>41.32</v>
      </c>
      <c r="G202">
        <v>166.550003</v>
      </c>
      <c r="H202">
        <v>637.96997099999999</v>
      </c>
    </row>
    <row r="203" spans="1:8" x14ac:dyDescent="0.25">
      <c r="A203" s="2">
        <v>44488</v>
      </c>
      <c r="B203">
        <v>172.207504</v>
      </c>
      <c r="C203">
        <v>35.891582</v>
      </c>
      <c r="D203">
        <v>52.509998000000003</v>
      </c>
      <c r="E203">
        <v>3877.6508789999998</v>
      </c>
      <c r="F203">
        <v>42.09</v>
      </c>
      <c r="G203">
        <v>168.570007</v>
      </c>
      <c r="H203">
        <v>639</v>
      </c>
    </row>
    <row r="204" spans="1:8" x14ac:dyDescent="0.25">
      <c r="A204" s="2">
        <v>44489</v>
      </c>
      <c r="B204">
        <v>170.753006</v>
      </c>
      <c r="C204">
        <v>36.526389999999999</v>
      </c>
      <c r="D204">
        <v>52.799999</v>
      </c>
      <c r="E204">
        <v>4155.9921880000002</v>
      </c>
      <c r="F204">
        <v>42.799999</v>
      </c>
      <c r="G204">
        <v>170.83999600000001</v>
      </c>
      <c r="H204">
        <v>625.14001499999995</v>
      </c>
    </row>
    <row r="205" spans="1:8" x14ac:dyDescent="0.25">
      <c r="A205" s="2">
        <v>44490</v>
      </c>
      <c r="B205">
        <v>171.75050400000001</v>
      </c>
      <c r="C205">
        <v>36.426532999999999</v>
      </c>
      <c r="D205">
        <v>53.380001</v>
      </c>
      <c r="E205">
        <v>4054.3227539999998</v>
      </c>
      <c r="F205">
        <v>42.860000999999997</v>
      </c>
      <c r="G205">
        <v>169.5</v>
      </c>
      <c r="H205">
        <v>653.15997300000004</v>
      </c>
    </row>
    <row r="206" spans="1:8" x14ac:dyDescent="0.25">
      <c r="A206" s="2">
        <v>44491</v>
      </c>
      <c r="B206">
        <v>166.77749600000001</v>
      </c>
      <c r="C206">
        <v>36.597717000000003</v>
      </c>
      <c r="D206">
        <v>53.709999000000003</v>
      </c>
      <c r="E206">
        <v>3970.181885</v>
      </c>
      <c r="F206">
        <v>43.16</v>
      </c>
      <c r="G206">
        <v>171.779999</v>
      </c>
      <c r="H206">
        <v>664.78002900000001</v>
      </c>
    </row>
    <row r="207" spans="1:8" x14ac:dyDescent="0.25">
      <c r="A207" s="2">
        <v>44494</v>
      </c>
      <c r="B207">
        <v>166.018494</v>
      </c>
      <c r="C207">
        <v>36.797432000000001</v>
      </c>
      <c r="D207">
        <v>53.509998000000003</v>
      </c>
      <c r="E207">
        <v>4217.876953</v>
      </c>
      <c r="F207">
        <v>43.150002000000001</v>
      </c>
      <c r="G207">
        <v>170.94000199999999</v>
      </c>
      <c r="H207">
        <v>671.65997300000004</v>
      </c>
    </row>
    <row r="208" spans="1:8" x14ac:dyDescent="0.25">
      <c r="A208" s="2">
        <v>44495</v>
      </c>
      <c r="B208">
        <v>168.80349699999999</v>
      </c>
      <c r="C208">
        <v>37.104137000000001</v>
      </c>
      <c r="D208">
        <v>54</v>
      </c>
      <c r="E208">
        <v>4131.1020509999998</v>
      </c>
      <c r="F208">
        <v>43.560001</v>
      </c>
      <c r="G208">
        <v>171.39999399999999</v>
      </c>
      <c r="H208">
        <v>668.52002000000005</v>
      </c>
    </row>
    <row r="209" spans="1:8" x14ac:dyDescent="0.25">
      <c r="A209" s="2">
        <v>44496</v>
      </c>
      <c r="B209">
        <v>169.62449599999999</v>
      </c>
      <c r="C209">
        <v>37.075606999999998</v>
      </c>
      <c r="D209">
        <v>53.540000999999997</v>
      </c>
      <c r="E209">
        <v>3930.2573240000002</v>
      </c>
      <c r="F209">
        <v>42.970001000000003</v>
      </c>
      <c r="G209">
        <v>167.83000200000001</v>
      </c>
      <c r="H209">
        <v>662.919983</v>
      </c>
    </row>
    <row r="210" spans="1:8" x14ac:dyDescent="0.25">
      <c r="A210" s="2">
        <v>44497</v>
      </c>
      <c r="B210">
        <v>172.328506</v>
      </c>
      <c r="C210">
        <v>37.624820999999997</v>
      </c>
      <c r="D210">
        <v>53.880001</v>
      </c>
      <c r="E210">
        <v>4287.3188479999999</v>
      </c>
      <c r="F210">
        <v>43.18</v>
      </c>
      <c r="G210">
        <v>170.36000100000001</v>
      </c>
      <c r="H210">
        <v>674.04998799999998</v>
      </c>
    </row>
    <row r="211" spans="1:8" x14ac:dyDescent="0.25">
      <c r="A211" s="2">
        <v>44498</v>
      </c>
      <c r="B211">
        <v>168.62150600000001</v>
      </c>
      <c r="C211">
        <v>37.938659999999999</v>
      </c>
      <c r="D211">
        <v>53.580002</v>
      </c>
      <c r="E211">
        <v>4414.7465819999998</v>
      </c>
      <c r="F211">
        <v>43.740001999999997</v>
      </c>
      <c r="G211">
        <v>169.88999899999999</v>
      </c>
      <c r="H211">
        <v>690.30999799999995</v>
      </c>
    </row>
    <row r="212" spans="1:8" x14ac:dyDescent="0.25">
      <c r="A212" s="2">
        <v>44501</v>
      </c>
      <c r="B212">
        <v>165.90550200000001</v>
      </c>
      <c r="C212">
        <v>38.437945999999997</v>
      </c>
      <c r="D212">
        <v>53.77</v>
      </c>
      <c r="E212">
        <v>4324.626953</v>
      </c>
      <c r="F212">
        <v>43.639999000000003</v>
      </c>
      <c r="G212">
        <v>169.800003</v>
      </c>
      <c r="H212">
        <v>681.169983</v>
      </c>
    </row>
    <row r="213" spans="1:8" x14ac:dyDescent="0.25">
      <c r="A213" s="2">
        <v>44502</v>
      </c>
      <c r="B213">
        <v>165.637497</v>
      </c>
      <c r="C213">
        <v>38.330956</v>
      </c>
      <c r="D213">
        <v>53.82</v>
      </c>
      <c r="E213">
        <v>4584.798828</v>
      </c>
      <c r="F213">
        <v>45.450001</v>
      </c>
      <c r="G213">
        <v>170.470001</v>
      </c>
      <c r="H213">
        <v>677.71997099999999</v>
      </c>
    </row>
    <row r="214" spans="1:8" x14ac:dyDescent="0.25">
      <c r="A214" s="2">
        <v>44503</v>
      </c>
      <c r="B214">
        <v>169.199997</v>
      </c>
      <c r="C214">
        <v>38.552067000000001</v>
      </c>
      <c r="D214">
        <v>54.060001</v>
      </c>
      <c r="E214">
        <v>4607.1938479999999</v>
      </c>
      <c r="F214">
        <v>44.82</v>
      </c>
      <c r="G214">
        <v>170.529999</v>
      </c>
      <c r="H214">
        <v>688.28997800000002</v>
      </c>
    </row>
    <row r="215" spans="1:8" x14ac:dyDescent="0.25">
      <c r="A215" s="2">
        <v>44504</v>
      </c>
      <c r="B215">
        <v>173.85000600000001</v>
      </c>
      <c r="C215">
        <v>38.594864000000001</v>
      </c>
      <c r="D215">
        <v>52.869999</v>
      </c>
      <c r="E215">
        <v>4537.3242190000001</v>
      </c>
      <c r="F215">
        <v>43.849997999999999</v>
      </c>
      <c r="G215">
        <v>168.28999300000001</v>
      </c>
      <c r="H215">
        <v>668.40002400000003</v>
      </c>
    </row>
    <row r="216" spans="1:8" x14ac:dyDescent="0.25">
      <c r="A216" s="2">
        <v>44505</v>
      </c>
      <c r="B216">
        <v>175.94949299999999</v>
      </c>
      <c r="C216">
        <v>38.616261000000002</v>
      </c>
      <c r="D216">
        <v>52.860000999999997</v>
      </c>
      <c r="E216">
        <v>4486.2431640000004</v>
      </c>
      <c r="F216">
        <v>48.610000999999997</v>
      </c>
      <c r="G216">
        <v>168.050003</v>
      </c>
      <c r="H216">
        <v>645.71997099999999</v>
      </c>
    </row>
    <row r="217" spans="1:8" x14ac:dyDescent="0.25">
      <c r="A217" s="2">
        <v>44508</v>
      </c>
      <c r="B217">
        <v>174.449005</v>
      </c>
      <c r="C217">
        <v>37.888728999999998</v>
      </c>
      <c r="D217">
        <v>52.810001</v>
      </c>
      <c r="E217">
        <v>4812.0874020000001</v>
      </c>
      <c r="F217">
        <v>48.330002</v>
      </c>
      <c r="G217">
        <v>169.05999800000001</v>
      </c>
      <c r="H217">
        <v>651.45001200000002</v>
      </c>
    </row>
    <row r="218" spans="1:8" x14ac:dyDescent="0.25">
      <c r="A218" s="2">
        <v>44509</v>
      </c>
      <c r="B218">
        <v>178.81149300000001</v>
      </c>
      <c r="C218">
        <v>38.580601000000001</v>
      </c>
      <c r="D218">
        <v>52.950001</v>
      </c>
      <c r="E218">
        <v>4735.0688479999999</v>
      </c>
      <c r="F218">
        <v>47.299999</v>
      </c>
      <c r="G218">
        <v>167.779999</v>
      </c>
      <c r="H218">
        <v>655.98999000000003</v>
      </c>
    </row>
    <row r="219" spans="1:8" x14ac:dyDescent="0.25">
      <c r="A219" s="2">
        <v>44510</v>
      </c>
      <c r="B219">
        <v>174.10249300000001</v>
      </c>
      <c r="C219">
        <v>38.837375999999999</v>
      </c>
      <c r="D219">
        <v>52.970001000000003</v>
      </c>
      <c r="E219">
        <v>4636.1743159999996</v>
      </c>
      <c r="F219">
        <v>49.02</v>
      </c>
      <c r="G219">
        <v>167.61999499999999</v>
      </c>
      <c r="H219">
        <v>646.90997300000004</v>
      </c>
    </row>
    <row r="220" spans="1:8" x14ac:dyDescent="0.25">
      <c r="A220" s="2">
        <v>44511</v>
      </c>
      <c r="B220">
        <v>173.625</v>
      </c>
      <c r="C220">
        <v>39.015694000000003</v>
      </c>
      <c r="D220">
        <v>52.459999000000003</v>
      </c>
      <c r="E220">
        <v>4730.3842770000001</v>
      </c>
      <c r="F220">
        <v>50.18</v>
      </c>
      <c r="G220">
        <v>167.61000100000001</v>
      </c>
      <c r="H220">
        <v>657.580017</v>
      </c>
    </row>
    <row r="221" spans="1:8" x14ac:dyDescent="0.25">
      <c r="A221" s="2">
        <v>44512</v>
      </c>
      <c r="B221">
        <v>176.257507</v>
      </c>
      <c r="C221">
        <v>38.801712000000002</v>
      </c>
      <c r="D221">
        <v>52.459999000000003</v>
      </c>
      <c r="E221">
        <v>4667.1152339999999</v>
      </c>
      <c r="F221">
        <v>49.73</v>
      </c>
      <c r="G221">
        <v>166.86000100000001</v>
      </c>
      <c r="H221">
        <v>682.60998500000005</v>
      </c>
    </row>
    <row r="222" spans="1:8" x14ac:dyDescent="0.25">
      <c r="A222" s="2">
        <v>44515</v>
      </c>
      <c r="B222">
        <v>177.283997</v>
      </c>
      <c r="C222">
        <v>39.065620000000003</v>
      </c>
      <c r="D222">
        <v>52.32</v>
      </c>
      <c r="E222">
        <v>4557.5039059999999</v>
      </c>
      <c r="F222">
        <v>49.650002000000001</v>
      </c>
      <c r="G222">
        <v>166.55999800000001</v>
      </c>
      <c r="H222">
        <v>679.330017</v>
      </c>
    </row>
    <row r="223" spans="1:8" x14ac:dyDescent="0.25">
      <c r="A223" s="2">
        <v>44516</v>
      </c>
      <c r="B223">
        <v>177.03500399999999</v>
      </c>
      <c r="C223">
        <v>38.694721000000001</v>
      </c>
      <c r="D223">
        <v>52.009998000000003</v>
      </c>
      <c r="E223">
        <v>4216.3652339999999</v>
      </c>
      <c r="F223">
        <v>49.599997999999999</v>
      </c>
      <c r="G223">
        <v>165.36000100000001</v>
      </c>
      <c r="H223">
        <v>687.40002400000003</v>
      </c>
    </row>
    <row r="224" spans="1:8" x14ac:dyDescent="0.25">
      <c r="A224" s="2">
        <v>44517</v>
      </c>
      <c r="B224">
        <v>177.449997</v>
      </c>
      <c r="C224">
        <v>38.216830999999999</v>
      </c>
      <c r="D224">
        <v>51.77</v>
      </c>
      <c r="E224">
        <v>4287.59375</v>
      </c>
      <c r="F224">
        <v>50.869999</v>
      </c>
      <c r="G224">
        <v>164.470001</v>
      </c>
      <c r="H224">
        <v>691.69000200000005</v>
      </c>
    </row>
    <row r="225" spans="1:8" x14ac:dyDescent="0.25">
      <c r="A225" s="2">
        <v>44518</v>
      </c>
      <c r="B225">
        <v>184.80299400000001</v>
      </c>
      <c r="C225">
        <v>38.188301000000003</v>
      </c>
      <c r="D225">
        <v>51.32</v>
      </c>
      <c r="E225">
        <v>4000.6508789999998</v>
      </c>
      <c r="F225">
        <v>51.41</v>
      </c>
      <c r="G225">
        <v>163.050003</v>
      </c>
      <c r="H225">
        <v>682.02002000000005</v>
      </c>
    </row>
    <row r="226" spans="1:8" x14ac:dyDescent="0.25">
      <c r="A226" s="2">
        <v>44519</v>
      </c>
      <c r="B226">
        <v>183.828506</v>
      </c>
      <c r="C226">
        <v>38.238232000000004</v>
      </c>
      <c r="D226">
        <v>51.459999000000003</v>
      </c>
      <c r="E226">
        <v>4298.3066410000001</v>
      </c>
      <c r="F226">
        <v>50.799999</v>
      </c>
      <c r="G226">
        <v>160.91999799999999</v>
      </c>
      <c r="H226">
        <v>678.79998799999998</v>
      </c>
    </row>
    <row r="227" spans="1:8" x14ac:dyDescent="0.25">
      <c r="A227" s="2">
        <v>44522</v>
      </c>
      <c r="B227">
        <v>178.62849399999999</v>
      </c>
      <c r="C227">
        <v>38.487873</v>
      </c>
      <c r="D227">
        <v>51.27</v>
      </c>
      <c r="E227">
        <v>4088.4577640000002</v>
      </c>
      <c r="F227">
        <v>51.200001</v>
      </c>
      <c r="G227">
        <v>164.35000600000001</v>
      </c>
      <c r="H227">
        <v>659.20001200000002</v>
      </c>
    </row>
    <row r="228" spans="1:8" x14ac:dyDescent="0.25">
      <c r="A228" s="2">
        <v>44523</v>
      </c>
      <c r="B228">
        <v>179.00199900000001</v>
      </c>
      <c r="C228">
        <v>38.787449000000002</v>
      </c>
      <c r="D228">
        <v>52.25</v>
      </c>
      <c r="E228">
        <v>4340.763672</v>
      </c>
      <c r="F228">
        <v>51.080002</v>
      </c>
      <c r="G228">
        <v>168.279999</v>
      </c>
      <c r="H228">
        <v>654.05999799999995</v>
      </c>
    </row>
    <row r="229" spans="1:8" x14ac:dyDescent="0.25">
      <c r="A229" s="2">
        <v>44524</v>
      </c>
      <c r="B229">
        <v>179.02049299999999</v>
      </c>
      <c r="C229">
        <v>38.880172999999999</v>
      </c>
      <c r="D229">
        <v>52.099997999999999</v>
      </c>
      <c r="E229">
        <v>4239.9814450000003</v>
      </c>
      <c r="F229">
        <v>50.889999000000003</v>
      </c>
      <c r="G229">
        <v>166.96000699999999</v>
      </c>
      <c r="H229">
        <v>658.28997800000002</v>
      </c>
    </row>
    <row r="230" spans="1:8" x14ac:dyDescent="0.25">
      <c r="A230" s="2">
        <v>44526</v>
      </c>
      <c r="B230">
        <v>175.22799699999999</v>
      </c>
      <c r="C230">
        <v>38.109844000000002</v>
      </c>
      <c r="D230">
        <v>52.490001999999997</v>
      </c>
      <c r="E230">
        <v>4030.9089359999998</v>
      </c>
      <c r="F230">
        <v>54</v>
      </c>
      <c r="G230">
        <v>161.929993</v>
      </c>
      <c r="H230">
        <v>665.64001499999995</v>
      </c>
    </row>
    <row r="231" spans="1:8" x14ac:dyDescent="0.25">
      <c r="A231" s="2">
        <v>44529</v>
      </c>
      <c r="B231">
        <v>178.078506</v>
      </c>
      <c r="C231">
        <v>38.637661000000001</v>
      </c>
      <c r="D231">
        <v>52.759998000000003</v>
      </c>
      <c r="E231">
        <v>4445.1049800000001</v>
      </c>
      <c r="F231">
        <v>52.400002000000001</v>
      </c>
      <c r="G231">
        <v>161.229996</v>
      </c>
      <c r="H231">
        <v>663.84002699999996</v>
      </c>
    </row>
    <row r="232" spans="1:8" x14ac:dyDescent="0.25">
      <c r="A232" s="2">
        <v>44530</v>
      </c>
      <c r="B232">
        <v>175.3535</v>
      </c>
      <c r="C232">
        <v>37.610557999999997</v>
      </c>
      <c r="D232">
        <v>50.849997999999999</v>
      </c>
      <c r="E232">
        <v>4631.4790039999998</v>
      </c>
      <c r="F232">
        <v>53.73</v>
      </c>
      <c r="G232">
        <v>158.83000200000001</v>
      </c>
      <c r="H232">
        <v>641.90002400000003</v>
      </c>
    </row>
    <row r="233" spans="1:8" x14ac:dyDescent="0.25">
      <c r="A233" s="2">
        <v>44531</v>
      </c>
      <c r="B233">
        <v>172.18600499999999</v>
      </c>
      <c r="C233">
        <v>37.296719000000003</v>
      </c>
      <c r="D233">
        <v>50.610000999999997</v>
      </c>
      <c r="E233">
        <v>4586.9902339999999</v>
      </c>
      <c r="F233">
        <v>54.68</v>
      </c>
      <c r="G233">
        <v>157.88999899999999</v>
      </c>
      <c r="H233">
        <v>617.77002000000005</v>
      </c>
    </row>
    <row r="234" spans="1:8" x14ac:dyDescent="0.25">
      <c r="A234" s="2">
        <v>44532</v>
      </c>
      <c r="B234">
        <v>171.86799600000001</v>
      </c>
      <c r="C234">
        <v>37.746077999999997</v>
      </c>
      <c r="D234">
        <v>51.439999</v>
      </c>
      <c r="E234">
        <v>4511.3022460000002</v>
      </c>
      <c r="F234">
        <v>53.040000999999997</v>
      </c>
      <c r="G234">
        <v>161.21000699999999</v>
      </c>
      <c r="H234">
        <v>616.46997099999999</v>
      </c>
    </row>
    <row r="235" spans="1:8" x14ac:dyDescent="0.25">
      <c r="A235" s="2">
        <v>44533</v>
      </c>
      <c r="B235">
        <v>169.48950199999999</v>
      </c>
      <c r="C235">
        <v>37.617686999999997</v>
      </c>
      <c r="D235">
        <v>51.290000999999997</v>
      </c>
      <c r="E235">
        <v>4220.7060549999997</v>
      </c>
      <c r="F235">
        <v>54.27</v>
      </c>
      <c r="G235">
        <v>158.28999300000001</v>
      </c>
      <c r="H235">
        <v>602.13000499999998</v>
      </c>
    </row>
    <row r="236" spans="1:8" x14ac:dyDescent="0.25">
      <c r="A236" s="2">
        <v>44536</v>
      </c>
      <c r="B236">
        <v>171.36850000000001</v>
      </c>
      <c r="C236">
        <v>38.181170999999999</v>
      </c>
      <c r="D236">
        <v>52.619999</v>
      </c>
      <c r="E236">
        <v>4358.7373049999997</v>
      </c>
      <c r="F236">
        <v>51.48</v>
      </c>
      <c r="G236">
        <v>160.16000399999999</v>
      </c>
      <c r="H236">
        <v>612.69000200000005</v>
      </c>
    </row>
    <row r="237" spans="1:8" x14ac:dyDescent="0.25">
      <c r="A237" s="2">
        <v>44537</v>
      </c>
      <c r="B237">
        <v>176.16450499999999</v>
      </c>
      <c r="C237">
        <v>38.459342999999997</v>
      </c>
      <c r="D237">
        <v>52.349997999999999</v>
      </c>
      <c r="E237">
        <v>4315.0615230000003</v>
      </c>
      <c r="F237">
        <v>51.720001000000003</v>
      </c>
      <c r="G237">
        <v>162.570007</v>
      </c>
      <c r="H237">
        <v>625.580017</v>
      </c>
    </row>
    <row r="238" spans="1:8" x14ac:dyDescent="0.25">
      <c r="A238" s="2">
        <v>44538</v>
      </c>
      <c r="B238">
        <v>176.158005</v>
      </c>
      <c r="C238">
        <v>38.109844000000002</v>
      </c>
      <c r="D238">
        <v>52.98</v>
      </c>
      <c r="E238">
        <v>4439.3579099999997</v>
      </c>
      <c r="F238">
        <v>51.400002000000001</v>
      </c>
      <c r="G238">
        <v>160.71000699999999</v>
      </c>
      <c r="H238">
        <v>628.080017</v>
      </c>
    </row>
    <row r="239" spans="1:8" x14ac:dyDescent="0.25">
      <c r="A239" s="2">
        <v>44539</v>
      </c>
      <c r="B239">
        <v>174.17100500000001</v>
      </c>
      <c r="C239">
        <v>37.902996000000002</v>
      </c>
      <c r="D239">
        <v>52.900002000000001</v>
      </c>
      <c r="E239">
        <v>4119.8159180000002</v>
      </c>
      <c r="F239">
        <v>52.080002</v>
      </c>
      <c r="G239">
        <v>160.46000699999999</v>
      </c>
      <c r="H239">
        <v>611</v>
      </c>
    </row>
    <row r="240" spans="1:8" x14ac:dyDescent="0.25">
      <c r="A240" s="2">
        <v>44540</v>
      </c>
      <c r="B240">
        <v>172.212006</v>
      </c>
      <c r="C240">
        <v>38.452209000000003</v>
      </c>
      <c r="D240">
        <v>53.25</v>
      </c>
      <c r="E240">
        <v>3908.4960940000001</v>
      </c>
      <c r="F240">
        <v>52.779998999999997</v>
      </c>
      <c r="G240">
        <v>159.820007</v>
      </c>
      <c r="H240">
        <v>611.65997300000004</v>
      </c>
    </row>
    <row r="241" spans="1:8" x14ac:dyDescent="0.25">
      <c r="A241" s="2">
        <v>44543</v>
      </c>
      <c r="B241">
        <v>169.56750500000001</v>
      </c>
      <c r="C241">
        <v>38.616261000000002</v>
      </c>
      <c r="D241">
        <v>53.09</v>
      </c>
      <c r="E241">
        <v>3784.226807</v>
      </c>
      <c r="F241">
        <v>55.200001</v>
      </c>
      <c r="G241">
        <v>157.91999799999999</v>
      </c>
      <c r="H241">
        <v>604.55999799999995</v>
      </c>
    </row>
    <row r="242" spans="1:8" x14ac:dyDescent="0.25">
      <c r="A242" s="2">
        <v>44544</v>
      </c>
      <c r="B242">
        <v>169.09150700000001</v>
      </c>
      <c r="C242">
        <v>38.409416</v>
      </c>
      <c r="D242">
        <v>53.029998999999997</v>
      </c>
      <c r="E242">
        <v>3745.4404300000001</v>
      </c>
      <c r="F242">
        <v>55.540000999999997</v>
      </c>
      <c r="G242">
        <v>159.13000500000001</v>
      </c>
      <c r="H242">
        <v>597.98999000000003</v>
      </c>
    </row>
    <row r="243" spans="1:8" x14ac:dyDescent="0.25">
      <c r="A243" s="2">
        <v>44545</v>
      </c>
      <c r="B243">
        <v>173.31500199999999</v>
      </c>
      <c r="C243">
        <v>39.008560000000003</v>
      </c>
      <c r="D243">
        <v>52.700001</v>
      </c>
      <c r="E243">
        <v>4018.388672</v>
      </c>
      <c r="F243">
        <v>58.799999</v>
      </c>
      <c r="G243">
        <v>157.94000199999999</v>
      </c>
      <c r="H243">
        <v>605.03997800000002</v>
      </c>
    </row>
    <row r="244" spans="1:8" x14ac:dyDescent="0.25">
      <c r="A244" s="2">
        <v>44546</v>
      </c>
      <c r="B244">
        <v>168.871002</v>
      </c>
      <c r="C244">
        <v>38.773181999999998</v>
      </c>
      <c r="D244">
        <v>53.299999</v>
      </c>
      <c r="E244">
        <v>3962.4697270000001</v>
      </c>
      <c r="F244">
        <v>61.25</v>
      </c>
      <c r="G244">
        <v>160.41000399999999</v>
      </c>
      <c r="H244">
        <v>591.05999799999995</v>
      </c>
    </row>
    <row r="245" spans="1:8" x14ac:dyDescent="0.25">
      <c r="A245" s="2">
        <v>44547</v>
      </c>
      <c r="B245">
        <v>170.01750200000001</v>
      </c>
      <c r="C245">
        <v>38.174038000000003</v>
      </c>
      <c r="D245">
        <v>52.700001</v>
      </c>
      <c r="E245">
        <v>3879.4865719999998</v>
      </c>
      <c r="F245">
        <v>59.48</v>
      </c>
      <c r="G245">
        <v>156.759995</v>
      </c>
      <c r="H245">
        <v>586.72997999999995</v>
      </c>
    </row>
    <row r="246" spans="1:8" x14ac:dyDescent="0.25">
      <c r="A246" s="2">
        <v>44550</v>
      </c>
      <c r="B246">
        <v>167.07899499999999</v>
      </c>
      <c r="C246">
        <v>38.088444000000003</v>
      </c>
      <c r="D246">
        <v>52.529998999999997</v>
      </c>
      <c r="E246">
        <v>3933.844482</v>
      </c>
      <c r="F246">
        <v>61.02</v>
      </c>
      <c r="G246">
        <v>153.94000199999999</v>
      </c>
      <c r="H246">
        <v>593.73999000000003</v>
      </c>
    </row>
    <row r="247" spans="1:8" x14ac:dyDescent="0.25">
      <c r="A247" s="2">
        <v>44551</v>
      </c>
      <c r="B247">
        <v>170.41700700000001</v>
      </c>
      <c r="C247">
        <v>38.473610000000001</v>
      </c>
      <c r="D247">
        <v>52.290000999999997</v>
      </c>
      <c r="E247">
        <v>4020.26001</v>
      </c>
      <c r="F247">
        <v>58.950001</v>
      </c>
      <c r="G247">
        <v>156.08999600000001</v>
      </c>
      <c r="H247">
        <v>604.919983</v>
      </c>
    </row>
    <row r="248" spans="1:8" x14ac:dyDescent="0.25">
      <c r="A248" s="2">
        <v>44552</v>
      </c>
      <c r="B248">
        <v>171.037003</v>
      </c>
      <c r="C248">
        <v>38.780315000000002</v>
      </c>
      <c r="D248">
        <v>52.459999000000003</v>
      </c>
      <c r="E248">
        <v>3982.0996089999999</v>
      </c>
      <c r="F248">
        <v>59.549999</v>
      </c>
      <c r="G248">
        <v>156.699997</v>
      </c>
      <c r="H248">
        <v>614.23999000000003</v>
      </c>
    </row>
    <row r="249" spans="1:8" x14ac:dyDescent="0.25">
      <c r="A249" s="2">
        <v>44553</v>
      </c>
      <c r="B249">
        <v>171.06849700000001</v>
      </c>
      <c r="C249">
        <v>38.865906000000003</v>
      </c>
      <c r="D249">
        <v>52.82</v>
      </c>
      <c r="E249">
        <v>4108.015625</v>
      </c>
      <c r="F249">
        <v>58.709999000000003</v>
      </c>
      <c r="G249">
        <v>157.259995</v>
      </c>
      <c r="H249">
        <v>614.09002699999996</v>
      </c>
    </row>
    <row r="250" spans="1:8" x14ac:dyDescent="0.25">
      <c r="A250" s="2">
        <v>44557</v>
      </c>
      <c r="B250">
        <v>169.66949500000001</v>
      </c>
      <c r="C250">
        <v>39.094150999999997</v>
      </c>
      <c r="D250">
        <v>53.25</v>
      </c>
      <c r="E250">
        <v>4037.547607</v>
      </c>
      <c r="F250">
        <v>59.200001</v>
      </c>
      <c r="G250">
        <v>158.16000399999999</v>
      </c>
      <c r="H250">
        <v>613.11999500000002</v>
      </c>
    </row>
    <row r="251" spans="1:8" x14ac:dyDescent="0.25">
      <c r="A251" s="2">
        <v>44558</v>
      </c>
      <c r="B251">
        <v>170.66099500000001</v>
      </c>
      <c r="C251">
        <v>39.664763999999998</v>
      </c>
      <c r="D251">
        <v>53.529998999999997</v>
      </c>
      <c r="E251">
        <v>3800.8930660000001</v>
      </c>
      <c r="F251">
        <v>58.009998000000003</v>
      </c>
      <c r="G251">
        <v>158.63999899999999</v>
      </c>
      <c r="H251">
        <v>610.71002199999998</v>
      </c>
    </row>
    <row r="252" spans="1:8" x14ac:dyDescent="0.25">
      <c r="A252" s="2">
        <v>44559</v>
      </c>
      <c r="B252">
        <v>169.20100400000001</v>
      </c>
      <c r="C252">
        <v>40.406562999999998</v>
      </c>
      <c r="D252">
        <v>53.619999</v>
      </c>
      <c r="E252">
        <v>3628.5317380000001</v>
      </c>
      <c r="F252">
        <v>57.580002</v>
      </c>
      <c r="G252">
        <v>158.55999800000001</v>
      </c>
      <c r="H252">
        <v>610.53997800000002</v>
      </c>
    </row>
    <row r="253" spans="1:8" x14ac:dyDescent="0.25">
      <c r="A253" s="2">
        <v>44560</v>
      </c>
      <c r="B253">
        <v>168.64450099999999</v>
      </c>
      <c r="C253">
        <v>40.905849000000003</v>
      </c>
      <c r="D253">
        <v>53.580002</v>
      </c>
      <c r="E253">
        <v>3713.8520509999998</v>
      </c>
      <c r="F253">
        <v>58.400002000000001</v>
      </c>
      <c r="G253">
        <v>158.479996</v>
      </c>
      <c r="H253">
        <v>612.09002699999996</v>
      </c>
    </row>
    <row r="254" spans="1:8" x14ac:dyDescent="0.25">
      <c r="A254" s="2">
        <v>44561</v>
      </c>
      <c r="B254">
        <v>166.716995</v>
      </c>
      <c r="C254">
        <v>41.198287999999998</v>
      </c>
      <c r="D254">
        <v>53.790000999999997</v>
      </c>
      <c r="E254">
        <v>3682.6328130000002</v>
      </c>
      <c r="F254">
        <v>59.049999</v>
      </c>
      <c r="G254">
        <v>158.35000600000001</v>
      </c>
      <c r="H254">
        <v>602.44000200000005</v>
      </c>
    </row>
    <row r="255" spans="1:8" x14ac:dyDescent="0.25">
      <c r="A255" s="2">
        <v>44564</v>
      </c>
      <c r="B255">
        <v>170.404495</v>
      </c>
      <c r="C255">
        <v>40.706135000000003</v>
      </c>
      <c r="D255">
        <v>54.060001</v>
      </c>
      <c r="E255">
        <v>3761.3803710000002</v>
      </c>
      <c r="F255">
        <v>56.650002000000001</v>
      </c>
      <c r="G255">
        <v>161.699997</v>
      </c>
      <c r="H255">
        <v>597.36999500000002</v>
      </c>
    </row>
    <row r="256" spans="1:8" x14ac:dyDescent="0.25">
      <c r="A256" s="2">
        <v>44565</v>
      </c>
      <c r="B256">
        <v>167.52200300000001</v>
      </c>
      <c r="C256">
        <v>40.663338000000003</v>
      </c>
      <c r="D256">
        <v>53.799999</v>
      </c>
      <c r="E256">
        <v>3794.0566410000001</v>
      </c>
      <c r="F256">
        <v>54.529998999999997</v>
      </c>
      <c r="G256">
        <v>167.83000200000001</v>
      </c>
      <c r="H256">
        <v>591.15002400000003</v>
      </c>
    </row>
    <row r="257" spans="1:8" x14ac:dyDescent="0.25">
      <c r="A257" s="2">
        <v>44566</v>
      </c>
      <c r="B257">
        <v>164.35699500000001</v>
      </c>
      <c r="C257">
        <v>40.634808</v>
      </c>
      <c r="D257">
        <v>53.700001</v>
      </c>
      <c r="E257">
        <v>3550.3869629999999</v>
      </c>
      <c r="F257">
        <v>55.630001</v>
      </c>
      <c r="G257">
        <v>163.779999</v>
      </c>
      <c r="H257">
        <v>567.52002000000005</v>
      </c>
    </row>
    <row r="258" spans="1:8" x14ac:dyDescent="0.25">
      <c r="A258" s="2">
        <v>44567</v>
      </c>
      <c r="B258">
        <v>163.253998</v>
      </c>
      <c r="C258">
        <v>40.463622999999998</v>
      </c>
      <c r="D258">
        <v>53.169998</v>
      </c>
      <c r="E258">
        <v>3418.408203</v>
      </c>
      <c r="F258">
        <v>54.84</v>
      </c>
      <c r="G258">
        <v>165.520004</v>
      </c>
      <c r="H258">
        <v>553.28997800000002</v>
      </c>
    </row>
    <row r="259" spans="1:8" x14ac:dyDescent="0.25">
      <c r="A259" s="2">
        <v>44568</v>
      </c>
      <c r="B259">
        <v>162.554001</v>
      </c>
      <c r="C259">
        <v>40.399428999999998</v>
      </c>
      <c r="D259">
        <v>53.799999</v>
      </c>
      <c r="E259">
        <v>3193.2104490000002</v>
      </c>
      <c r="F259">
        <v>55.720001000000003</v>
      </c>
      <c r="G259">
        <v>167.16000399999999</v>
      </c>
      <c r="H259">
        <v>541.05999799999995</v>
      </c>
    </row>
    <row r="260" spans="1:8" x14ac:dyDescent="0.25">
      <c r="A260" s="2">
        <v>44571</v>
      </c>
      <c r="B260">
        <v>161.48599200000001</v>
      </c>
      <c r="C260">
        <v>40.527816999999999</v>
      </c>
      <c r="D260">
        <v>54.23</v>
      </c>
      <c r="E260">
        <v>3083.0979000000002</v>
      </c>
      <c r="F260">
        <v>56.240001999999997</v>
      </c>
      <c r="G260">
        <v>167.320007</v>
      </c>
      <c r="H260">
        <v>539.84997599999997</v>
      </c>
    </row>
    <row r="261" spans="1:8" x14ac:dyDescent="0.25">
      <c r="A261" s="2">
        <v>44572</v>
      </c>
      <c r="B261">
        <v>165.36199999999999</v>
      </c>
      <c r="C261">
        <v>39.671897999999999</v>
      </c>
      <c r="D261">
        <v>53.950001</v>
      </c>
      <c r="E261">
        <v>3238.1115719999998</v>
      </c>
      <c r="F261">
        <v>56.689999</v>
      </c>
      <c r="G261">
        <v>167.490005</v>
      </c>
      <c r="H261">
        <v>540.84002699999996</v>
      </c>
    </row>
    <row r="262" spans="1:8" x14ac:dyDescent="0.25">
      <c r="A262" s="2">
        <v>44573</v>
      </c>
      <c r="B262">
        <v>165.20700099999999</v>
      </c>
      <c r="C262">
        <v>39.935805999999999</v>
      </c>
      <c r="D262">
        <v>53.599997999999999</v>
      </c>
      <c r="E262">
        <v>3372.2583009999998</v>
      </c>
      <c r="F262">
        <v>56.650002000000001</v>
      </c>
      <c r="G262">
        <v>168.44000199999999</v>
      </c>
      <c r="H262">
        <v>537.21997099999999</v>
      </c>
    </row>
    <row r="263" spans="1:8" x14ac:dyDescent="0.25">
      <c r="A263" s="2">
        <v>44574</v>
      </c>
      <c r="B263">
        <v>161.21400499999999</v>
      </c>
      <c r="C263">
        <v>40.292439000000002</v>
      </c>
      <c r="D263">
        <v>53.68</v>
      </c>
      <c r="E263">
        <v>3248.2885740000002</v>
      </c>
      <c r="F263">
        <v>55.540000999999997</v>
      </c>
      <c r="G263">
        <v>168.229996</v>
      </c>
      <c r="H263">
        <v>519.20001200000002</v>
      </c>
    </row>
    <row r="264" spans="1:8" x14ac:dyDescent="0.25">
      <c r="A264" s="2">
        <v>44575</v>
      </c>
      <c r="B264">
        <v>162.13800000000001</v>
      </c>
      <c r="C264">
        <v>40.114123999999997</v>
      </c>
      <c r="D264">
        <v>54.290000999999997</v>
      </c>
      <c r="E264">
        <v>3310.0014649999998</v>
      </c>
      <c r="F264">
        <v>54.950001</v>
      </c>
      <c r="G264">
        <v>157.88999899999999</v>
      </c>
      <c r="H264">
        <v>525.69000200000005</v>
      </c>
    </row>
    <row r="265" spans="1:8" x14ac:dyDescent="0.25">
      <c r="A265" s="2">
        <v>44579</v>
      </c>
      <c r="B265">
        <v>158.917496</v>
      </c>
      <c r="C265">
        <v>39.971469999999997</v>
      </c>
      <c r="D265">
        <v>46.450001</v>
      </c>
      <c r="E265">
        <v>3164.0251459999999</v>
      </c>
      <c r="F265">
        <v>54.110000999999997</v>
      </c>
      <c r="G265">
        <v>151.270004</v>
      </c>
      <c r="H265">
        <v>510.79998799999998</v>
      </c>
    </row>
    <row r="266" spans="1:8" x14ac:dyDescent="0.25">
      <c r="A266" s="2">
        <v>44580</v>
      </c>
      <c r="B266">
        <v>156.29899599999999</v>
      </c>
      <c r="C266">
        <v>40.292439000000002</v>
      </c>
      <c r="D266">
        <v>50.040000999999997</v>
      </c>
      <c r="E266">
        <v>3095.8259280000002</v>
      </c>
      <c r="F266">
        <v>53.540000999999997</v>
      </c>
      <c r="G266">
        <v>148.929993</v>
      </c>
      <c r="H266">
        <v>515.85998500000005</v>
      </c>
    </row>
    <row r="267" spans="1:8" x14ac:dyDescent="0.25">
      <c r="A267" s="2">
        <v>44581</v>
      </c>
      <c r="B267">
        <v>151.667496</v>
      </c>
      <c r="C267">
        <v>40.641941000000003</v>
      </c>
      <c r="D267">
        <v>49.400002000000001</v>
      </c>
      <c r="E267">
        <v>3001.1201169999999</v>
      </c>
      <c r="F267">
        <v>54.049999</v>
      </c>
      <c r="G267">
        <v>147.66000399999999</v>
      </c>
      <c r="H267">
        <v>508.25</v>
      </c>
    </row>
    <row r="268" spans="1:8" x14ac:dyDescent="0.25">
      <c r="A268" s="2">
        <v>44582</v>
      </c>
      <c r="B268">
        <v>142.64300499999999</v>
      </c>
      <c r="C268">
        <v>40.492153000000002</v>
      </c>
      <c r="D268">
        <v>49.310001</v>
      </c>
      <c r="E268">
        <v>2557.9316410000001</v>
      </c>
      <c r="F268">
        <v>52.790000999999997</v>
      </c>
      <c r="G268">
        <v>145.08000200000001</v>
      </c>
      <c r="H268">
        <v>397.5</v>
      </c>
    </row>
    <row r="269" spans="1:8" x14ac:dyDescent="0.25">
      <c r="A269" s="2">
        <v>44585</v>
      </c>
      <c r="B269">
        <v>144.544006</v>
      </c>
      <c r="C269">
        <v>40.014263</v>
      </c>
      <c r="D269">
        <v>53.540000999999997</v>
      </c>
      <c r="E269">
        <v>2440.3522950000001</v>
      </c>
      <c r="F269">
        <v>51.540000999999997</v>
      </c>
      <c r="G269">
        <v>144.949997</v>
      </c>
      <c r="H269">
        <v>387.14999399999999</v>
      </c>
    </row>
    <row r="270" spans="1:8" x14ac:dyDescent="0.25">
      <c r="A270" s="2">
        <v>44586</v>
      </c>
      <c r="B270">
        <v>139.98599200000001</v>
      </c>
      <c r="C270">
        <v>39.557774000000002</v>
      </c>
      <c r="D270">
        <v>52.720001000000003</v>
      </c>
      <c r="E270">
        <v>2455.9350589999999</v>
      </c>
      <c r="F270">
        <v>52.540000999999997</v>
      </c>
      <c r="G270">
        <v>146.529999</v>
      </c>
      <c r="H270">
        <v>366.42001299999998</v>
      </c>
    </row>
    <row r="271" spans="1:8" x14ac:dyDescent="0.25">
      <c r="A271" s="2">
        <v>44587</v>
      </c>
      <c r="B271">
        <v>138.87249800000001</v>
      </c>
      <c r="C271">
        <v>39.728957999999999</v>
      </c>
      <c r="D271">
        <v>51.310001</v>
      </c>
      <c r="E271">
        <v>2468.0302729999999</v>
      </c>
      <c r="F271">
        <v>53.009998000000003</v>
      </c>
      <c r="G271">
        <v>147.91999799999999</v>
      </c>
      <c r="H271">
        <v>359.70001200000002</v>
      </c>
    </row>
    <row r="272" spans="1:8" x14ac:dyDescent="0.25">
      <c r="A272" s="2">
        <v>44588</v>
      </c>
      <c r="B272">
        <v>139.637497</v>
      </c>
      <c r="C272">
        <v>40.035663999999997</v>
      </c>
      <c r="D272">
        <v>51.200001</v>
      </c>
      <c r="E272">
        <v>2423.001221</v>
      </c>
      <c r="F272">
        <v>53.369999</v>
      </c>
      <c r="G272">
        <v>145.30999800000001</v>
      </c>
      <c r="H272">
        <v>386.70001200000002</v>
      </c>
    </row>
    <row r="273" spans="1:8" x14ac:dyDescent="0.25">
      <c r="A273" s="2">
        <v>44589</v>
      </c>
      <c r="B273">
        <v>143.97799699999999</v>
      </c>
      <c r="C273">
        <v>40.891582</v>
      </c>
      <c r="D273">
        <v>51.299999</v>
      </c>
      <c r="E273">
        <v>2547.0920409999999</v>
      </c>
      <c r="F273">
        <v>54.330002</v>
      </c>
      <c r="G273">
        <v>146.61000100000001</v>
      </c>
      <c r="H273">
        <v>384.35998499999999</v>
      </c>
    </row>
    <row r="274" spans="1:8" x14ac:dyDescent="0.25">
      <c r="A274" s="2">
        <v>44592</v>
      </c>
      <c r="B274">
        <v>149.57350199999999</v>
      </c>
      <c r="C274">
        <v>41.333809000000002</v>
      </c>
      <c r="D274">
        <v>51.389999000000003</v>
      </c>
      <c r="E274">
        <v>2688.2788089999999</v>
      </c>
      <c r="F274">
        <v>52.689999</v>
      </c>
      <c r="G274">
        <v>148.60000600000001</v>
      </c>
      <c r="H274">
        <v>427.14001500000001</v>
      </c>
    </row>
    <row r="275" spans="1:8" x14ac:dyDescent="0.25">
      <c r="A275" s="2">
        <v>44593</v>
      </c>
      <c r="B275">
        <v>151.19349700000001</v>
      </c>
      <c r="C275">
        <v>41.248218999999999</v>
      </c>
      <c r="D275">
        <v>51.130001</v>
      </c>
      <c r="E275">
        <v>2792.1171880000002</v>
      </c>
      <c r="F275">
        <v>53.07</v>
      </c>
      <c r="G275">
        <v>151.14999399999999</v>
      </c>
      <c r="H275">
        <v>457.13000499999998</v>
      </c>
    </row>
    <row r="276" spans="1:8" x14ac:dyDescent="0.25">
      <c r="A276" s="2">
        <v>44594</v>
      </c>
      <c r="B276">
        <v>150.612503</v>
      </c>
      <c r="C276">
        <v>42.860000999999997</v>
      </c>
      <c r="D276">
        <v>51.200001</v>
      </c>
      <c r="E276">
        <v>2682.8540039999998</v>
      </c>
      <c r="F276">
        <v>53.860000999999997</v>
      </c>
      <c r="G276">
        <v>149.94000199999999</v>
      </c>
      <c r="H276">
        <v>429.48001099999999</v>
      </c>
    </row>
    <row r="277" spans="1:8" x14ac:dyDescent="0.25">
      <c r="A277" s="2">
        <v>44595</v>
      </c>
      <c r="B277">
        <v>138.845505</v>
      </c>
      <c r="C277">
        <v>43.790000999999997</v>
      </c>
      <c r="D277">
        <v>51.779998999999997</v>
      </c>
      <c r="E277">
        <v>2679.1625979999999</v>
      </c>
      <c r="F277">
        <v>53.380001</v>
      </c>
      <c r="G277">
        <v>148.699997</v>
      </c>
      <c r="H277">
        <v>405.60000600000001</v>
      </c>
    </row>
    <row r="278" spans="1:8" x14ac:dyDescent="0.25">
      <c r="A278" s="2">
        <v>44596</v>
      </c>
      <c r="B278">
        <v>157.63949600000001</v>
      </c>
      <c r="C278">
        <v>43.52</v>
      </c>
      <c r="D278">
        <v>51.400002000000001</v>
      </c>
      <c r="E278">
        <v>2983.586914</v>
      </c>
      <c r="F278">
        <v>53</v>
      </c>
      <c r="G278">
        <v>152.55999800000001</v>
      </c>
      <c r="H278">
        <v>410.17001299999998</v>
      </c>
    </row>
    <row r="279" spans="1:8" x14ac:dyDescent="0.25">
      <c r="A279" s="2">
        <v>44599</v>
      </c>
      <c r="B279">
        <v>157.93550099999999</v>
      </c>
      <c r="C279">
        <v>43.639999000000003</v>
      </c>
      <c r="D279">
        <v>52.25</v>
      </c>
      <c r="E279">
        <v>3142.470703</v>
      </c>
      <c r="F279">
        <v>53.209999000000003</v>
      </c>
      <c r="G279">
        <v>153.070007</v>
      </c>
      <c r="H279">
        <v>402.10000600000001</v>
      </c>
    </row>
    <row r="280" spans="1:8" x14ac:dyDescent="0.25">
      <c r="A280" s="2">
        <v>44600</v>
      </c>
      <c r="B280">
        <v>161.413498</v>
      </c>
      <c r="C280">
        <v>43.02</v>
      </c>
      <c r="D280">
        <v>52.299999</v>
      </c>
      <c r="E280">
        <v>3122.608643</v>
      </c>
      <c r="F280">
        <v>51.700001</v>
      </c>
      <c r="G280">
        <v>155.949997</v>
      </c>
      <c r="H280">
        <v>403.52999899999998</v>
      </c>
    </row>
    <row r="281" spans="1:8" x14ac:dyDescent="0.25">
      <c r="A281" s="2">
        <v>44601</v>
      </c>
      <c r="B281">
        <v>161.18949900000001</v>
      </c>
      <c r="C281">
        <v>42.599997999999999</v>
      </c>
      <c r="D281">
        <v>52.139999000000003</v>
      </c>
      <c r="E281">
        <v>3239.4570309999999</v>
      </c>
      <c r="F281">
        <v>51.470001000000003</v>
      </c>
      <c r="G281">
        <v>156.60000600000001</v>
      </c>
      <c r="H281">
        <v>412.89001500000001</v>
      </c>
    </row>
    <row r="282" spans="1:8" x14ac:dyDescent="0.25">
      <c r="A282" s="2">
        <v>44602</v>
      </c>
      <c r="B282">
        <v>159.00349399999999</v>
      </c>
      <c r="C282">
        <v>42.040000999999997</v>
      </c>
      <c r="D282">
        <v>51.220001000000003</v>
      </c>
      <c r="E282">
        <v>3077.4821780000002</v>
      </c>
      <c r="F282">
        <v>50.599997999999999</v>
      </c>
      <c r="G282">
        <v>155.949997</v>
      </c>
      <c r="H282">
        <v>406.26998900000001</v>
      </c>
    </row>
    <row r="283" spans="1:8" x14ac:dyDescent="0.25">
      <c r="A283" s="2">
        <v>44603</v>
      </c>
      <c r="B283">
        <v>153.29350299999999</v>
      </c>
      <c r="C283">
        <v>42.130001</v>
      </c>
      <c r="D283">
        <v>52.73</v>
      </c>
      <c r="E283">
        <v>2927.3835450000001</v>
      </c>
      <c r="F283">
        <v>50.779998999999997</v>
      </c>
      <c r="G283">
        <v>153.91999799999999</v>
      </c>
      <c r="H283">
        <v>391.30999800000001</v>
      </c>
    </row>
    <row r="284" spans="1:8" x14ac:dyDescent="0.25">
      <c r="A284" s="2">
        <v>44606</v>
      </c>
      <c r="B284">
        <v>155.16700700000001</v>
      </c>
      <c r="C284">
        <v>42.200001</v>
      </c>
      <c r="D284">
        <v>51.599997999999999</v>
      </c>
      <c r="E284">
        <v>2933.4790039999998</v>
      </c>
      <c r="F284">
        <v>49.799999</v>
      </c>
      <c r="G284">
        <v>152.490005</v>
      </c>
      <c r="H284">
        <v>396.57000699999998</v>
      </c>
    </row>
    <row r="285" spans="1:8" x14ac:dyDescent="0.25">
      <c r="A285" s="2">
        <v>44607</v>
      </c>
      <c r="B285">
        <v>156.51049800000001</v>
      </c>
      <c r="C285">
        <v>41.740001999999997</v>
      </c>
      <c r="D285">
        <v>51.490001999999997</v>
      </c>
      <c r="E285">
        <v>3179.8771969999998</v>
      </c>
      <c r="F285">
        <v>49.790000999999997</v>
      </c>
      <c r="G285">
        <v>154.720001</v>
      </c>
      <c r="H285">
        <v>407.459991</v>
      </c>
    </row>
    <row r="286" spans="1:8" x14ac:dyDescent="0.25">
      <c r="A286" s="2">
        <v>44608</v>
      </c>
      <c r="B286">
        <v>158.100494</v>
      </c>
      <c r="C286">
        <v>42</v>
      </c>
      <c r="D286">
        <v>51.880001</v>
      </c>
      <c r="E286">
        <v>3127.830078</v>
      </c>
      <c r="F286">
        <v>49.68</v>
      </c>
      <c r="G286">
        <v>155</v>
      </c>
      <c r="H286">
        <v>398.07998700000002</v>
      </c>
    </row>
    <row r="287" spans="1:8" x14ac:dyDescent="0.25">
      <c r="A287" s="2">
        <v>44609</v>
      </c>
      <c r="B287">
        <v>154.65249600000001</v>
      </c>
      <c r="C287">
        <v>41.75</v>
      </c>
      <c r="D287">
        <v>51.689999</v>
      </c>
      <c r="E287">
        <v>2881.4819339999999</v>
      </c>
      <c r="F287">
        <v>48.900002000000001</v>
      </c>
      <c r="G287">
        <v>151.429993</v>
      </c>
      <c r="H287">
        <v>386.67001299999998</v>
      </c>
    </row>
    <row r="288" spans="1:8" x14ac:dyDescent="0.25">
      <c r="A288" s="2">
        <v>44610</v>
      </c>
      <c r="B288">
        <v>152.60150100000001</v>
      </c>
      <c r="C288">
        <v>41.630001</v>
      </c>
      <c r="D288">
        <v>52.299999</v>
      </c>
      <c r="E288">
        <v>2785.727539</v>
      </c>
      <c r="F288">
        <v>48.529998999999997</v>
      </c>
      <c r="G288">
        <v>152.13999899999999</v>
      </c>
      <c r="H288">
        <v>391.290009</v>
      </c>
    </row>
    <row r="289" spans="1:8" x14ac:dyDescent="0.25">
      <c r="A289" s="2">
        <v>44614</v>
      </c>
      <c r="B289">
        <v>150.197495</v>
      </c>
      <c r="C289">
        <v>41.650002000000001</v>
      </c>
      <c r="D289">
        <v>51.349997999999999</v>
      </c>
      <c r="E289">
        <v>2639.2993160000001</v>
      </c>
      <c r="F289">
        <v>47.529998999999997</v>
      </c>
      <c r="G289">
        <v>151.86999499999999</v>
      </c>
      <c r="H289">
        <v>377.38000499999998</v>
      </c>
    </row>
    <row r="290" spans="1:8" x14ac:dyDescent="0.25">
      <c r="A290" s="2">
        <v>44615</v>
      </c>
      <c r="B290">
        <v>144.82699600000001</v>
      </c>
      <c r="C290">
        <v>40.970001000000003</v>
      </c>
      <c r="D290">
        <v>51.599997999999999</v>
      </c>
      <c r="E290">
        <v>2590.3596189999998</v>
      </c>
      <c r="F290">
        <v>46.869999</v>
      </c>
      <c r="G290">
        <v>148.69000199999999</v>
      </c>
      <c r="H290">
        <v>367.459991</v>
      </c>
    </row>
    <row r="291" spans="1:8" x14ac:dyDescent="0.25">
      <c r="A291" s="2">
        <v>44616</v>
      </c>
      <c r="B291">
        <v>151.358002</v>
      </c>
      <c r="C291">
        <v>41.299999</v>
      </c>
      <c r="D291">
        <v>49.060001</v>
      </c>
      <c r="E291">
        <v>2598.0671390000002</v>
      </c>
      <c r="F291">
        <v>45.959999000000003</v>
      </c>
      <c r="G291">
        <v>144.550003</v>
      </c>
      <c r="H291">
        <v>390.02999899999998</v>
      </c>
    </row>
    <row r="292" spans="1:8" x14ac:dyDescent="0.25">
      <c r="A292" s="2">
        <v>44617</v>
      </c>
      <c r="B292">
        <v>153.788498</v>
      </c>
      <c r="C292">
        <v>42.599997999999999</v>
      </c>
      <c r="D292">
        <v>50.549999</v>
      </c>
      <c r="E292">
        <v>2764.5356449999999</v>
      </c>
      <c r="F292">
        <v>47.720001000000003</v>
      </c>
      <c r="G292">
        <v>147.970001</v>
      </c>
      <c r="H292">
        <v>390.79998799999998</v>
      </c>
    </row>
    <row r="293" spans="1:8" x14ac:dyDescent="0.25">
      <c r="A293" s="2">
        <v>44620</v>
      </c>
      <c r="B293">
        <v>153.56300400000001</v>
      </c>
      <c r="C293">
        <v>42.560001</v>
      </c>
      <c r="D293">
        <v>50.27</v>
      </c>
      <c r="E293">
        <v>2919.201172</v>
      </c>
      <c r="F293">
        <v>46.939999</v>
      </c>
      <c r="G293">
        <v>141.800003</v>
      </c>
      <c r="H293">
        <v>394.51998900000001</v>
      </c>
    </row>
    <row r="294" spans="1:8" x14ac:dyDescent="0.25">
      <c r="A294" s="2">
        <v>44621</v>
      </c>
      <c r="B294">
        <v>151.141998</v>
      </c>
      <c r="C294">
        <v>42.23</v>
      </c>
      <c r="D294">
        <v>48.740001999999997</v>
      </c>
      <c r="E294">
        <v>2972.485107</v>
      </c>
      <c r="F294">
        <v>45.75</v>
      </c>
      <c r="G294">
        <v>136.449997</v>
      </c>
      <c r="H294">
        <v>386.23998999999998</v>
      </c>
    </row>
    <row r="295" spans="1:8" x14ac:dyDescent="0.25">
      <c r="A295" s="2">
        <v>44622</v>
      </c>
      <c r="B295">
        <v>152.052505</v>
      </c>
      <c r="C295">
        <v>42.759998000000003</v>
      </c>
      <c r="D295">
        <v>48.669998</v>
      </c>
      <c r="E295">
        <v>2950.1184079999998</v>
      </c>
      <c r="F295">
        <v>47.700001</v>
      </c>
      <c r="G295">
        <v>139.279999</v>
      </c>
      <c r="H295">
        <v>380.02999899999998</v>
      </c>
    </row>
    <row r="296" spans="1:8" x14ac:dyDescent="0.25">
      <c r="A296" s="2">
        <v>44623</v>
      </c>
      <c r="B296">
        <v>147.89849899999999</v>
      </c>
      <c r="C296">
        <v>43.130001</v>
      </c>
      <c r="D296">
        <v>47.700001</v>
      </c>
      <c r="E296">
        <v>2834.4689939999998</v>
      </c>
      <c r="F296">
        <v>47.830002</v>
      </c>
      <c r="G296">
        <v>138.28999300000001</v>
      </c>
      <c r="H296">
        <v>368.07000699999998</v>
      </c>
    </row>
    <row r="297" spans="1:8" x14ac:dyDescent="0.25">
      <c r="A297" s="2">
        <v>44624</v>
      </c>
      <c r="B297">
        <v>145.641006</v>
      </c>
      <c r="C297">
        <v>44.279998999999997</v>
      </c>
      <c r="D297">
        <v>45.68</v>
      </c>
      <c r="E297">
        <v>2617.1560060000002</v>
      </c>
      <c r="F297">
        <v>48.650002000000001</v>
      </c>
      <c r="G297">
        <v>134.39999399999999</v>
      </c>
      <c r="H297">
        <v>361.73001099999999</v>
      </c>
    </row>
    <row r="298" spans="1:8" x14ac:dyDescent="0.25">
      <c r="A298" s="2">
        <v>44627</v>
      </c>
      <c r="B298">
        <v>137.453003</v>
      </c>
      <c r="C298">
        <v>43.830002</v>
      </c>
      <c r="D298">
        <v>43.880001</v>
      </c>
      <c r="E298">
        <v>2497.77124</v>
      </c>
      <c r="F298">
        <v>47.98</v>
      </c>
      <c r="G298">
        <v>129.21000699999999</v>
      </c>
      <c r="H298">
        <v>350.26001000000002</v>
      </c>
    </row>
    <row r="299" spans="1:8" x14ac:dyDescent="0.25">
      <c r="A299" s="2">
        <v>44628</v>
      </c>
      <c r="B299">
        <v>136.01449600000001</v>
      </c>
      <c r="C299">
        <v>43.490001999999997</v>
      </c>
      <c r="D299">
        <v>43.709999000000003</v>
      </c>
      <c r="E299">
        <v>2576.7475589999999</v>
      </c>
      <c r="F299">
        <v>47.439999</v>
      </c>
      <c r="G299">
        <v>128.300003</v>
      </c>
      <c r="H299">
        <v>341.76001000000002</v>
      </c>
    </row>
    <row r="300" spans="1:8" x14ac:dyDescent="0.25">
      <c r="A300" s="2">
        <v>44629</v>
      </c>
      <c r="B300">
        <v>139.27900700000001</v>
      </c>
      <c r="C300">
        <v>43.549999</v>
      </c>
      <c r="D300">
        <v>45.419998</v>
      </c>
      <c r="E300">
        <v>2729.7834469999998</v>
      </c>
      <c r="F300">
        <v>48.75</v>
      </c>
      <c r="G300">
        <v>133.44000199999999</v>
      </c>
      <c r="H300">
        <v>358.790009</v>
      </c>
    </row>
    <row r="301" spans="1:8" x14ac:dyDescent="0.25">
      <c r="A301" s="2">
        <v>44630</v>
      </c>
      <c r="B301">
        <v>146.81750500000001</v>
      </c>
      <c r="C301">
        <v>43.599997999999999</v>
      </c>
      <c r="D301">
        <v>44.349997999999999</v>
      </c>
      <c r="E301">
        <v>2608.0485840000001</v>
      </c>
      <c r="F301">
        <v>49.200001</v>
      </c>
      <c r="G301">
        <v>131.86000100000001</v>
      </c>
      <c r="H301">
        <v>356.76998900000001</v>
      </c>
    </row>
    <row r="302" spans="1:8" x14ac:dyDescent="0.25">
      <c r="A302" s="2">
        <v>44631</v>
      </c>
      <c r="B302">
        <v>145.524506</v>
      </c>
      <c r="C302">
        <v>43.630001</v>
      </c>
      <c r="D302">
        <v>43.950001</v>
      </c>
      <c r="E302">
        <v>2559.5629880000001</v>
      </c>
      <c r="F302">
        <v>50.27</v>
      </c>
      <c r="G302">
        <v>128.88999899999999</v>
      </c>
      <c r="H302">
        <v>340.32000699999998</v>
      </c>
    </row>
    <row r="303" spans="1:8" x14ac:dyDescent="0.25">
      <c r="A303" s="2">
        <v>44634</v>
      </c>
      <c r="B303">
        <v>141.85299699999999</v>
      </c>
      <c r="C303">
        <v>43.580002</v>
      </c>
      <c r="D303">
        <v>44.349997999999999</v>
      </c>
      <c r="E303">
        <v>2590.6960450000001</v>
      </c>
      <c r="F303">
        <v>52.25</v>
      </c>
      <c r="G303">
        <v>130.16999799999999</v>
      </c>
      <c r="H303">
        <v>331.01001000000002</v>
      </c>
    </row>
    <row r="304" spans="1:8" x14ac:dyDescent="0.25">
      <c r="A304" s="2">
        <v>44635</v>
      </c>
      <c r="B304">
        <v>147.366501</v>
      </c>
      <c r="C304">
        <v>43.759998000000003</v>
      </c>
      <c r="D304">
        <v>44.389999000000003</v>
      </c>
      <c r="E304">
        <v>2620.1496579999998</v>
      </c>
      <c r="F304">
        <v>52.209999000000003</v>
      </c>
      <c r="G304">
        <v>132.479996</v>
      </c>
      <c r="H304">
        <v>343.75</v>
      </c>
    </row>
    <row r="305" spans="1:8" x14ac:dyDescent="0.25">
      <c r="A305" s="2">
        <v>44636</v>
      </c>
      <c r="B305">
        <v>153.104004</v>
      </c>
      <c r="C305">
        <v>43.439999</v>
      </c>
      <c r="D305">
        <v>45.080002</v>
      </c>
      <c r="E305">
        <v>2772.055664</v>
      </c>
      <c r="F305">
        <v>52.919998</v>
      </c>
      <c r="G305">
        <v>138.39999399999999</v>
      </c>
      <c r="H305">
        <v>357.52999899999998</v>
      </c>
    </row>
    <row r="306" spans="1:8" x14ac:dyDescent="0.25">
      <c r="A306" s="2">
        <v>44637</v>
      </c>
      <c r="B306">
        <v>157.23899800000001</v>
      </c>
      <c r="C306">
        <v>43.450001</v>
      </c>
      <c r="D306">
        <v>45.32</v>
      </c>
      <c r="E306">
        <v>2814.8544919999999</v>
      </c>
      <c r="F306">
        <v>54.240001999999997</v>
      </c>
      <c r="G306">
        <v>140.14999399999999</v>
      </c>
      <c r="H306">
        <v>371.39999399999999</v>
      </c>
    </row>
    <row r="307" spans="1:8" x14ac:dyDescent="0.25">
      <c r="A307" s="2">
        <v>44638</v>
      </c>
      <c r="B307">
        <v>161.25050400000001</v>
      </c>
      <c r="C307">
        <v>43.25</v>
      </c>
      <c r="D307">
        <v>45.299999</v>
      </c>
      <c r="E307">
        <v>2945.343018</v>
      </c>
      <c r="F307">
        <v>54.509998000000003</v>
      </c>
      <c r="G307">
        <v>140.10000600000001</v>
      </c>
      <c r="H307">
        <v>380.60000600000001</v>
      </c>
    </row>
    <row r="308" spans="1:8" x14ac:dyDescent="0.25">
      <c r="A308" s="2">
        <v>44641</v>
      </c>
      <c r="B308">
        <v>161.491501</v>
      </c>
      <c r="C308">
        <v>43.66</v>
      </c>
      <c r="D308">
        <v>45.080002</v>
      </c>
      <c r="E308">
        <v>2897.9765630000002</v>
      </c>
      <c r="F308">
        <v>54.189999</v>
      </c>
      <c r="G308">
        <v>139.64999399999999</v>
      </c>
      <c r="H308">
        <v>374.58999599999999</v>
      </c>
    </row>
    <row r="309" spans="1:8" x14ac:dyDescent="0.25">
      <c r="A309" s="2">
        <v>44642</v>
      </c>
      <c r="B309">
        <v>164.88900799999999</v>
      </c>
      <c r="C309">
        <v>43.630001</v>
      </c>
      <c r="D309">
        <v>45.52</v>
      </c>
      <c r="E309">
        <v>2973.1311040000001</v>
      </c>
      <c r="F309">
        <v>53.040000999999997</v>
      </c>
      <c r="G309">
        <v>142.61999499999999</v>
      </c>
      <c r="H309">
        <v>382.92001299999998</v>
      </c>
    </row>
    <row r="310" spans="1:8" x14ac:dyDescent="0.25">
      <c r="A310" s="2">
        <v>44643</v>
      </c>
      <c r="B310">
        <v>163.408005</v>
      </c>
      <c r="C310">
        <v>43.700001</v>
      </c>
      <c r="D310">
        <v>44.740001999999997</v>
      </c>
      <c r="E310">
        <v>3031.0671390000002</v>
      </c>
      <c r="F310">
        <v>52.189999</v>
      </c>
      <c r="G310">
        <v>139.779999</v>
      </c>
      <c r="H310">
        <v>374.48998999999998</v>
      </c>
    </row>
    <row r="311" spans="1:8" x14ac:dyDescent="0.25">
      <c r="A311" s="2">
        <v>44644</v>
      </c>
      <c r="B311">
        <v>163.649506</v>
      </c>
      <c r="C311">
        <v>44.470001000000003</v>
      </c>
      <c r="D311">
        <v>44.610000999999997</v>
      </c>
      <c r="E311">
        <v>3108.0620119999999</v>
      </c>
      <c r="F311">
        <v>52.59</v>
      </c>
      <c r="G311">
        <v>140.69000199999999</v>
      </c>
      <c r="H311">
        <v>375.709991</v>
      </c>
    </row>
    <row r="312" spans="1:8" x14ac:dyDescent="0.25">
      <c r="A312" s="2">
        <v>44645</v>
      </c>
      <c r="B312">
        <v>164.77349899999999</v>
      </c>
      <c r="C312">
        <v>45.509998000000003</v>
      </c>
      <c r="D312">
        <v>44.900002000000001</v>
      </c>
      <c r="E312">
        <v>3106.6713869999999</v>
      </c>
      <c r="F312">
        <v>52.779998999999997</v>
      </c>
      <c r="G312">
        <v>141.91999799999999</v>
      </c>
      <c r="H312">
        <v>373.85000600000001</v>
      </c>
    </row>
    <row r="313" spans="1:8" x14ac:dyDescent="0.25">
      <c r="A313" s="2">
        <v>44648</v>
      </c>
      <c r="B313">
        <v>168.99049400000001</v>
      </c>
      <c r="C313">
        <v>46.02</v>
      </c>
      <c r="D313">
        <v>45.200001</v>
      </c>
      <c r="E313">
        <v>3336.6345209999999</v>
      </c>
      <c r="F313">
        <v>53.279998999999997</v>
      </c>
      <c r="G313">
        <v>140.86999499999999</v>
      </c>
      <c r="H313">
        <v>378.51001000000002</v>
      </c>
    </row>
    <row r="314" spans="1:8" x14ac:dyDescent="0.25">
      <c r="A314" s="2">
        <v>44649</v>
      </c>
      <c r="B314">
        <v>169.31500199999999</v>
      </c>
      <c r="C314">
        <v>46.990001999999997</v>
      </c>
      <c r="D314">
        <v>46.25</v>
      </c>
      <c r="E314">
        <v>3401.9877929999998</v>
      </c>
      <c r="F314">
        <v>52.740001999999997</v>
      </c>
      <c r="G314">
        <v>141.179993</v>
      </c>
      <c r="H314">
        <v>391.82000699999998</v>
      </c>
    </row>
    <row r="315" spans="1:8" x14ac:dyDescent="0.25">
      <c r="A315" s="2">
        <v>44650</v>
      </c>
      <c r="B315">
        <v>166.300995</v>
      </c>
      <c r="C315">
        <v>47.23</v>
      </c>
      <c r="D315">
        <v>46.259998000000003</v>
      </c>
      <c r="E315">
        <v>3385.1579590000001</v>
      </c>
      <c r="F315">
        <v>52.439999</v>
      </c>
      <c r="G315">
        <v>140.53999300000001</v>
      </c>
      <c r="H315">
        <v>381.47000100000002</v>
      </c>
    </row>
    <row r="316" spans="1:8" x14ac:dyDescent="0.25">
      <c r="A316" s="2">
        <v>44651</v>
      </c>
      <c r="B316">
        <v>162.99749800000001</v>
      </c>
      <c r="C316">
        <v>47.630001</v>
      </c>
      <c r="D316">
        <v>45.57</v>
      </c>
      <c r="E316">
        <v>3281.6428219999998</v>
      </c>
      <c r="F316">
        <v>51.77</v>
      </c>
      <c r="G316">
        <v>136.320007</v>
      </c>
      <c r="H316">
        <v>374.58999599999999</v>
      </c>
    </row>
    <row r="317" spans="1:8" x14ac:dyDescent="0.25">
      <c r="A317" s="2">
        <v>44652</v>
      </c>
      <c r="B317">
        <v>163.55999800000001</v>
      </c>
      <c r="C317">
        <v>47.66</v>
      </c>
      <c r="D317">
        <v>46.599997999999999</v>
      </c>
      <c r="E317">
        <v>3449.5522460000002</v>
      </c>
      <c r="F317">
        <v>51.57</v>
      </c>
      <c r="G317">
        <v>135.30999800000001</v>
      </c>
      <c r="H317">
        <v>373.47000100000002</v>
      </c>
    </row>
    <row r="318" spans="1:8" x14ac:dyDescent="0.25">
      <c r="A318" s="2">
        <v>44655</v>
      </c>
      <c r="B318">
        <v>168.346497</v>
      </c>
      <c r="C318">
        <v>47.34</v>
      </c>
      <c r="D318">
        <v>46.549999</v>
      </c>
      <c r="E318">
        <v>3521.241211</v>
      </c>
      <c r="F318">
        <v>50.939999</v>
      </c>
      <c r="G318">
        <v>135.91000399999999</v>
      </c>
      <c r="H318">
        <v>391.5</v>
      </c>
    </row>
    <row r="319" spans="1:8" x14ac:dyDescent="0.25">
      <c r="A319" s="2">
        <v>44656</v>
      </c>
      <c r="B319">
        <v>164.054993</v>
      </c>
      <c r="C319">
        <v>47.799999</v>
      </c>
      <c r="D319">
        <v>46.16</v>
      </c>
      <c r="E319">
        <v>3411.7924800000001</v>
      </c>
      <c r="F319">
        <v>51.240001999999997</v>
      </c>
      <c r="G319">
        <v>133.33999600000001</v>
      </c>
      <c r="H319">
        <v>380.14999399999999</v>
      </c>
    </row>
    <row r="320" spans="1:8" x14ac:dyDescent="0.25">
      <c r="A320" s="2">
        <v>44657</v>
      </c>
      <c r="B320">
        <v>158.75599700000001</v>
      </c>
      <c r="C320">
        <v>49.709999000000003</v>
      </c>
      <c r="D320">
        <v>45.91</v>
      </c>
      <c r="E320">
        <v>3171.6918949999999</v>
      </c>
      <c r="F320">
        <v>52.869999</v>
      </c>
      <c r="G320">
        <v>131.490005</v>
      </c>
      <c r="H320">
        <v>368.35000600000001</v>
      </c>
    </row>
    <row r="321" spans="1:8" x14ac:dyDescent="0.25">
      <c r="A321" s="2">
        <v>44658</v>
      </c>
      <c r="B321">
        <v>157.78450000000001</v>
      </c>
      <c r="C321">
        <v>50.02</v>
      </c>
      <c r="D321">
        <v>46.119999</v>
      </c>
      <c r="E321">
        <v>3233.2746579999998</v>
      </c>
      <c r="F321">
        <v>55.16</v>
      </c>
      <c r="G321">
        <v>131.08999600000001</v>
      </c>
      <c r="H321">
        <v>362.14999399999999</v>
      </c>
    </row>
    <row r="322" spans="1:8" x14ac:dyDescent="0.25">
      <c r="A322" s="2">
        <v>44659</v>
      </c>
      <c r="B322">
        <v>154.46049500000001</v>
      </c>
      <c r="C322">
        <v>50.130001</v>
      </c>
      <c r="D322">
        <v>45.830002</v>
      </c>
      <c r="E322">
        <v>3192.0739749999998</v>
      </c>
      <c r="F322">
        <v>55.169998</v>
      </c>
      <c r="G322">
        <v>133.490005</v>
      </c>
      <c r="H322">
        <v>355.88000499999998</v>
      </c>
    </row>
    <row r="323" spans="1:8" x14ac:dyDescent="0.25">
      <c r="A323" s="2">
        <v>44662</v>
      </c>
      <c r="B323">
        <v>151.121994</v>
      </c>
      <c r="C323">
        <v>48.240001999999997</v>
      </c>
      <c r="D323">
        <v>45.360000999999997</v>
      </c>
      <c r="E323">
        <v>2981.0522460000002</v>
      </c>
      <c r="F323">
        <v>53.93</v>
      </c>
      <c r="G323">
        <v>133</v>
      </c>
      <c r="H323">
        <v>348</v>
      </c>
    </row>
    <row r="324" spans="1:8" x14ac:dyDescent="0.25">
      <c r="A324" s="2">
        <v>44663</v>
      </c>
      <c r="B324">
        <v>150.78750600000001</v>
      </c>
      <c r="C324">
        <v>48.049999</v>
      </c>
      <c r="D324">
        <v>44.5</v>
      </c>
      <c r="E324">
        <v>3030.3764649999998</v>
      </c>
      <c r="F324">
        <v>53.110000999999997</v>
      </c>
      <c r="G324">
        <v>131.53999300000001</v>
      </c>
      <c r="H324">
        <v>344.10000600000001</v>
      </c>
    </row>
    <row r="325" spans="1:8" x14ac:dyDescent="0.25">
      <c r="A325" s="2">
        <v>44664</v>
      </c>
      <c r="B325">
        <v>155.541</v>
      </c>
      <c r="C325">
        <v>48.639999000000003</v>
      </c>
      <c r="D325">
        <v>45.009998000000003</v>
      </c>
      <c r="E325">
        <v>3118.3442380000001</v>
      </c>
      <c r="F325">
        <v>53.099997999999999</v>
      </c>
      <c r="G325">
        <v>127.300003</v>
      </c>
      <c r="H325">
        <v>350.42999300000002</v>
      </c>
    </row>
    <row r="326" spans="1:8" x14ac:dyDescent="0.25">
      <c r="A326" s="2">
        <v>44665</v>
      </c>
      <c r="B326">
        <v>151.70649700000001</v>
      </c>
      <c r="C326">
        <v>49.029998999999997</v>
      </c>
      <c r="D326">
        <v>44.66</v>
      </c>
      <c r="E326">
        <v>3019.9094239999999</v>
      </c>
      <c r="F326">
        <v>53.119999</v>
      </c>
      <c r="G326">
        <v>126.120003</v>
      </c>
      <c r="H326">
        <v>341.13000499999998</v>
      </c>
    </row>
    <row r="327" spans="1:8" x14ac:dyDescent="0.25">
      <c r="A327" s="2">
        <v>44669</v>
      </c>
      <c r="B327">
        <v>152.78500399999999</v>
      </c>
      <c r="C327">
        <v>49.23</v>
      </c>
      <c r="D327">
        <v>44.220001000000003</v>
      </c>
      <c r="E327">
        <v>3057.6066890000002</v>
      </c>
      <c r="F327">
        <v>51.84</v>
      </c>
      <c r="G327">
        <v>128.46000699999999</v>
      </c>
      <c r="H327">
        <v>337.85998499999999</v>
      </c>
    </row>
    <row r="328" spans="1:8" x14ac:dyDescent="0.25">
      <c r="A328" s="2">
        <v>44670</v>
      </c>
      <c r="B328">
        <v>158.11549400000001</v>
      </c>
      <c r="C328">
        <v>49.5</v>
      </c>
      <c r="D328">
        <v>44.790000999999997</v>
      </c>
      <c r="E328">
        <v>3104.1064449999999</v>
      </c>
      <c r="F328">
        <v>50.18</v>
      </c>
      <c r="G328">
        <v>131.11999499999999</v>
      </c>
      <c r="H328">
        <v>348.60998499999999</v>
      </c>
    </row>
    <row r="329" spans="1:8" x14ac:dyDescent="0.25">
      <c r="A329" s="2">
        <v>44671</v>
      </c>
      <c r="B329">
        <v>153.99800099999999</v>
      </c>
      <c r="C329">
        <v>50.25</v>
      </c>
      <c r="D329">
        <v>45.419998</v>
      </c>
      <c r="E329">
        <v>3077.7458499999998</v>
      </c>
      <c r="F329">
        <v>49.75</v>
      </c>
      <c r="G329">
        <v>131.58000200000001</v>
      </c>
      <c r="H329">
        <v>226.19000199999999</v>
      </c>
    </row>
    <row r="330" spans="1:8" x14ac:dyDescent="0.25">
      <c r="A330" s="2">
        <v>44672</v>
      </c>
      <c r="B330">
        <v>148.29600500000001</v>
      </c>
      <c r="C330">
        <v>49.740001999999997</v>
      </c>
      <c r="D330">
        <v>45.540000999999997</v>
      </c>
      <c r="E330">
        <v>2987.4807129999999</v>
      </c>
      <c r="F330">
        <v>49.110000999999997</v>
      </c>
      <c r="G330">
        <v>130.55999800000001</v>
      </c>
      <c r="H330">
        <v>218.220001</v>
      </c>
    </row>
    <row r="331" spans="1:8" x14ac:dyDescent="0.25">
      <c r="A331" s="2">
        <v>44673</v>
      </c>
      <c r="B331">
        <v>144.35000600000001</v>
      </c>
      <c r="C331">
        <v>48.650002000000001</v>
      </c>
      <c r="D331">
        <v>45.41</v>
      </c>
      <c r="E331">
        <v>2964.835693</v>
      </c>
      <c r="F331">
        <v>48.130001</v>
      </c>
      <c r="G331">
        <v>126.80999799999999</v>
      </c>
      <c r="H331">
        <v>215.520004</v>
      </c>
    </row>
    <row r="332" spans="1:8" x14ac:dyDescent="0.25">
      <c r="A332" s="2">
        <v>44676</v>
      </c>
      <c r="B332">
        <v>146.074005</v>
      </c>
      <c r="C332">
        <v>48.77</v>
      </c>
      <c r="D332">
        <v>46.389999000000003</v>
      </c>
      <c r="E332">
        <v>3009.3935550000001</v>
      </c>
      <c r="F332">
        <v>48.950001</v>
      </c>
      <c r="G332">
        <v>126.769997</v>
      </c>
      <c r="H332">
        <v>209.91000399999999</v>
      </c>
    </row>
    <row r="333" spans="1:8" x14ac:dyDescent="0.25">
      <c r="A333" s="2">
        <v>44677</v>
      </c>
      <c r="B333">
        <v>139.391006</v>
      </c>
      <c r="C333">
        <v>48.419998</v>
      </c>
      <c r="D333">
        <v>45.66</v>
      </c>
      <c r="E333">
        <v>2808.2983399999998</v>
      </c>
      <c r="F333">
        <v>49.029998999999997</v>
      </c>
      <c r="G333">
        <v>123.019997</v>
      </c>
      <c r="H333">
        <v>198.39999399999999</v>
      </c>
    </row>
    <row r="334" spans="1:8" x14ac:dyDescent="0.25">
      <c r="A334" s="2">
        <v>44678</v>
      </c>
      <c r="B334">
        <v>138.16700700000001</v>
      </c>
      <c r="C334">
        <v>47.790000999999997</v>
      </c>
      <c r="D334">
        <v>44.84</v>
      </c>
      <c r="E334">
        <v>2888.9296880000002</v>
      </c>
      <c r="F334">
        <v>49.740001999999997</v>
      </c>
      <c r="G334">
        <v>121.41999800000001</v>
      </c>
      <c r="H334">
        <v>188.53999300000001</v>
      </c>
    </row>
    <row r="335" spans="1:8" x14ac:dyDescent="0.25">
      <c r="A335" s="2">
        <v>44679</v>
      </c>
      <c r="B335">
        <v>144.596497</v>
      </c>
      <c r="C335">
        <v>48.34</v>
      </c>
      <c r="D335">
        <v>46.16</v>
      </c>
      <c r="E335">
        <v>2936.9409179999998</v>
      </c>
      <c r="F335">
        <v>50.509998000000003</v>
      </c>
      <c r="G335">
        <v>123.339996</v>
      </c>
      <c r="H335">
        <v>199.520004</v>
      </c>
    </row>
    <row r="336" spans="1:8" x14ac:dyDescent="0.25">
      <c r="A336" s="2">
        <v>44680</v>
      </c>
      <c r="B336">
        <v>124.281502</v>
      </c>
      <c r="C336">
        <v>46.779998999999997</v>
      </c>
      <c r="D336">
        <v>46.259998000000003</v>
      </c>
      <c r="E336">
        <v>2815.601807</v>
      </c>
      <c r="F336">
        <v>49.07</v>
      </c>
      <c r="G336">
        <v>119.360001</v>
      </c>
      <c r="H336">
        <v>190.36000100000001</v>
      </c>
    </row>
    <row r="337" spans="1:8" x14ac:dyDescent="0.25">
      <c r="A337" s="2">
        <v>44683</v>
      </c>
      <c r="B337">
        <v>124.5</v>
      </c>
      <c r="C337">
        <v>46.650002000000001</v>
      </c>
      <c r="D337">
        <v>45.639999000000003</v>
      </c>
      <c r="E337">
        <v>2857.4104000000002</v>
      </c>
      <c r="F337">
        <v>48.34</v>
      </c>
      <c r="G337">
        <v>120.449997</v>
      </c>
      <c r="H337">
        <v>199.46000699999999</v>
      </c>
    </row>
    <row r="338" spans="1:8" x14ac:dyDescent="0.25">
      <c r="A338" s="2">
        <v>44684</v>
      </c>
      <c r="B338">
        <v>124.253502</v>
      </c>
      <c r="C338">
        <v>46.689999</v>
      </c>
      <c r="D338">
        <v>45.650002000000001</v>
      </c>
      <c r="E338">
        <v>2783.476318</v>
      </c>
      <c r="F338">
        <v>49.290000999999997</v>
      </c>
      <c r="G338">
        <v>123.029999</v>
      </c>
      <c r="H338">
        <v>199.86999499999999</v>
      </c>
    </row>
    <row r="339" spans="1:8" x14ac:dyDescent="0.25">
      <c r="A339" s="2">
        <v>44685</v>
      </c>
      <c r="B339">
        <v>125.92849699999999</v>
      </c>
      <c r="C339">
        <v>47.919998</v>
      </c>
      <c r="D339">
        <v>45.900002000000001</v>
      </c>
      <c r="E339">
        <v>2940.6447750000002</v>
      </c>
      <c r="F339">
        <v>49.66</v>
      </c>
      <c r="G339">
        <v>127.099998</v>
      </c>
      <c r="H339">
        <v>204.009995</v>
      </c>
    </row>
    <row r="340" spans="1:8" x14ac:dyDescent="0.25">
      <c r="A340" s="2">
        <v>44686</v>
      </c>
      <c r="B340">
        <v>116.406998</v>
      </c>
      <c r="C340">
        <v>46.900002000000001</v>
      </c>
      <c r="D340">
        <v>44.82</v>
      </c>
      <c r="E340">
        <v>2749.213135</v>
      </c>
      <c r="F340">
        <v>48.450001</v>
      </c>
      <c r="G340">
        <v>123.91999800000001</v>
      </c>
      <c r="H340">
        <v>188.320007</v>
      </c>
    </row>
    <row r="341" spans="1:8" x14ac:dyDescent="0.25">
      <c r="A341" s="2">
        <v>44687</v>
      </c>
      <c r="B341">
        <v>114.772499</v>
      </c>
      <c r="C341">
        <v>47.060001</v>
      </c>
      <c r="D341">
        <v>44.48</v>
      </c>
      <c r="E341">
        <v>2694.9797359999998</v>
      </c>
      <c r="F341">
        <v>49.040000999999997</v>
      </c>
      <c r="G341">
        <v>123.720001</v>
      </c>
      <c r="H341">
        <v>180.970001</v>
      </c>
    </row>
    <row r="342" spans="1:8" x14ac:dyDescent="0.25">
      <c r="A342" s="2">
        <v>44690</v>
      </c>
      <c r="B342">
        <v>108.789001</v>
      </c>
      <c r="C342">
        <v>46.73</v>
      </c>
      <c r="D342">
        <v>44.830002</v>
      </c>
      <c r="E342">
        <v>2245.4304200000001</v>
      </c>
      <c r="F342">
        <v>48.639999000000003</v>
      </c>
      <c r="G342">
        <v>121.860001</v>
      </c>
      <c r="H342">
        <v>173.10000600000001</v>
      </c>
    </row>
    <row r="343" spans="1:8" x14ac:dyDescent="0.25">
      <c r="A343" s="2">
        <v>44691</v>
      </c>
      <c r="B343">
        <v>108.85900100000001</v>
      </c>
      <c r="C343">
        <v>46.759998000000003</v>
      </c>
      <c r="D343">
        <v>45.490001999999997</v>
      </c>
      <c r="E343">
        <v>2343.5109859999998</v>
      </c>
      <c r="F343">
        <v>49.490001999999997</v>
      </c>
      <c r="G343">
        <v>118.889999</v>
      </c>
      <c r="H343">
        <v>177.66000399999999</v>
      </c>
    </row>
    <row r="344" spans="1:8" x14ac:dyDescent="0.25">
      <c r="A344" s="2">
        <v>44692</v>
      </c>
      <c r="B344">
        <v>105.37200199999999</v>
      </c>
      <c r="C344">
        <v>47.619999</v>
      </c>
      <c r="D344">
        <v>44.720001000000003</v>
      </c>
      <c r="E344">
        <v>2072.108643</v>
      </c>
      <c r="F344">
        <v>49.450001</v>
      </c>
      <c r="G344">
        <v>118.139999</v>
      </c>
      <c r="H344">
        <v>166.36999499999999</v>
      </c>
    </row>
    <row r="345" spans="1:8" x14ac:dyDescent="0.25">
      <c r="A345" s="2">
        <v>44693</v>
      </c>
      <c r="B345">
        <v>106.93049600000001</v>
      </c>
      <c r="C345">
        <v>45.849997999999999</v>
      </c>
      <c r="D345">
        <v>45.189999</v>
      </c>
      <c r="E345">
        <v>1961.701538</v>
      </c>
      <c r="F345">
        <v>50.389999000000003</v>
      </c>
      <c r="G345">
        <v>118.040001</v>
      </c>
      <c r="H345">
        <v>174.30999800000001</v>
      </c>
    </row>
    <row r="346" spans="1:8" x14ac:dyDescent="0.25">
      <c r="A346" s="2">
        <v>44694</v>
      </c>
      <c r="B346">
        <v>113.05500000000001</v>
      </c>
      <c r="C346">
        <v>46.73</v>
      </c>
      <c r="D346">
        <v>46.169998</v>
      </c>
      <c r="E346">
        <v>2014.4182129999999</v>
      </c>
      <c r="F346">
        <v>49.919998</v>
      </c>
      <c r="G346">
        <v>119.089996</v>
      </c>
      <c r="H346">
        <v>187.63999899999999</v>
      </c>
    </row>
    <row r="347" spans="1:8" x14ac:dyDescent="0.25">
      <c r="A347" s="2">
        <v>44697</v>
      </c>
      <c r="B347">
        <v>110.810501</v>
      </c>
      <c r="C347">
        <v>46.869999</v>
      </c>
      <c r="D347">
        <v>45.57</v>
      </c>
      <c r="E347">
        <v>2022.725952</v>
      </c>
      <c r="F347">
        <v>50.669998</v>
      </c>
      <c r="G347">
        <v>118.260002</v>
      </c>
      <c r="H347">
        <v>186.509995</v>
      </c>
    </row>
    <row r="348" spans="1:8" x14ac:dyDescent="0.25">
      <c r="A348" s="2">
        <v>44698</v>
      </c>
      <c r="B348">
        <v>115.3685</v>
      </c>
      <c r="C348">
        <v>47.540000999999997</v>
      </c>
      <c r="D348">
        <v>45.860000999999997</v>
      </c>
      <c r="E348">
        <v>2090.4091800000001</v>
      </c>
      <c r="F348">
        <v>51.34</v>
      </c>
      <c r="G348">
        <v>122.18</v>
      </c>
      <c r="H348">
        <v>190.55999800000001</v>
      </c>
    </row>
    <row r="349" spans="1:8" x14ac:dyDescent="0.25">
      <c r="A349" s="2">
        <v>44699</v>
      </c>
      <c r="B349">
        <v>107.112503</v>
      </c>
      <c r="C349">
        <v>47.130001</v>
      </c>
      <c r="D349">
        <v>44.200001</v>
      </c>
      <c r="E349">
        <v>1916.6561280000001</v>
      </c>
      <c r="F349">
        <v>50.400002000000001</v>
      </c>
      <c r="G349">
        <v>120.089996</v>
      </c>
      <c r="H349">
        <v>177.19000199999999</v>
      </c>
    </row>
    <row r="350" spans="1:8" x14ac:dyDescent="0.25">
      <c r="A350" s="2">
        <v>44700</v>
      </c>
      <c r="B350">
        <v>107.319</v>
      </c>
      <c r="C350">
        <v>47.349997999999999</v>
      </c>
      <c r="D350">
        <v>43.049999</v>
      </c>
      <c r="E350">
        <v>2018.336182</v>
      </c>
      <c r="F350">
        <v>50.650002000000001</v>
      </c>
      <c r="G350">
        <v>118.30999799999999</v>
      </c>
      <c r="H350">
        <v>183.479996</v>
      </c>
    </row>
    <row r="351" spans="1:8" x14ac:dyDescent="0.25">
      <c r="A351" s="2">
        <v>44701</v>
      </c>
      <c r="B351">
        <v>107.591003</v>
      </c>
      <c r="C351">
        <v>47.150002000000001</v>
      </c>
      <c r="D351">
        <v>43.990001999999997</v>
      </c>
      <c r="E351">
        <v>1961.3156739999999</v>
      </c>
      <c r="F351">
        <v>52.470001000000003</v>
      </c>
      <c r="G351">
        <v>117.339996</v>
      </c>
      <c r="H351">
        <v>186.35000600000001</v>
      </c>
    </row>
    <row r="352" spans="1:8" x14ac:dyDescent="0.25">
      <c r="A352" s="2">
        <v>44704</v>
      </c>
      <c r="B352">
        <v>107.556999</v>
      </c>
      <c r="C352">
        <v>47.889999000000003</v>
      </c>
      <c r="D352">
        <v>44.439999</v>
      </c>
      <c r="E352">
        <v>1972.181885</v>
      </c>
      <c r="F352">
        <v>52.880001</v>
      </c>
      <c r="G352">
        <v>124.599998</v>
      </c>
      <c r="H352">
        <v>187.44000199999999</v>
      </c>
    </row>
    <row r="353" spans="1:8" x14ac:dyDescent="0.25">
      <c r="A353" s="2">
        <v>44705</v>
      </c>
      <c r="B353">
        <v>104.099998</v>
      </c>
      <c r="C353">
        <v>48.830002</v>
      </c>
      <c r="D353">
        <v>44.700001</v>
      </c>
      <c r="E353">
        <v>1978.982788</v>
      </c>
      <c r="F353">
        <v>53.41</v>
      </c>
      <c r="G353">
        <v>126.360001</v>
      </c>
      <c r="H353">
        <v>180.33999600000001</v>
      </c>
    </row>
    <row r="354" spans="1:8" x14ac:dyDescent="0.25">
      <c r="A354" s="2">
        <v>44706</v>
      </c>
      <c r="B354">
        <v>106.775002</v>
      </c>
      <c r="C354">
        <v>49.02</v>
      </c>
      <c r="D354">
        <v>43.860000999999997</v>
      </c>
      <c r="E354">
        <v>1944.8278809999999</v>
      </c>
      <c r="F354">
        <v>53.709999000000003</v>
      </c>
      <c r="G354">
        <v>127.239998</v>
      </c>
      <c r="H354">
        <v>187.83000200000001</v>
      </c>
    </row>
    <row r="355" spans="1:8" x14ac:dyDescent="0.25">
      <c r="A355" s="2">
        <v>44707</v>
      </c>
      <c r="B355">
        <v>111.077499</v>
      </c>
      <c r="C355">
        <v>49.16</v>
      </c>
      <c r="D355">
        <v>43.82</v>
      </c>
      <c r="E355">
        <v>1803.9133300000001</v>
      </c>
      <c r="F355">
        <v>53.990001999999997</v>
      </c>
      <c r="G355">
        <v>129.44000199999999</v>
      </c>
      <c r="H355">
        <v>191.39999399999999</v>
      </c>
    </row>
    <row r="356" spans="1:8" x14ac:dyDescent="0.25">
      <c r="A356" s="2">
        <v>44708</v>
      </c>
      <c r="B356">
        <v>115.1465</v>
      </c>
      <c r="C356">
        <v>49.849997999999999</v>
      </c>
      <c r="D356">
        <v>43.98</v>
      </c>
      <c r="E356">
        <v>1724.9228519999999</v>
      </c>
      <c r="F356">
        <v>53.91</v>
      </c>
      <c r="G356">
        <v>131.270004</v>
      </c>
      <c r="H356">
        <v>195.19000199999999</v>
      </c>
    </row>
    <row r="357" spans="1:8" x14ac:dyDescent="0.25">
      <c r="A357" s="2">
        <v>44712</v>
      </c>
      <c r="B357">
        <v>120.209503</v>
      </c>
      <c r="C357">
        <v>49.150002000000001</v>
      </c>
      <c r="D357">
        <v>48.330002</v>
      </c>
      <c r="E357">
        <v>1942.3280030000001</v>
      </c>
      <c r="F357">
        <v>53.040000999999997</v>
      </c>
      <c r="G357">
        <v>132.229996</v>
      </c>
      <c r="H357">
        <v>197.44000199999999</v>
      </c>
    </row>
    <row r="358" spans="1:8" x14ac:dyDescent="0.25">
      <c r="A358" s="2">
        <v>44713</v>
      </c>
      <c r="B358">
        <v>121.683998</v>
      </c>
      <c r="C358">
        <v>49.189999</v>
      </c>
      <c r="D358">
        <v>46.240001999999997</v>
      </c>
      <c r="E358">
        <v>1823.569336</v>
      </c>
      <c r="F358">
        <v>52.369999</v>
      </c>
      <c r="G358">
        <v>129.91000399999999</v>
      </c>
      <c r="H358">
        <v>192.91000399999999</v>
      </c>
    </row>
    <row r="359" spans="1:8" x14ac:dyDescent="0.25">
      <c r="A359" s="2">
        <v>44714</v>
      </c>
      <c r="B359">
        <v>125.511002</v>
      </c>
      <c r="C359">
        <v>48.990001999999997</v>
      </c>
      <c r="D359">
        <v>46.650002000000001</v>
      </c>
      <c r="E359">
        <v>1834.150513</v>
      </c>
      <c r="F359">
        <v>52.68</v>
      </c>
      <c r="G359">
        <v>132</v>
      </c>
      <c r="H359">
        <v>205.08999600000001</v>
      </c>
    </row>
    <row r="360" spans="1:8" x14ac:dyDescent="0.25">
      <c r="A360" s="2">
        <v>44715</v>
      </c>
      <c r="B360">
        <v>122.349998</v>
      </c>
      <c r="C360">
        <v>48.73</v>
      </c>
      <c r="D360">
        <v>46.52</v>
      </c>
      <c r="E360">
        <v>1775.0786129999999</v>
      </c>
      <c r="F360">
        <v>53.200001</v>
      </c>
      <c r="G360">
        <v>130.16000399999999</v>
      </c>
      <c r="H360">
        <v>198.979996</v>
      </c>
    </row>
    <row r="361" spans="1:8" x14ac:dyDescent="0.25">
      <c r="A361" s="2">
        <v>44718</v>
      </c>
      <c r="B361">
        <v>124.790001</v>
      </c>
      <c r="C361">
        <v>48.549999</v>
      </c>
      <c r="D361">
        <v>46.709999000000003</v>
      </c>
      <c r="E361">
        <v>1859.289673</v>
      </c>
      <c r="F361">
        <v>53.259998000000003</v>
      </c>
      <c r="G361">
        <v>129.729996</v>
      </c>
      <c r="H361">
        <v>197.13999899999999</v>
      </c>
    </row>
    <row r="362" spans="1:8" x14ac:dyDescent="0.25">
      <c r="A362" s="2">
        <v>44719</v>
      </c>
      <c r="B362">
        <v>123</v>
      </c>
      <c r="C362">
        <v>49.049999</v>
      </c>
      <c r="D362">
        <v>46.75</v>
      </c>
      <c r="E362">
        <v>1814.0483400000001</v>
      </c>
      <c r="F362">
        <v>53.959999000000003</v>
      </c>
      <c r="G362">
        <v>130.070007</v>
      </c>
      <c r="H362">
        <v>198.61000100000001</v>
      </c>
    </row>
    <row r="363" spans="1:8" x14ac:dyDescent="0.25">
      <c r="A363" s="2">
        <v>44720</v>
      </c>
      <c r="B363">
        <v>121.18</v>
      </c>
      <c r="C363">
        <v>48.169998</v>
      </c>
      <c r="D363">
        <v>46.040000999999997</v>
      </c>
      <c r="E363">
        <v>1793.5722659999999</v>
      </c>
      <c r="F363">
        <v>53.470001000000003</v>
      </c>
      <c r="G363">
        <v>128</v>
      </c>
      <c r="H363">
        <v>202.83000200000001</v>
      </c>
    </row>
    <row r="364" spans="1:8" x14ac:dyDescent="0.25">
      <c r="A364" s="2">
        <v>44721</v>
      </c>
      <c r="B364">
        <v>116.150002</v>
      </c>
      <c r="C364">
        <v>46.66</v>
      </c>
      <c r="D364">
        <v>45.189999</v>
      </c>
      <c r="E364">
        <v>1789.8260499999999</v>
      </c>
      <c r="F364">
        <v>51.779998999999997</v>
      </c>
      <c r="G364">
        <v>125.30999799999999</v>
      </c>
      <c r="H364">
        <v>192.770004</v>
      </c>
    </row>
    <row r="365" spans="1:8" x14ac:dyDescent="0.25">
      <c r="A365" s="2">
        <v>44722</v>
      </c>
      <c r="B365">
        <v>109.650002</v>
      </c>
      <c r="C365">
        <v>46.009998000000003</v>
      </c>
      <c r="D365">
        <v>45.060001</v>
      </c>
      <c r="E365">
        <v>1665.042236</v>
      </c>
      <c r="F365">
        <v>49.970001000000003</v>
      </c>
      <c r="G365">
        <v>119.550003</v>
      </c>
      <c r="H365">
        <v>182.94000199999999</v>
      </c>
    </row>
    <row r="366" spans="1:8" x14ac:dyDescent="0.25">
      <c r="A366" s="2">
        <v>44725</v>
      </c>
      <c r="B366">
        <v>103.66999800000001</v>
      </c>
      <c r="C366">
        <v>43.68</v>
      </c>
      <c r="D366">
        <v>44.290000999999997</v>
      </c>
      <c r="E366">
        <v>1204.582764</v>
      </c>
      <c r="F366">
        <v>47.91</v>
      </c>
      <c r="G366">
        <v>115.989998</v>
      </c>
      <c r="H366">
        <v>169.69000199999999</v>
      </c>
    </row>
    <row r="367" spans="1:8" x14ac:dyDescent="0.25">
      <c r="A367" s="2">
        <v>44726</v>
      </c>
      <c r="B367">
        <v>102.30999799999999</v>
      </c>
      <c r="C367">
        <v>42.310001</v>
      </c>
      <c r="D367">
        <v>43.560001</v>
      </c>
      <c r="E367">
        <v>1211.662842</v>
      </c>
      <c r="F367">
        <v>47.919998</v>
      </c>
      <c r="G367">
        <v>114.05999799999999</v>
      </c>
      <c r="H367">
        <v>167.53999300000001</v>
      </c>
    </row>
    <row r="368" spans="1:8" x14ac:dyDescent="0.25">
      <c r="A368" s="2">
        <v>44727</v>
      </c>
      <c r="B368">
        <v>107.66999800000001</v>
      </c>
      <c r="C368">
        <v>42.259998000000003</v>
      </c>
      <c r="D368">
        <v>44.060001</v>
      </c>
      <c r="E368">
        <v>1233.2064210000001</v>
      </c>
      <c r="F368">
        <v>48.509998000000003</v>
      </c>
      <c r="G368">
        <v>115.410004</v>
      </c>
      <c r="H368">
        <v>180.11000100000001</v>
      </c>
    </row>
    <row r="369" spans="1:8" x14ac:dyDescent="0.25">
      <c r="A369" s="2">
        <v>44728</v>
      </c>
      <c r="B369">
        <v>103.660004</v>
      </c>
      <c r="C369">
        <v>41.220001000000003</v>
      </c>
      <c r="D369">
        <v>43.689999</v>
      </c>
      <c r="E369">
        <v>1067.7307129999999</v>
      </c>
      <c r="F369">
        <v>47.48</v>
      </c>
      <c r="G369">
        <v>113.43</v>
      </c>
      <c r="H369">
        <v>173.35000600000001</v>
      </c>
    </row>
    <row r="370" spans="1:8" x14ac:dyDescent="0.25">
      <c r="A370" s="2">
        <v>44729</v>
      </c>
      <c r="B370">
        <v>106.220001</v>
      </c>
      <c r="C370">
        <v>40.909999999999997</v>
      </c>
      <c r="D370">
        <v>43.720001000000003</v>
      </c>
      <c r="E370">
        <v>1086.5192870000001</v>
      </c>
      <c r="F370">
        <v>46.529998999999997</v>
      </c>
      <c r="G370">
        <v>113.029999</v>
      </c>
      <c r="H370">
        <v>175.509995</v>
      </c>
    </row>
    <row r="371" spans="1:8" x14ac:dyDescent="0.25">
      <c r="A371" s="2">
        <v>44733</v>
      </c>
      <c r="B371">
        <v>108.68</v>
      </c>
      <c r="C371">
        <v>41.599997999999999</v>
      </c>
      <c r="D371">
        <v>44.369999</v>
      </c>
      <c r="E371">
        <v>1124.8245850000001</v>
      </c>
      <c r="F371">
        <v>48.110000999999997</v>
      </c>
      <c r="G371">
        <v>115.83000199999999</v>
      </c>
      <c r="H371">
        <v>170.91000399999999</v>
      </c>
    </row>
    <row r="372" spans="1:8" x14ac:dyDescent="0.25">
      <c r="A372" s="2">
        <v>44734</v>
      </c>
      <c r="B372">
        <v>108.949997</v>
      </c>
      <c r="C372">
        <v>41.689999</v>
      </c>
      <c r="D372">
        <v>44.369999</v>
      </c>
      <c r="E372">
        <v>1051.421875</v>
      </c>
      <c r="F372">
        <v>49.07</v>
      </c>
      <c r="G372">
        <v>115.18</v>
      </c>
      <c r="H372">
        <v>178.88999899999999</v>
      </c>
    </row>
    <row r="373" spans="1:8" x14ac:dyDescent="0.25">
      <c r="A373" s="2">
        <v>44735</v>
      </c>
      <c r="B373">
        <v>112.44000200000001</v>
      </c>
      <c r="C373">
        <v>42.23</v>
      </c>
      <c r="D373">
        <v>44.57</v>
      </c>
      <c r="E373">
        <v>1143.3867190000001</v>
      </c>
      <c r="F373">
        <v>50.09</v>
      </c>
      <c r="G373">
        <v>113.91999800000001</v>
      </c>
      <c r="H373">
        <v>181.71000699999999</v>
      </c>
    </row>
    <row r="374" spans="1:8" x14ac:dyDescent="0.25">
      <c r="A374" s="2">
        <v>44736</v>
      </c>
      <c r="B374">
        <v>116.459999</v>
      </c>
      <c r="C374">
        <v>43.290000999999997</v>
      </c>
      <c r="D374">
        <v>46.25</v>
      </c>
      <c r="E374">
        <v>1226.8447269999999</v>
      </c>
      <c r="F374">
        <v>51.59</v>
      </c>
      <c r="G374">
        <v>117.32</v>
      </c>
      <c r="H374">
        <v>190.85000600000001</v>
      </c>
    </row>
    <row r="375" spans="1:8" x14ac:dyDescent="0.25">
      <c r="A375" s="2">
        <v>44739</v>
      </c>
      <c r="B375">
        <v>113.220001</v>
      </c>
      <c r="C375">
        <v>43.889999000000003</v>
      </c>
      <c r="D375">
        <v>46</v>
      </c>
      <c r="E375">
        <v>1193.680664</v>
      </c>
      <c r="F375">
        <v>51.880001</v>
      </c>
      <c r="G375">
        <v>116.379997</v>
      </c>
      <c r="H375">
        <v>189.13999899999999</v>
      </c>
    </row>
    <row r="376" spans="1:8" x14ac:dyDescent="0.25">
      <c r="A376" s="2">
        <v>44740</v>
      </c>
      <c r="B376">
        <v>107.400002</v>
      </c>
      <c r="C376">
        <v>43.880001</v>
      </c>
      <c r="D376">
        <v>45.330002</v>
      </c>
      <c r="E376">
        <v>1144.5792240000001</v>
      </c>
      <c r="F376">
        <v>50.66</v>
      </c>
      <c r="G376">
        <v>115.82</v>
      </c>
      <c r="H376">
        <v>179.60000600000001</v>
      </c>
    </row>
    <row r="377" spans="1:8" x14ac:dyDescent="0.25">
      <c r="A377" s="2">
        <v>44741</v>
      </c>
      <c r="B377">
        <v>108.91999800000001</v>
      </c>
      <c r="C377">
        <v>44.34</v>
      </c>
      <c r="D377">
        <v>45.560001</v>
      </c>
      <c r="E377">
        <v>1098.9438479999999</v>
      </c>
      <c r="F377">
        <v>50.939999</v>
      </c>
      <c r="G377">
        <v>115.300003</v>
      </c>
      <c r="H377">
        <v>178.36000100000001</v>
      </c>
    </row>
    <row r="378" spans="1:8" x14ac:dyDescent="0.25">
      <c r="A378" s="2">
        <v>44742</v>
      </c>
      <c r="B378">
        <v>106.209999</v>
      </c>
      <c r="C378">
        <v>45.32</v>
      </c>
      <c r="D378">
        <v>45.830002</v>
      </c>
      <c r="E378">
        <v>1067.298828</v>
      </c>
      <c r="F378">
        <v>52.43</v>
      </c>
      <c r="G378">
        <v>112.610001</v>
      </c>
      <c r="H378">
        <v>174.86999499999999</v>
      </c>
    </row>
    <row r="379" spans="1:8" x14ac:dyDescent="0.25">
      <c r="A379" s="2">
        <v>44743</v>
      </c>
      <c r="B379">
        <v>109.55999799999999</v>
      </c>
      <c r="C379">
        <v>46.07</v>
      </c>
      <c r="D379">
        <v>46.290000999999997</v>
      </c>
      <c r="E379">
        <v>1059.7673339999999</v>
      </c>
      <c r="F379">
        <v>52.310001</v>
      </c>
      <c r="G379">
        <v>114.050003</v>
      </c>
      <c r="H379">
        <v>179.949997</v>
      </c>
    </row>
    <row r="380" spans="1:8" x14ac:dyDescent="0.25">
      <c r="A380" s="2">
        <v>44747</v>
      </c>
      <c r="B380">
        <v>113.5</v>
      </c>
      <c r="C380">
        <v>43.619999</v>
      </c>
      <c r="D380">
        <v>45.84</v>
      </c>
      <c r="E380">
        <v>1134.5410159999999</v>
      </c>
      <c r="F380">
        <v>51.639999000000003</v>
      </c>
      <c r="G380">
        <v>112.620003</v>
      </c>
      <c r="H380">
        <v>185.88000500000001</v>
      </c>
    </row>
    <row r="381" spans="1:8" x14ac:dyDescent="0.25">
      <c r="A381" s="2">
        <v>44748</v>
      </c>
      <c r="B381">
        <v>114.33000199999999</v>
      </c>
      <c r="C381">
        <v>44.259998000000003</v>
      </c>
      <c r="D381">
        <v>46.18</v>
      </c>
      <c r="E381">
        <v>1186.973999</v>
      </c>
      <c r="F381">
        <v>52.75</v>
      </c>
      <c r="G381">
        <v>111.889999</v>
      </c>
      <c r="H381">
        <v>184.05999800000001</v>
      </c>
    </row>
    <row r="382" spans="1:8" x14ac:dyDescent="0.25">
      <c r="A382" s="2">
        <v>44749</v>
      </c>
      <c r="B382">
        <v>116.33000199999999</v>
      </c>
      <c r="C382">
        <v>44.389999000000003</v>
      </c>
      <c r="D382">
        <v>46.130001</v>
      </c>
      <c r="E382">
        <v>1237.593384</v>
      </c>
      <c r="F382">
        <v>53.419998</v>
      </c>
      <c r="G382">
        <v>114.720001</v>
      </c>
      <c r="H382">
        <v>189.270004</v>
      </c>
    </row>
    <row r="383" spans="1:8" x14ac:dyDescent="0.25">
      <c r="A383" s="2">
        <v>44750</v>
      </c>
      <c r="B383">
        <v>115.540001</v>
      </c>
      <c r="C383">
        <v>44.290000999999997</v>
      </c>
      <c r="D383">
        <v>46.130001</v>
      </c>
      <c r="E383">
        <v>1222.506226</v>
      </c>
      <c r="F383">
        <v>53.169998</v>
      </c>
      <c r="G383">
        <v>114.360001</v>
      </c>
      <c r="H383">
        <v>186.979996</v>
      </c>
    </row>
    <row r="384" spans="1:8" x14ac:dyDescent="0.25">
      <c r="A384" s="2">
        <v>44753</v>
      </c>
      <c r="B384">
        <v>111.75</v>
      </c>
      <c r="C384">
        <v>44.43</v>
      </c>
      <c r="D384">
        <v>45.779998999999997</v>
      </c>
      <c r="E384">
        <v>1097.236572</v>
      </c>
      <c r="F384">
        <v>52.889999000000003</v>
      </c>
      <c r="G384">
        <v>112.860001</v>
      </c>
      <c r="H384">
        <v>177.33999600000001</v>
      </c>
    </row>
    <row r="385" spans="1:8" x14ac:dyDescent="0.25">
      <c r="A385" s="2">
        <v>44754</v>
      </c>
      <c r="B385">
        <v>109.220001</v>
      </c>
      <c r="C385">
        <v>44.23</v>
      </c>
      <c r="D385">
        <v>46.02</v>
      </c>
      <c r="E385">
        <v>1038.19165</v>
      </c>
      <c r="F385">
        <v>52.040000999999997</v>
      </c>
      <c r="G385">
        <v>112.970001</v>
      </c>
      <c r="H385">
        <v>174.449997</v>
      </c>
    </row>
    <row r="386" spans="1:8" x14ac:dyDescent="0.25">
      <c r="A386" s="2">
        <v>44755</v>
      </c>
      <c r="B386">
        <v>110.400002</v>
      </c>
      <c r="C386">
        <v>43.599997999999999</v>
      </c>
      <c r="D386">
        <v>46.27</v>
      </c>
      <c r="E386">
        <v>1113.587158</v>
      </c>
      <c r="F386">
        <v>51.790000999999997</v>
      </c>
      <c r="G386">
        <v>111.910004</v>
      </c>
      <c r="H386">
        <v>176.55999800000001</v>
      </c>
    </row>
    <row r="387" spans="1:8" x14ac:dyDescent="0.25">
      <c r="A387" s="2">
        <v>44756</v>
      </c>
      <c r="B387">
        <v>110.629997</v>
      </c>
      <c r="C387">
        <v>44.150002000000001</v>
      </c>
      <c r="D387">
        <v>45.93</v>
      </c>
      <c r="E387">
        <v>1191.526245</v>
      </c>
      <c r="F387">
        <v>51.389999000000003</v>
      </c>
      <c r="G387">
        <v>108</v>
      </c>
      <c r="H387">
        <v>174.779999</v>
      </c>
    </row>
    <row r="388" spans="1:8" x14ac:dyDescent="0.25">
      <c r="A388" s="2">
        <v>44757</v>
      </c>
      <c r="B388">
        <v>113.550003</v>
      </c>
      <c r="C388">
        <v>44.23</v>
      </c>
      <c r="D388">
        <v>46.209999000000003</v>
      </c>
      <c r="E388">
        <v>1233.12915</v>
      </c>
      <c r="F388">
        <v>51.75</v>
      </c>
      <c r="G388">
        <v>112.949997</v>
      </c>
      <c r="H388">
        <v>189.11000100000001</v>
      </c>
    </row>
    <row r="389" spans="1:8" x14ac:dyDescent="0.25">
      <c r="A389" s="2">
        <v>44760</v>
      </c>
      <c r="B389">
        <v>113.760002</v>
      </c>
      <c r="C389">
        <v>43.759998000000003</v>
      </c>
      <c r="D389">
        <v>45.939999</v>
      </c>
      <c r="E389">
        <v>1578.7178960000001</v>
      </c>
      <c r="F389">
        <v>50.75</v>
      </c>
      <c r="G389">
        <v>111.790001</v>
      </c>
      <c r="H389">
        <v>190.91999799999999</v>
      </c>
    </row>
    <row r="390" spans="1:8" x14ac:dyDescent="0.25">
      <c r="A390" s="2">
        <v>44761</v>
      </c>
      <c r="B390">
        <v>118.209999</v>
      </c>
      <c r="C390">
        <v>43.700001</v>
      </c>
      <c r="D390">
        <v>47.299999</v>
      </c>
      <c r="E390">
        <v>1542.97522</v>
      </c>
      <c r="F390">
        <v>51.369999</v>
      </c>
      <c r="G390">
        <v>114.55999799999999</v>
      </c>
      <c r="H390">
        <v>201.63000500000001</v>
      </c>
    </row>
    <row r="391" spans="1:8" x14ac:dyDescent="0.25">
      <c r="A391" s="2">
        <v>44762</v>
      </c>
      <c r="B391">
        <v>122.769997</v>
      </c>
      <c r="C391">
        <v>43.099997999999999</v>
      </c>
      <c r="D391">
        <v>46.57</v>
      </c>
      <c r="E391">
        <v>1520.2006839999999</v>
      </c>
      <c r="F391">
        <v>50.82</v>
      </c>
      <c r="G391">
        <v>114.540001</v>
      </c>
      <c r="H391">
        <v>216.44000199999999</v>
      </c>
    </row>
    <row r="392" spans="1:8" x14ac:dyDescent="0.25">
      <c r="A392" s="2">
        <v>44763</v>
      </c>
      <c r="B392">
        <v>124.629997</v>
      </c>
      <c r="C392">
        <v>43.259998000000003</v>
      </c>
      <c r="D392">
        <v>46.66</v>
      </c>
      <c r="E392">
        <v>1576.7495120000001</v>
      </c>
      <c r="F392">
        <v>51.119999</v>
      </c>
      <c r="G392">
        <v>115.32</v>
      </c>
      <c r="H392">
        <v>223.88000500000001</v>
      </c>
    </row>
    <row r="393" spans="1:8" x14ac:dyDescent="0.25">
      <c r="A393" s="2">
        <v>44764</v>
      </c>
      <c r="B393">
        <v>122.41999800000001</v>
      </c>
      <c r="C393">
        <v>44.02</v>
      </c>
      <c r="D393">
        <v>47.02</v>
      </c>
      <c r="E393">
        <v>1537.4051509999999</v>
      </c>
      <c r="F393">
        <v>51.23</v>
      </c>
      <c r="G393">
        <v>114.760002</v>
      </c>
      <c r="H393">
        <v>220.44000199999999</v>
      </c>
    </row>
    <row r="394" spans="1:8" x14ac:dyDescent="0.25">
      <c r="A394" s="2">
        <v>44767</v>
      </c>
      <c r="B394">
        <v>121.139999</v>
      </c>
      <c r="C394">
        <v>44.419998</v>
      </c>
      <c r="D394">
        <v>47.139999000000003</v>
      </c>
      <c r="E394">
        <v>1445.383423</v>
      </c>
      <c r="F394">
        <v>51.77</v>
      </c>
      <c r="G394">
        <v>115.220001</v>
      </c>
      <c r="H394">
        <v>218.509995</v>
      </c>
    </row>
    <row r="395" spans="1:8" x14ac:dyDescent="0.25">
      <c r="A395" s="2">
        <v>44768</v>
      </c>
      <c r="B395">
        <v>114.80999799999999</v>
      </c>
      <c r="C395">
        <v>44.700001</v>
      </c>
      <c r="D395">
        <v>48.849997999999999</v>
      </c>
      <c r="E395">
        <v>1441.806763</v>
      </c>
      <c r="F395">
        <v>52.299999</v>
      </c>
      <c r="G395">
        <v>113.41999800000001</v>
      </c>
      <c r="H395">
        <v>213.91000399999999</v>
      </c>
    </row>
    <row r="396" spans="1:8" x14ac:dyDescent="0.25">
      <c r="A396" s="2">
        <v>44769</v>
      </c>
      <c r="B396">
        <v>120.970001</v>
      </c>
      <c r="C396">
        <v>44.459999000000003</v>
      </c>
      <c r="D396">
        <v>48.439999</v>
      </c>
      <c r="E396">
        <v>1636.2326660000001</v>
      </c>
      <c r="F396">
        <v>51.950001</v>
      </c>
      <c r="G396">
        <v>115.239998</v>
      </c>
      <c r="H396">
        <v>226.75</v>
      </c>
    </row>
    <row r="397" spans="1:8" x14ac:dyDescent="0.25">
      <c r="A397" s="2">
        <v>44770</v>
      </c>
      <c r="B397">
        <v>122.279999</v>
      </c>
      <c r="C397">
        <v>46.27</v>
      </c>
      <c r="D397">
        <v>48.34</v>
      </c>
      <c r="E397">
        <v>1725.4681399999999</v>
      </c>
      <c r="F397">
        <v>50.720001000000003</v>
      </c>
      <c r="G397">
        <v>114.80999799999999</v>
      </c>
      <c r="H397">
        <v>226.020004</v>
      </c>
    </row>
    <row r="398" spans="1:8" x14ac:dyDescent="0.25">
      <c r="A398" s="2">
        <v>44771</v>
      </c>
      <c r="B398">
        <v>134.949997</v>
      </c>
      <c r="C398">
        <v>46.490001999999997</v>
      </c>
      <c r="D398">
        <v>48.66</v>
      </c>
      <c r="E398">
        <v>1727.406982</v>
      </c>
      <c r="F398">
        <v>50.509998000000003</v>
      </c>
      <c r="G398">
        <v>115.360001</v>
      </c>
      <c r="H398">
        <v>224.89999399999999</v>
      </c>
    </row>
    <row r="399" spans="1:8" x14ac:dyDescent="0.25">
      <c r="A399" s="2">
        <v>44774</v>
      </c>
      <c r="B399">
        <v>135.38999899999999</v>
      </c>
      <c r="C399">
        <v>46.110000999999997</v>
      </c>
      <c r="D399">
        <v>48.900002000000001</v>
      </c>
      <c r="E399">
        <v>1635.1958010000001</v>
      </c>
      <c r="F399">
        <v>50.610000999999997</v>
      </c>
      <c r="G399">
        <v>114.209999</v>
      </c>
      <c r="H399">
        <v>226.21000699999999</v>
      </c>
    </row>
    <row r="400" spans="1:8" x14ac:dyDescent="0.25">
      <c r="A400" s="2">
        <v>44775</v>
      </c>
      <c r="B400">
        <v>134.16000399999999</v>
      </c>
      <c r="C400">
        <v>45.830002</v>
      </c>
      <c r="D400">
        <v>48.490001999999997</v>
      </c>
      <c r="E400">
        <v>1632.9454350000001</v>
      </c>
      <c r="F400">
        <v>49.689999</v>
      </c>
      <c r="G400">
        <v>112.43</v>
      </c>
      <c r="H400">
        <v>221.41999799999999</v>
      </c>
    </row>
    <row r="401" spans="1:8" x14ac:dyDescent="0.25">
      <c r="A401" s="2">
        <v>44776</v>
      </c>
      <c r="B401">
        <v>139.520004</v>
      </c>
      <c r="C401">
        <v>44.310001</v>
      </c>
      <c r="D401">
        <v>48.799999</v>
      </c>
      <c r="E401">
        <v>1618.8745120000001</v>
      </c>
      <c r="F401">
        <v>49.860000999999997</v>
      </c>
      <c r="G401">
        <v>113.610001</v>
      </c>
      <c r="H401">
        <v>226.729996</v>
      </c>
    </row>
    <row r="402" spans="1:8" x14ac:dyDescent="0.25">
      <c r="A402" s="2">
        <v>44777</v>
      </c>
      <c r="B402">
        <v>142.570007</v>
      </c>
      <c r="C402">
        <v>45.060001</v>
      </c>
      <c r="D402">
        <v>48.419998</v>
      </c>
      <c r="E402">
        <v>1608.205811</v>
      </c>
      <c r="F402">
        <v>49.860000999999997</v>
      </c>
      <c r="G402">
        <v>112.360001</v>
      </c>
      <c r="H402">
        <v>229.91000399999999</v>
      </c>
    </row>
    <row r="403" spans="1:8" x14ac:dyDescent="0.25">
      <c r="A403" s="2">
        <v>44778</v>
      </c>
      <c r="B403">
        <v>140.800003</v>
      </c>
      <c r="C403">
        <v>44.77</v>
      </c>
      <c r="D403">
        <v>48.07</v>
      </c>
      <c r="E403">
        <v>1732.254639</v>
      </c>
      <c r="F403">
        <v>49.27</v>
      </c>
      <c r="G403">
        <v>115.760002</v>
      </c>
      <c r="H403">
        <v>226.779999</v>
      </c>
    </row>
    <row r="404" spans="1:8" x14ac:dyDescent="0.25">
      <c r="A404" s="2">
        <v>44781</v>
      </c>
      <c r="B404">
        <v>139.41000399999999</v>
      </c>
      <c r="C404">
        <v>44.98</v>
      </c>
      <c r="D404">
        <v>48.419998</v>
      </c>
      <c r="E404">
        <v>1775.5161129999999</v>
      </c>
      <c r="F404">
        <v>49.57</v>
      </c>
      <c r="G404">
        <v>114.349998</v>
      </c>
      <c r="H404">
        <v>233.490005</v>
      </c>
    </row>
    <row r="405" spans="1:8" x14ac:dyDescent="0.25">
      <c r="A405" s="2">
        <v>44782</v>
      </c>
      <c r="B405">
        <v>137.83000200000001</v>
      </c>
      <c r="C405">
        <v>45.400002000000001</v>
      </c>
      <c r="D405">
        <v>47.849997999999999</v>
      </c>
      <c r="E405">
        <v>1703.025024</v>
      </c>
      <c r="F405">
        <v>49.779998999999997</v>
      </c>
      <c r="G405">
        <v>115.379997</v>
      </c>
      <c r="H405">
        <v>229.94000199999999</v>
      </c>
    </row>
    <row r="406" spans="1:8" x14ac:dyDescent="0.25">
      <c r="A406" s="2">
        <v>44783</v>
      </c>
      <c r="B406">
        <v>142.69000199999999</v>
      </c>
      <c r="C406">
        <v>45.529998999999997</v>
      </c>
      <c r="D406">
        <v>48.380001</v>
      </c>
      <c r="E406">
        <v>1851.7426760000001</v>
      </c>
      <c r="F406">
        <v>49.950001</v>
      </c>
      <c r="G406">
        <v>118.389999</v>
      </c>
      <c r="H406">
        <v>244.11000100000001</v>
      </c>
    </row>
    <row r="407" spans="1:8" x14ac:dyDescent="0.25">
      <c r="A407" s="2">
        <v>44784</v>
      </c>
      <c r="B407">
        <v>140.63999899999999</v>
      </c>
      <c r="C407">
        <v>45.700001</v>
      </c>
      <c r="D407">
        <v>47.650002000000001</v>
      </c>
      <c r="E407">
        <v>1881.224121</v>
      </c>
      <c r="F407">
        <v>48.290000999999997</v>
      </c>
      <c r="G407">
        <v>120.139999</v>
      </c>
      <c r="H407">
        <v>242.699997</v>
      </c>
    </row>
    <row r="408" spans="1:8" x14ac:dyDescent="0.25">
      <c r="A408" s="2">
        <v>44785</v>
      </c>
      <c r="B408">
        <v>143.550003</v>
      </c>
      <c r="C408">
        <v>46.169998</v>
      </c>
      <c r="D408">
        <v>47.779998999999997</v>
      </c>
      <c r="E408">
        <v>1957.2464600000001</v>
      </c>
      <c r="F408">
        <v>50.110000999999997</v>
      </c>
      <c r="G408">
        <v>122.129997</v>
      </c>
      <c r="H408">
        <v>249.300003</v>
      </c>
    </row>
    <row r="409" spans="1:8" x14ac:dyDescent="0.25">
      <c r="A409" s="2">
        <v>44788</v>
      </c>
      <c r="B409">
        <v>143.179993</v>
      </c>
      <c r="C409">
        <v>46.700001</v>
      </c>
      <c r="D409">
        <v>47.810001</v>
      </c>
      <c r="E409">
        <v>1904.228149</v>
      </c>
      <c r="F409">
        <v>49.75</v>
      </c>
      <c r="G409">
        <v>122.459999</v>
      </c>
      <c r="H409">
        <v>249.11000100000001</v>
      </c>
    </row>
    <row r="410" spans="1:8" x14ac:dyDescent="0.25">
      <c r="A410" s="2">
        <v>44789</v>
      </c>
      <c r="B410">
        <v>144.779999</v>
      </c>
      <c r="C410">
        <v>46.689999</v>
      </c>
      <c r="D410">
        <v>47.650002000000001</v>
      </c>
      <c r="E410">
        <v>1878.139404</v>
      </c>
      <c r="F410">
        <v>49.860000999999997</v>
      </c>
      <c r="G410">
        <v>123.629997</v>
      </c>
      <c r="H410">
        <v>245.69000199999999</v>
      </c>
    </row>
    <row r="411" spans="1:8" x14ac:dyDescent="0.25">
      <c r="A411" s="2">
        <v>44790</v>
      </c>
      <c r="B411">
        <v>142.10000600000001</v>
      </c>
      <c r="C411">
        <v>46.25</v>
      </c>
      <c r="D411">
        <v>47.650002000000001</v>
      </c>
      <c r="E411">
        <v>1832.999634</v>
      </c>
      <c r="F411">
        <v>49.27</v>
      </c>
      <c r="G411">
        <v>122.589996</v>
      </c>
      <c r="H411">
        <v>241.14999399999999</v>
      </c>
    </row>
    <row r="412" spans="1:8" x14ac:dyDescent="0.25">
      <c r="A412" s="2">
        <v>44791</v>
      </c>
      <c r="B412">
        <v>142.300003</v>
      </c>
      <c r="C412">
        <v>46.310001</v>
      </c>
      <c r="D412">
        <v>47.349997999999999</v>
      </c>
      <c r="E412">
        <v>1847.0078129999999</v>
      </c>
      <c r="F412">
        <v>48.580002</v>
      </c>
      <c r="G412">
        <v>121.639999</v>
      </c>
      <c r="H412">
        <v>245.16999799999999</v>
      </c>
    </row>
    <row r="413" spans="1:8" x14ac:dyDescent="0.25">
      <c r="A413" s="2">
        <v>44792</v>
      </c>
      <c r="B413">
        <v>138.229996</v>
      </c>
      <c r="C413">
        <v>46.139999000000003</v>
      </c>
      <c r="D413">
        <v>47.41</v>
      </c>
      <c r="E413">
        <v>1612.9873050000001</v>
      </c>
      <c r="F413">
        <v>49.150002000000001</v>
      </c>
      <c r="G413">
        <v>118.629997</v>
      </c>
      <c r="H413">
        <v>241.16000399999999</v>
      </c>
    </row>
    <row r="414" spans="1:8" x14ac:dyDescent="0.25">
      <c r="A414" s="2">
        <v>44795</v>
      </c>
      <c r="B414">
        <v>133.220001</v>
      </c>
      <c r="C414">
        <v>45.349997999999999</v>
      </c>
      <c r="D414">
        <v>47.02</v>
      </c>
      <c r="E414">
        <v>1622.5058590000001</v>
      </c>
      <c r="F414">
        <v>48.900002000000001</v>
      </c>
      <c r="G414">
        <v>116.66999800000001</v>
      </c>
      <c r="H414">
        <v>226.53999300000001</v>
      </c>
    </row>
    <row r="415" spans="1:8" x14ac:dyDescent="0.25">
      <c r="A415" s="2">
        <v>44796</v>
      </c>
      <c r="B415">
        <v>133.61999499999999</v>
      </c>
      <c r="C415">
        <v>45.07</v>
      </c>
      <c r="D415">
        <v>46.59</v>
      </c>
      <c r="E415">
        <v>1662.7698969999999</v>
      </c>
      <c r="F415">
        <v>48.009998000000003</v>
      </c>
      <c r="G415">
        <v>115.519997</v>
      </c>
      <c r="H415">
        <v>224.550003</v>
      </c>
    </row>
    <row r="416" spans="1:8" x14ac:dyDescent="0.25">
      <c r="A416" s="2">
        <v>44797</v>
      </c>
      <c r="B416">
        <v>133.800003</v>
      </c>
      <c r="C416">
        <v>45.490001999999997</v>
      </c>
      <c r="D416">
        <v>46.939999</v>
      </c>
      <c r="E416">
        <v>1657.0592039999999</v>
      </c>
      <c r="F416">
        <v>47.43</v>
      </c>
      <c r="G416">
        <v>115.800003</v>
      </c>
      <c r="H416">
        <v>229.61000100000001</v>
      </c>
    </row>
    <row r="417" spans="1:8" x14ac:dyDescent="0.25">
      <c r="A417" s="2">
        <v>44798</v>
      </c>
      <c r="B417">
        <v>137.279999</v>
      </c>
      <c r="C417">
        <v>45.82</v>
      </c>
      <c r="D417">
        <v>47.009998000000003</v>
      </c>
      <c r="E417">
        <v>1696.4570309999999</v>
      </c>
      <c r="F417">
        <v>47.900002000000001</v>
      </c>
      <c r="G417">
        <v>118.550003</v>
      </c>
      <c r="H417">
        <v>233.979996</v>
      </c>
    </row>
    <row r="418" spans="1:8" x14ac:dyDescent="0.25">
      <c r="A418" s="2">
        <v>44799</v>
      </c>
      <c r="B418">
        <v>130.75</v>
      </c>
      <c r="C418">
        <v>44.709999000000003</v>
      </c>
      <c r="D418">
        <v>46.02</v>
      </c>
      <c r="E418">
        <v>1507.782837</v>
      </c>
      <c r="F418">
        <v>46.82</v>
      </c>
      <c r="G418">
        <v>114.66999800000001</v>
      </c>
      <c r="H418">
        <v>223.279999</v>
      </c>
    </row>
    <row r="419" spans="1:8" x14ac:dyDescent="0.25">
      <c r="A419" s="2">
        <v>44802</v>
      </c>
      <c r="B419">
        <v>129.78999300000001</v>
      </c>
      <c r="C419">
        <v>45</v>
      </c>
      <c r="D419">
        <v>45.950001</v>
      </c>
      <c r="E419">
        <v>1553.0373540000001</v>
      </c>
      <c r="F419">
        <v>46.23</v>
      </c>
      <c r="G419">
        <v>114.389999</v>
      </c>
      <c r="H419">
        <v>224.570007</v>
      </c>
    </row>
    <row r="420" spans="1:8" x14ac:dyDescent="0.25">
      <c r="A420" s="2">
        <v>44803</v>
      </c>
      <c r="B420">
        <v>128.729996</v>
      </c>
      <c r="C420">
        <v>44.060001</v>
      </c>
      <c r="D420">
        <v>45.75</v>
      </c>
      <c r="E420">
        <v>1523.8388669999999</v>
      </c>
      <c r="F420">
        <v>45.849997999999999</v>
      </c>
      <c r="G420">
        <v>114.410004</v>
      </c>
      <c r="H420">
        <v>220.64999399999999</v>
      </c>
    </row>
    <row r="421" spans="1:8" x14ac:dyDescent="0.25">
      <c r="A421" s="2">
        <v>44804</v>
      </c>
      <c r="B421">
        <v>126.769997</v>
      </c>
      <c r="C421">
        <v>43.91</v>
      </c>
      <c r="D421">
        <v>45.389999000000003</v>
      </c>
      <c r="E421">
        <v>1553.684937</v>
      </c>
      <c r="F421">
        <v>45.23</v>
      </c>
      <c r="G421">
        <v>113.730003</v>
      </c>
      <c r="H421">
        <v>223.55999800000001</v>
      </c>
    </row>
    <row r="422" spans="1:8" x14ac:dyDescent="0.25">
      <c r="A422" s="2">
        <v>44805</v>
      </c>
      <c r="B422">
        <v>127.82</v>
      </c>
      <c r="C422">
        <v>44.450001</v>
      </c>
      <c r="D422">
        <v>44.91</v>
      </c>
      <c r="E422">
        <v>1586.1767580000001</v>
      </c>
      <c r="F422">
        <v>46.630001</v>
      </c>
      <c r="G422">
        <v>114.510002</v>
      </c>
      <c r="H422">
        <v>230.03999300000001</v>
      </c>
    </row>
    <row r="423" spans="1:8" x14ac:dyDescent="0.25">
      <c r="A423" s="2">
        <v>44806</v>
      </c>
      <c r="B423">
        <v>127.510002</v>
      </c>
      <c r="C423">
        <v>44.080002</v>
      </c>
      <c r="D423">
        <v>44.599997999999999</v>
      </c>
      <c r="E423">
        <v>1577.2204589999999</v>
      </c>
      <c r="F423">
        <v>45.700001</v>
      </c>
      <c r="G423">
        <v>113.709999</v>
      </c>
      <c r="H423">
        <v>226.11000100000001</v>
      </c>
    </row>
    <row r="424" spans="1:8" x14ac:dyDescent="0.25">
      <c r="A424" s="2">
        <v>44810</v>
      </c>
      <c r="B424">
        <v>126.110001</v>
      </c>
      <c r="C424">
        <v>43.889999000000003</v>
      </c>
      <c r="D424">
        <v>44.799999</v>
      </c>
      <c r="E424">
        <v>1561.7485349999999</v>
      </c>
      <c r="F424">
        <v>45.759998000000003</v>
      </c>
      <c r="G424">
        <v>113.739998</v>
      </c>
      <c r="H424">
        <v>218.38999899999999</v>
      </c>
    </row>
    <row r="425" spans="1:8" x14ac:dyDescent="0.25">
      <c r="A425" s="2">
        <v>44811</v>
      </c>
      <c r="B425">
        <v>129.479996</v>
      </c>
      <c r="C425">
        <v>45.110000999999997</v>
      </c>
      <c r="D425">
        <v>45.299999</v>
      </c>
      <c r="E425">
        <v>1629.9063719999999</v>
      </c>
      <c r="F425">
        <v>46.130001</v>
      </c>
      <c r="G425">
        <v>115.900002</v>
      </c>
      <c r="H425">
        <v>228.96000699999999</v>
      </c>
    </row>
    <row r="426" spans="1:8" x14ac:dyDescent="0.25">
      <c r="A426" s="2">
        <v>44812</v>
      </c>
      <c r="B426">
        <v>129.820007</v>
      </c>
      <c r="C426">
        <v>45.369999</v>
      </c>
      <c r="D426">
        <v>44.950001</v>
      </c>
      <c r="E426">
        <v>1635.3476559999999</v>
      </c>
      <c r="F426">
        <v>47.080002</v>
      </c>
      <c r="G426">
        <v>118.599998</v>
      </c>
      <c r="H426">
        <v>227.44000199999999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21"/>
  <sheetViews>
    <sheetView workbookViewId="0">
      <selection activeCell="I3" sqref="I3"/>
    </sheetView>
  </sheetViews>
  <sheetFormatPr baseColWidth="10" defaultColWidth="9.140625" defaultRowHeight="15" x14ac:dyDescent="0.25"/>
  <cols>
    <col min="1" max="1" width="27" customWidth="1"/>
  </cols>
  <sheetData>
    <row r="1" spans="1:17" x14ac:dyDescent="0.25">
      <c r="K1" t="s">
        <v>9</v>
      </c>
    </row>
    <row r="2" spans="1:17" x14ac:dyDescent="0.25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8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 x14ac:dyDescent="0.25">
      <c r="A3" s="2">
        <v>44207</v>
      </c>
      <c r="B3" s="4">
        <v>-2.2988436817471761E-2</v>
      </c>
      <c r="C3" s="4">
        <v>1.6620912857540301E-2</v>
      </c>
      <c r="D3" s="4">
        <v>-1.6826702858025119E-2</v>
      </c>
      <c r="E3" s="4">
        <v>4.6866311713596787E-2</v>
      </c>
      <c r="F3" s="4">
        <v>2.5745562166905159E-2</v>
      </c>
      <c r="G3" s="4">
        <v>9.2366307969891537E-2</v>
      </c>
      <c r="H3" s="4">
        <v>-4.650722462047252E-2</v>
      </c>
      <c r="I3" s="4">
        <v>8.9999999999999998E-4</v>
      </c>
      <c r="J3" s="4"/>
      <c r="K3" s="4">
        <f>B3-$I3</f>
        <v>-2.3888436817471763E-2</v>
      </c>
      <c r="L3" s="4">
        <f t="shared" ref="L3:Q3" si="0">C3-$I3</f>
        <v>1.5720912857540299E-2</v>
      </c>
      <c r="M3" s="4">
        <f t="shared" si="0"/>
        <v>-1.772670285802512E-2</v>
      </c>
      <c r="N3" s="4">
        <f t="shared" si="0"/>
        <v>4.5966311713596789E-2</v>
      </c>
      <c r="O3" s="4">
        <f t="shared" si="0"/>
        <v>2.4845562166905158E-2</v>
      </c>
      <c r="P3" s="4">
        <f t="shared" si="0"/>
        <v>9.1466307969891539E-2</v>
      </c>
      <c r="Q3" s="4">
        <f t="shared" si="0"/>
        <v>-4.7407224620472518E-2</v>
      </c>
    </row>
    <row r="4" spans="1:17" x14ac:dyDescent="0.25">
      <c r="A4" s="2">
        <v>44208</v>
      </c>
      <c r="B4" s="4">
        <v>-3.0819545323458541E-2</v>
      </c>
      <c r="C4" s="4">
        <v>2.33211419014272E-2</v>
      </c>
      <c r="D4" s="4">
        <v>-2.4572920284159139E-2</v>
      </c>
      <c r="E4" s="4">
        <v>-5.2797985754299503E-2</v>
      </c>
      <c r="F4" s="4">
        <v>-2.6889875473212749E-4</v>
      </c>
      <c r="G4" s="4">
        <v>0.1097123450036399</v>
      </c>
      <c r="H4" s="4">
        <v>-5.2324605802158253E-2</v>
      </c>
      <c r="I4" s="4">
        <v>8.9999999999999998E-4</v>
      </c>
      <c r="J4" s="4"/>
      <c r="K4" s="4">
        <f t="shared" ref="K4:K67" si="1">B4-$I4</f>
        <v>-3.1719545323458539E-2</v>
      </c>
      <c r="L4" s="4">
        <f t="shared" ref="L4:L67" si="2">C4-$I4</f>
        <v>2.2421141901427199E-2</v>
      </c>
      <c r="M4" s="4">
        <f t="shared" ref="M4:M67" si="3">D4-$I4</f>
        <v>-2.547292028415914E-2</v>
      </c>
      <c r="N4" s="4">
        <f t="shared" ref="N4:N67" si="4">E4-$I4</f>
        <v>-5.3697985754299501E-2</v>
      </c>
      <c r="O4" s="4">
        <f t="shared" ref="O4:O67" si="5">F4-$I4</f>
        <v>-1.1688987547321275E-3</v>
      </c>
      <c r="P4" s="4">
        <f t="shared" ref="P4:P67" si="6">G4-$I4</f>
        <v>0.1088123450036399</v>
      </c>
      <c r="Q4" s="4">
        <f t="shared" ref="Q4:Q67" si="7">H4-$I4</f>
        <v>-5.3224605802158251E-2</v>
      </c>
    </row>
    <row r="5" spans="1:17" x14ac:dyDescent="0.25">
      <c r="A5" s="2">
        <v>44209</v>
      </c>
      <c r="B5" s="4">
        <v>8.7274036566560298E-3</v>
      </c>
      <c r="C5" s="4">
        <v>8.2112108581573473E-3</v>
      </c>
      <c r="D5" s="4">
        <v>-2.4705045478461859E-2</v>
      </c>
      <c r="E5" s="4">
        <v>-6.5359144123124047E-2</v>
      </c>
      <c r="F5" s="4">
        <v>-2.712057523743816E-4</v>
      </c>
      <c r="G5" s="4">
        <v>6.4752315266839666E-2</v>
      </c>
      <c r="H5" s="4">
        <v>1.4480395452824091E-2</v>
      </c>
      <c r="I5" s="4">
        <v>8.9999999999999998E-4</v>
      </c>
      <c r="J5" s="4"/>
      <c r="K5" s="4">
        <f t="shared" si="1"/>
        <v>7.82740365665603E-3</v>
      </c>
      <c r="L5" s="4">
        <f t="shared" si="2"/>
        <v>7.3112108581573475E-3</v>
      </c>
      <c r="M5" s="4">
        <f t="shared" si="3"/>
        <v>-2.560504547846186E-2</v>
      </c>
      <c r="N5" s="4">
        <f t="shared" si="4"/>
        <v>-6.6259144123124045E-2</v>
      </c>
      <c r="O5" s="4">
        <f t="shared" si="5"/>
        <v>-1.1712057523743816E-3</v>
      </c>
      <c r="P5" s="4">
        <f t="shared" si="6"/>
        <v>6.3852315266839668E-2</v>
      </c>
      <c r="Q5" s="4">
        <f t="shared" si="7"/>
        <v>1.3580395452824091E-2</v>
      </c>
    </row>
    <row r="6" spans="1:17" x14ac:dyDescent="0.25">
      <c r="A6" s="2">
        <v>44210</v>
      </c>
      <c r="B6" s="4">
        <v>-1.103094808068583E-2</v>
      </c>
      <c r="C6" s="4">
        <v>1.300105305737587E-2</v>
      </c>
      <c r="D6" s="4">
        <v>3.3428046442018911E-4</v>
      </c>
      <c r="E6" s="4">
        <v>-5.9122188935525344E-3</v>
      </c>
      <c r="F6" s="4">
        <v>-8.400022181638267E-3</v>
      </c>
      <c r="G6" s="4">
        <v>3.8266314292442871E-2</v>
      </c>
      <c r="H6" s="4">
        <v>-1.5905321683991499E-2</v>
      </c>
      <c r="I6" s="4">
        <v>8.9999999999999998E-4</v>
      </c>
      <c r="J6" s="4"/>
      <c r="K6" s="4">
        <f t="shared" si="1"/>
        <v>-1.193094808068583E-2</v>
      </c>
      <c r="L6" s="4">
        <f t="shared" si="2"/>
        <v>1.210105305737587E-2</v>
      </c>
      <c r="M6" s="4">
        <f t="shared" si="3"/>
        <v>-5.6571953557981087E-4</v>
      </c>
      <c r="N6" s="4">
        <f t="shared" si="4"/>
        <v>-6.8122188935525341E-3</v>
      </c>
      <c r="O6" s="4">
        <f t="shared" si="5"/>
        <v>-9.3000221816382667E-3</v>
      </c>
      <c r="P6" s="4">
        <f t="shared" si="6"/>
        <v>3.7366314292442873E-2</v>
      </c>
      <c r="Q6" s="4">
        <f t="shared" si="7"/>
        <v>-1.68053216839915E-2</v>
      </c>
    </row>
    <row r="7" spans="1:17" x14ac:dyDescent="0.25">
      <c r="A7" s="2">
        <v>44211</v>
      </c>
      <c r="B7" s="4">
        <v>-2.4957760073201381E-2</v>
      </c>
      <c r="C7" s="4">
        <v>2.6880139042421369E-2</v>
      </c>
      <c r="D7" s="4">
        <v>-1.4142137487356271E-2</v>
      </c>
      <c r="E7" s="4">
        <v>-4.3714685831085731E-2</v>
      </c>
      <c r="F7" s="4">
        <v>-1.1648512812907351E-2</v>
      </c>
      <c r="G7" s="4">
        <v>1.9078675039492229E-2</v>
      </c>
      <c r="H7" s="4">
        <v>-2.463478261023155E-2</v>
      </c>
      <c r="I7" s="4">
        <v>8.0000000000000004E-4</v>
      </c>
      <c r="J7" s="4"/>
      <c r="K7" s="4">
        <f t="shared" si="1"/>
        <v>-2.575776007320138E-2</v>
      </c>
      <c r="L7" s="4">
        <f t="shared" si="2"/>
        <v>2.6080139042421371E-2</v>
      </c>
      <c r="M7" s="4">
        <f t="shared" si="3"/>
        <v>-1.4942137487356271E-2</v>
      </c>
      <c r="N7" s="4">
        <f t="shared" si="4"/>
        <v>-4.4514685831085733E-2</v>
      </c>
      <c r="O7" s="4">
        <f t="shared" si="5"/>
        <v>-1.2448512812907351E-2</v>
      </c>
      <c r="P7" s="4">
        <f t="shared" si="6"/>
        <v>1.827867503949223E-2</v>
      </c>
      <c r="Q7" s="4">
        <f t="shared" si="7"/>
        <v>-2.5434782610231549E-2</v>
      </c>
    </row>
    <row r="8" spans="1:17" x14ac:dyDescent="0.25">
      <c r="A8" s="2">
        <v>44215</v>
      </c>
      <c r="B8" s="4">
        <v>2.1010470429319028E-3</v>
      </c>
      <c r="C8" s="4">
        <v>2.2674595631557271E-2</v>
      </c>
      <c r="D8" s="4">
        <v>-2.3549043485360239E-3</v>
      </c>
      <c r="E8" s="4">
        <v>0.2338110136479683</v>
      </c>
      <c r="F8" s="4">
        <v>-2.792127689278967E-2</v>
      </c>
      <c r="G8" s="4">
        <v>-7.2512587557582719E-5</v>
      </c>
      <c r="H8" s="4">
        <v>5.3353369507327386E-3</v>
      </c>
      <c r="I8" s="4">
        <v>7.000000000000001E-4</v>
      </c>
      <c r="J8" s="4"/>
      <c r="K8" s="4">
        <f t="shared" si="1"/>
        <v>1.4010470429319027E-3</v>
      </c>
      <c r="L8" s="4">
        <f t="shared" si="2"/>
        <v>2.1974595631557271E-2</v>
      </c>
      <c r="M8" s="4">
        <f t="shared" si="3"/>
        <v>-3.054904348536024E-3</v>
      </c>
      <c r="N8" s="4">
        <f t="shared" si="4"/>
        <v>0.2331110136479683</v>
      </c>
      <c r="O8" s="4">
        <f t="shared" si="5"/>
        <v>-2.862127689278967E-2</v>
      </c>
      <c r="P8" s="4">
        <f t="shared" si="6"/>
        <v>-7.7251258755758282E-4</v>
      </c>
      <c r="Q8" s="4">
        <f t="shared" si="7"/>
        <v>4.6353369507327385E-3</v>
      </c>
    </row>
    <row r="9" spans="1:17" x14ac:dyDescent="0.25">
      <c r="A9" s="2">
        <v>44216</v>
      </c>
      <c r="B9" s="4">
        <v>4.4664487132110693E-2</v>
      </c>
      <c r="C9" s="4">
        <v>2.2789703114066921E-2</v>
      </c>
      <c r="D9" s="4">
        <v>7.754573651114427E-3</v>
      </c>
      <c r="E9" s="4">
        <v>0.28121226068013438</v>
      </c>
      <c r="F9" s="4">
        <v>-1.845872170485174E-2</v>
      </c>
      <c r="G9" s="4">
        <v>-3.0778344388314061E-2</v>
      </c>
      <c r="H9" s="4">
        <v>0.170858410099096</v>
      </c>
      <c r="I9" s="4">
        <v>8.0000000000000004E-4</v>
      </c>
      <c r="J9" s="4"/>
      <c r="K9" s="4">
        <f t="shared" si="1"/>
        <v>4.3864487132110691E-2</v>
      </c>
      <c r="L9" s="4">
        <f t="shared" si="2"/>
        <v>2.1989703114066922E-2</v>
      </c>
      <c r="M9" s="4">
        <f t="shared" si="3"/>
        <v>6.9545736511144266E-3</v>
      </c>
      <c r="N9" s="4">
        <f t="shared" si="4"/>
        <v>0.28041226068013436</v>
      </c>
      <c r="O9" s="4">
        <f t="shared" si="5"/>
        <v>-1.9258721704851739E-2</v>
      </c>
      <c r="P9" s="4">
        <f t="shared" si="6"/>
        <v>-3.1578344388314063E-2</v>
      </c>
      <c r="Q9" s="4">
        <f t="shared" si="7"/>
        <v>0.170058410099096</v>
      </c>
    </row>
    <row r="10" spans="1:17" x14ac:dyDescent="0.25">
      <c r="A10" s="2">
        <v>44217</v>
      </c>
      <c r="B10" s="4">
        <v>4.3604243137880687E-2</v>
      </c>
      <c r="C10" s="4">
        <v>5.1270315007720946E-3</v>
      </c>
      <c r="D10" s="4">
        <v>1.2595682943437049E-2</v>
      </c>
      <c r="E10" s="4">
        <v>-8.1414249451468024E-3</v>
      </c>
      <c r="F10" s="4">
        <v>-1.036281416522611E-2</v>
      </c>
      <c r="G10" s="4">
        <v>-4.0124605078680993E-2</v>
      </c>
      <c r="H10" s="4">
        <v>0.1326842559710322</v>
      </c>
      <c r="I10" s="4">
        <v>7.000000000000001E-4</v>
      </c>
      <c r="J10" s="4"/>
      <c r="K10" s="4">
        <f t="shared" si="1"/>
        <v>4.2904243137880688E-2</v>
      </c>
      <c r="L10" s="4">
        <f t="shared" si="2"/>
        <v>4.4270315007720945E-3</v>
      </c>
      <c r="M10" s="4">
        <f t="shared" si="3"/>
        <v>1.1895682943437048E-2</v>
      </c>
      <c r="N10" s="4">
        <f t="shared" si="4"/>
        <v>-8.8414249451468016E-3</v>
      </c>
      <c r="O10" s="4">
        <f t="shared" si="5"/>
        <v>-1.1062814165226111E-2</v>
      </c>
      <c r="P10" s="4">
        <f t="shared" si="6"/>
        <v>-4.0824605078680992E-2</v>
      </c>
      <c r="Q10" s="4">
        <f t="shared" si="7"/>
        <v>0.13198425597103219</v>
      </c>
    </row>
    <row r="11" spans="1:17" x14ac:dyDescent="0.25">
      <c r="A11" s="2">
        <v>44218</v>
      </c>
      <c r="B11" s="4">
        <v>5.1340719455784438E-2</v>
      </c>
      <c r="C11" s="4">
        <v>-9.3989350203749211E-4</v>
      </c>
      <c r="D11" s="4">
        <v>-3.0125545796195752E-3</v>
      </c>
      <c r="E11" s="4">
        <v>1.471265636400876E-2</v>
      </c>
      <c r="F11" s="4">
        <v>-5.4570668228395292E-3</v>
      </c>
      <c r="G11" s="4">
        <v>-5.3693469564066731E-2</v>
      </c>
      <c r="H11" s="4">
        <v>0.1207999497982799</v>
      </c>
      <c r="I11" s="4">
        <v>7.000000000000001E-4</v>
      </c>
      <c r="J11" s="4"/>
      <c r="K11" s="4">
        <f t="shared" si="1"/>
        <v>5.0640719455784439E-2</v>
      </c>
      <c r="L11" s="4">
        <f t="shared" si="2"/>
        <v>-1.6398935020374922E-3</v>
      </c>
      <c r="M11" s="4">
        <f t="shared" si="3"/>
        <v>-3.7125545796195753E-3</v>
      </c>
      <c r="N11" s="4">
        <f t="shared" si="4"/>
        <v>1.4012656364008759E-2</v>
      </c>
      <c r="O11" s="4">
        <f t="shared" si="5"/>
        <v>-6.1570668228395293E-3</v>
      </c>
      <c r="P11" s="4">
        <f t="shared" si="6"/>
        <v>-5.4393469564066731E-2</v>
      </c>
      <c r="Q11" s="4">
        <f t="shared" si="7"/>
        <v>0.1200999497982799</v>
      </c>
    </row>
    <row r="12" spans="1:17" x14ac:dyDescent="0.25">
      <c r="A12" s="2">
        <v>44221</v>
      </c>
      <c r="B12" s="4">
        <v>5.9330511882379262E-2</v>
      </c>
      <c r="C12" s="4">
        <v>-2.3059997763219539E-4</v>
      </c>
      <c r="D12" s="4">
        <v>2.1385000425727441E-2</v>
      </c>
      <c r="E12" s="4">
        <v>0.12240014707600989</v>
      </c>
      <c r="F12" s="4">
        <v>1.56801806848752E-2</v>
      </c>
      <c r="G12" s="4">
        <v>-4.8170075516220663E-2</v>
      </c>
      <c r="H12" s="4">
        <v>0.11161030325519759</v>
      </c>
      <c r="I12" s="4">
        <v>7.000000000000001E-4</v>
      </c>
      <c r="J12" s="4"/>
      <c r="K12" s="4">
        <f t="shared" si="1"/>
        <v>5.8630511882379263E-2</v>
      </c>
      <c r="L12" s="4">
        <f t="shared" si="2"/>
        <v>-9.3059997763219552E-4</v>
      </c>
      <c r="M12" s="4">
        <f t="shared" si="3"/>
        <v>2.0685000425727441E-2</v>
      </c>
      <c r="N12" s="4">
        <f t="shared" si="4"/>
        <v>0.12170014707600989</v>
      </c>
      <c r="O12" s="4">
        <f t="shared" si="5"/>
        <v>1.4980180684875201E-2</v>
      </c>
      <c r="P12" s="4">
        <f t="shared" si="6"/>
        <v>-4.8870075516220662E-2</v>
      </c>
      <c r="Q12" s="4">
        <f t="shared" si="7"/>
        <v>0.11091030325519759</v>
      </c>
    </row>
    <row r="13" spans="1:17" x14ac:dyDescent="0.25">
      <c r="A13" s="2">
        <v>44222</v>
      </c>
      <c r="B13" s="4">
        <v>6.373296058541289E-2</v>
      </c>
      <c r="C13" s="4">
        <v>7.0029632242363249E-4</v>
      </c>
      <c r="D13" s="4">
        <v>2.5275721380272561E-2</v>
      </c>
      <c r="E13" s="4">
        <v>-1.480288399205776E-2</v>
      </c>
      <c r="F13" s="4">
        <v>1.5667554203956161E-2</v>
      </c>
      <c r="G13" s="4">
        <v>-4.7928400662131658E-2</v>
      </c>
      <c r="H13" s="4">
        <v>0.113235449070908</v>
      </c>
      <c r="I13" s="4">
        <v>5.0000000000000001E-4</v>
      </c>
      <c r="J13" s="4"/>
      <c r="K13" s="4">
        <f t="shared" si="1"/>
        <v>6.323296058541289E-2</v>
      </c>
      <c r="L13" s="4">
        <f t="shared" si="2"/>
        <v>2.0029632242363248E-4</v>
      </c>
      <c r="M13" s="4">
        <f t="shared" si="3"/>
        <v>2.4775721380272561E-2</v>
      </c>
      <c r="N13" s="4">
        <f t="shared" si="4"/>
        <v>-1.530288399205776E-2</v>
      </c>
      <c r="O13" s="4">
        <f t="shared" si="5"/>
        <v>1.5167554203956161E-2</v>
      </c>
      <c r="P13" s="4">
        <f t="shared" si="6"/>
        <v>-4.8428400662131658E-2</v>
      </c>
      <c r="Q13" s="4">
        <f t="shared" si="7"/>
        <v>0.112735449070908</v>
      </c>
    </row>
    <row r="14" spans="1:17" x14ac:dyDescent="0.25">
      <c r="A14" s="2">
        <v>44223</v>
      </c>
      <c r="B14" s="4">
        <v>-9.4829372200120332E-3</v>
      </c>
      <c r="C14" s="4">
        <v>-4.8302458778355817E-2</v>
      </c>
      <c r="D14" s="4">
        <v>-3.532664146021602E-3</v>
      </c>
      <c r="E14" s="4">
        <v>-9.8039990280189393E-2</v>
      </c>
      <c r="F14" s="4">
        <v>-7.1487242260310779E-3</v>
      </c>
      <c r="G14" s="4">
        <v>-6.149835736252296E-2</v>
      </c>
      <c r="H14" s="4">
        <v>-0.11378312307720589</v>
      </c>
      <c r="I14" s="4">
        <v>5.0000000000000001E-4</v>
      </c>
      <c r="J14" s="4"/>
      <c r="K14" s="4">
        <f t="shared" si="1"/>
        <v>-9.9829372200120337E-3</v>
      </c>
      <c r="L14" s="4">
        <f t="shared" si="2"/>
        <v>-4.8802458778355817E-2</v>
      </c>
      <c r="M14" s="4">
        <f t="shared" si="3"/>
        <v>-4.032664146021602E-3</v>
      </c>
      <c r="N14" s="4">
        <f t="shared" si="4"/>
        <v>-9.8539990280189393E-2</v>
      </c>
      <c r="O14" s="4">
        <f t="shared" si="5"/>
        <v>-7.6487242260310784E-3</v>
      </c>
      <c r="P14" s="4">
        <f t="shared" si="6"/>
        <v>-6.199835736252296E-2</v>
      </c>
      <c r="Q14" s="4">
        <f t="shared" si="7"/>
        <v>-0.11428312307720589</v>
      </c>
    </row>
    <row r="15" spans="1:17" x14ac:dyDescent="0.25">
      <c r="A15" s="2">
        <v>44224</v>
      </c>
      <c r="B15" s="4">
        <v>-2.119995480607351E-2</v>
      </c>
      <c r="C15" s="4">
        <v>-2.3043563675644751E-2</v>
      </c>
      <c r="D15" s="4">
        <v>-1.4117814315544489E-2</v>
      </c>
      <c r="E15" s="4">
        <v>0.17232070198641131</v>
      </c>
      <c r="F15" s="4">
        <v>-1.714166914291981E-2</v>
      </c>
      <c r="G15" s="4">
        <v>-3.5634486278287802E-2</v>
      </c>
      <c r="H15" s="4">
        <v>-7.37791141616011E-2</v>
      </c>
      <c r="I15" s="4">
        <v>5.0000000000000001E-4</v>
      </c>
      <c r="J15" s="4"/>
      <c r="K15" s="4">
        <f t="shared" si="1"/>
        <v>-2.169995480607351E-2</v>
      </c>
      <c r="L15" s="4">
        <f t="shared" si="2"/>
        <v>-2.3543563675644752E-2</v>
      </c>
      <c r="M15" s="4">
        <f t="shared" si="3"/>
        <v>-1.461781431554449E-2</v>
      </c>
      <c r="N15" s="4">
        <f t="shared" si="4"/>
        <v>0.17182070198641131</v>
      </c>
      <c r="O15" s="4">
        <f t="shared" si="5"/>
        <v>-1.764166914291981E-2</v>
      </c>
      <c r="P15" s="4">
        <f t="shared" si="6"/>
        <v>-3.6134486278287803E-2</v>
      </c>
      <c r="Q15" s="4">
        <f t="shared" si="7"/>
        <v>-7.4279114161601101E-2</v>
      </c>
    </row>
    <row r="16" spans="1:17" x14ac:dyDescent="0.25">
      <c r="A16" s="2">
        <v>44225</v>
      </c>
      <c r="B16" s="4">
        <v>-2.6478699619685742E-2</v>
      </c>
      <c r="C16" s="4">
        <v>-2.330656249612861E-2</v>
      </c>
      <c r="D16" s="4">
        <v>-2.2373814647027149E-2</v>
      </c>
      <c r="E16" s="4">
        <v>0.11161528551986689</v>
      </c>
      <c r="F16" s="4">
        <v>-1.7943807631468189E-2</v>
      </c>
      <c r="G16" s="4">
        <v>-3.902038251146589E-2</v>
      </c>
      <c r="H16" s="4">
        <v>-5.9750209116579363E-2</v>
      </c>
      <c r="I16" s="4">
        <v>7.000000000000001E-4</v>
      </c>
      <c r="J16" s="4"/>
      <c r="K16" s="4">
        <f t="shared" si="1"/>
        <v>-2.7178699619685741E-2</v>
      </c>
      <c r="L16" s="4">
        <f t="shared" si="2"/>
        <v>-2.4006562496128609E-2</v>
      </c>
      <c r="M16" s="4">
        <f t="shared" si="3"/>
        <v>-2.3073814647027149E-2</v>
      </c>
      <c r="N16" s="4">
        <f t="shared" si="4"/>
        <v>0.11091528551986689</v>
      </c>
      <c r="O16" s="4">
        <f t="shared" si="5"/>
        <v>-1.8643807631468189E-2</v>
      </c>
      <c r="P16" s="4">
        <f t="shared" si="6"/>
        <v>-3.9720382511465889E-2</v>
      </c>
      <c r="Q16" s="4">
        <f t="shared" si="7"/>
        <v>-6.0450209116579362E-2</v>
      </c>
    </row>
    <row r="17" spans="1:17" x14ac:dyDescent="0.25">
      <c r="A17" s="2">
        <v>44228</v>
      </c>
      <c r="B17" s="4">
        <v>1.4730079402696109E-2</v>
      </c>
      <c r="C17" s="4">
        <v>-2.9734174339999701E-2</v>
      </c>
      <c r="D17" s="4">
        <v>-4.3408573766110507E-2</v>
      </c>
      <c r="E17" s="4">
        <v>3.3139451503354962E-2</v>
      </c>
      <c r="F17" s="4">
        <v>-4.0509097519662703E-2</v>
      </c>
      <c r="G17" s="4">
        <v>-1.910350825292895E-2</v>
      </c>
      <c r="H17" s="4">
        <v>-3.2380502075116453E-2</v>
      </c>
      <c r="I17" s="4">
        <v>5.9999999999999995E-4</v>
      </c>
      <c r="J17" s="4"/>
      <c r="K17" s="4">
        <f t="shared" si="1"/>
        <v>1.4130079402696109E-2</v>
      </c>
      <c r="L17" s="4">
        <f t="shared" si="2"/>
        <v>-3.03341743399997E-2</v>
      </c>
      <c r="M17" s="4">
        <f t="shared" si="3"/>
        <v>-4.4008573766110511E-2</v>
      </c>
      <c r="N17" s="4">
        <f t="shared" si="4"/>
        <v>3.2539451503354959E-2</v>
      </c>
      <c r="O17" s="4">
        <f t="shared" si="5"/>
        <v>-4.1109097519662706E-2</v>
      </c>
      <c r="P17" s="4">
        <f t="shared" si="6"/>
        <v>-1.970350825292895E-2</v>
      </c>
      <c r="Q17" s="4">
        <f t="shared" si="7"/>
        <v>-3.2980502075116457E-2</v>
      </c>
    </row>
    <row r="18" spans="1:17" x14ac:dyDescent="0.25">
      <c r="A18" s="2">
        <v>44229</v>
      </c>
      <c r="B18" s="4">
        <v>1.606622545987069E-2</v>
      </c>
      <c r="C18" s="4">
        <v>0</v>
      </c>
      <c r="D18" s="4">
        <v>-3.6793463686747963E-2</v>
      </c>
      <c r="E18" s="4">
        <v>0.1102241040798093</v>
      </c>
      <c r="F18" s="4">
        <v>-6.4199050496748455E-2</v>
      </c>
      <c r="G18" s="4">
        <v>1.53100692275423E-2</v>
      </c>
      <c r="H18" s="4">
        <v>-2.4810108638781081E-2</v>
      </c>
      <c r="I18" s="4">
        <v>4.0000000000000002E-4</v>
      </c>
      <c r="J18" s="4"/>
      <c r="K18" s="4">
        <f t="shared" si="1"/>
        <v>1.5666225459870689E-2</v>
      </c>
      <c r="L18" s="4">
        <f t="shared" si="2"/>
        <v>-4.0000000000000002E-4</v>
      </c>
      <c r="M18" s="4">
        <f t="shared" si="3"/>
        <v>-3.719346368674796E-2</v>
      </c>
      <c r="N18" s="4">
        <f t="shared" si="4"/>
        <v>0.1098241040798093</v>
      </c>
      <c r="O18" s="4">
        <f t="shared" si="5"/>
        <v>-6.4599050496748453E-2</v>
      </c>
      <c r="P18" s="4">
        <f t="shared" si="6"/>
        <v>1.4910069227542301E-2</v>
      </c>
      <c r="Q18" s="4">
        <f t="shared" si="7"/>
        <v>-2.5210108638781082E-2</v>
      </c>
    </row>
    <row r="19" spans="1:17" x14ac:dyDescent="0.25">
      <c r="A19" s="2">
        <v>44230</v>
      </c>
      <c r="B19" s="4">
        <v>2.443165005652315E-2</v>
      </c>
      <c r="C19" s="4">
        <v>3.4973574019451892E-2</v>
      </c>
      <c r="D19" s="4">
        <v>-6.743257224028909E-4</v>
      </c>
      <c r="E19" s="4">
        <v>0.28167535806711808</v>
      </c>
      <c r="F19" s="4">
        <v>-3.9397384378112577E-2</v>
      </c>
      <c r="G19" s="4">
        <v>5.5375347564660338E-2</v>
      </c>
      <c r="H19" s="4">
        <v>3.043337516961131E-2</v>
      </c>
      <c r="I19" s="4">
        <v>2.9999999999999997E-4</v>
      </c>
      <c r="J19" s="4"/>
      <c r="K19" s="4">
        <f t="shared" si="1"/>
        <v>2.4131650056523148E-2</v>
      </c>
      <c r="L19" s="4">
        <f t="shared" si="2"/>
        <v>3.467357401945189E-2</v>
      </c>
      <c r="M19" s="4">
        <f t="shared" si="3"/>
        <v>-9.7432572240289082E-4</v>
      </c>
      <c r="N19" s="4">
        <f t="shared" si="4"/>
        <v>0.28137535806711805</v>
      </c>
      <c r="O19" s="4">
        <f t="shared" si="5"/>
        <v>-3.9697384378112578E-2</v>
      </c>
      <c r="P19" s="4">
        <f t="shared" si="6"/>
        <v>5.5075347564660336E-2</v>
      </c>
      <c r="Q19" s="4">
        <f t="shared" si="7"/>
        <v>3.0133375169611308E-2</v>
      </c>
    </row>
    <row r="20" spans="1:17" x14ac:dyDescent="0.25">
      <c r="A20" s="2">
        <v>44231</v>
      </c>
      <c r="B20" s="4">
        <v>2.843410378047562E-2</v>
      </c>
      <c r="C20" s="4">
        <v>3.8039794691761657E-2</v>
      </c>
      <c r="D20" s="4">
        <v>-5.6223001810578488E-2</v>
      </c>
      <c r="E20" s="4">
        <v>0.1796739302271062</v>
      </c>
      <c r="F20" s="4">
        <v>-2.742226952603577E-2</v>
      </c>
      <c r="G20" s="4">
        <v>6.0683386201255018E-2</v>
      </c>
      <c r="H20" s="4">
        <v>2.4864674633295E-2</v>
      </c>
      <c r="I20" s="4">
        <v>2.9999999999999997E-4</v>
      </c>
      <c r="J20" s="4"/>
      <c r="K20" s="4">
        <f t="shared" si="1"/>
        <v>2.8134103780475619E-2</v>
      </c>
      <c r="L20" s="4">
        <f t="shared" si="2"/>
        <v>3.7739794691761655E-2</v>
      </c>
      <c r="M20" s="4">
        <f t="shared" si="3"/>
        <v>-5.652300181057849E-2</v>
      </c>
      <c r="N20" s="4">
        <f t="shared" si="4"/>
        <v>0.17937393022710621</v>
      </c>
      <c r="O20" s="4">
        <f t="shared" si="5"/>
        <v>-2.7722269526035771E-2</v>
      </c>
      <c r="P20" s="4">
        <f t="shared" si="6"/>
        <v>6.0383386201255017E-2</v>
      </c>
      <c r="Q20" s="4">
        <f t="shared" si="7"/>
        <v>2.4564674633294998E-2</v>
      </c>
    </row>
    <row r="21" spans="1:17" x14ac:dyDescent="0.25">
      <c r="A21" s="2">
        <v>44232</v>
      </c>
      <c r="B21" s="4">
        <v>4.451549629170426E-2</v>
      </c>
      <c r="C21" s="4">
        <v>4.9752145774385248E-2</v>
      </c>
      <c r="D21" s="4">
        <v>-5.8591208943147073E-2</v>
      </c>
      <c r="E21" s="4">
        <v>0.2176296446992971</v>
      </c>
      <c r="F21" s="4">
        <v>-2.767767750690675E-2</v>
      </c>
      <c r="G21" s="4">
        <v>6.9857746474993654E-2</v>
      </c>
      <c r="H21" s="4">
        <v>3.3977239687379417E-2</v>
      </c>
      <c r="I21" s="4">
        <v>2.0000000000000001E-4</v>
      </c>
      <c r="J21" s="4"/>
      <c r="K21" s="4">
        <f t="shared" si="1"/>
        <v>4.4315496291704261E-2</v>
      </c>
      <c r="L21" s="4">
        <f t="shared" si="2"/>
        <v>4.9552145774385249E-2</v>
      </c>
      <c r="M21" s="4">
        <f t="shared" si="3"/>
        <v>-5.8791208943147072E-2</v>
      </c>
      <c r="N21" s="4">
        <f t="shared" si="4"/>
        <v>0.2174296446992971</v>
      </c>
      <c r="O21" s="4">
        <f t="shared" si="5"/>
        <v>-2.7877677506906749E-2</v>
      </c>
      <c r="P21" s="4">
        <f t="shared" si="6"/>
        <v>6.9657746474993648E-2</v>
      </c>
      <c r="Q21" s="4">
        <f t="shared" si="7"/>
        <v>3.3777239687379418E-2</v>
      </c>
    </row>
    <row r="22" spans="1:17" x14ac:dyDescent="0.25">
      <c r="A22" s="2">
        <v>44235</v>
      </c>
      <c r="B22" s="4">
        <v>-5.982741650981005E-3</v>
      </c>
      <c r="C22" s="4">
        <v>3.8690452867198299E-2</v>
      </c>
      <c r="D22" s="4">
        <v>-5.9276627058694409E-2</v>
      </c>
      <c r="E22" s="4">
        <v>0.24357052243395841</v>
      </c>
      <c r="F22" s="4">
        <v>-2.7755931133650161E-2</v>
      </c>
      <c r="G22" s="4">
        <v>7.8034861381390819E-2</v>
      </c>
      <c r="H22" s="4">
        <v>1.633952101827774E-2</v>
      </c>
      <c r="I22" s="4">
        <v>4.0000000000000002E-4</v>
      </c>
      <c r="J22" s="4"/>
      <c r="K22" s="4">
        <f t="shared" si="1"/>
        <v>-6.3827416509810051E-3</v>
      </c>
      <c r="L22" s="4">
        <f t="shared" si="2"/>
        <v>3.8290452867198302E-2</v>
      </c>
      <c r="M22" s="4">
        <f t="shared" si="3"/>
        <v>-5.9676627058694406E-2</v>
      </c>
      <c r="N22" s="4">
        <f t="shared" si="4"/>
        <v>0.2431705224339584</v>
      </c>
      <c r="O22" s="4">
        <f t="shared" si="5"/>
        <v>-2.8155931133650162E-2</v>
      </c>
      <c r="P22" s="4">
        <f t="shared" si="6"/>
        <v>7.7634861381390821E-2</v>
      </c>
      <c r="Q22" s="4">
        <f t="shared" si="7"/>
        <v>1.5939521018277739E-2</v>
      </c>
    </row>
    <row r="23" spans="1:17" x14ac:dyDescent="0.25">
      <c r="A23" s="2">
        <v>44236</v>
      </c>
      <c r="B23" s="4">
        <v>-2.2439236191277519E-2</v>
      </c>
      <c r="C23" s="4">
        <v>1.666319328328747E-2</v>
      </c>
      <c r="D23" s="4">
        <v>-7.4606082028568554E-2</v>
      </c>
      <c r="E23" s="4">
        <v>0.15432547689637841</v>
      </c>
      <c r="F23" s="4">
        <v>-5.7178386756007171E-4</v>
      </c>
      <c r="G23" s="4">
        <v>4.3712811832433467E-2</v>
      </c>
      <c r="H23" s="4">
        <v>1.970753556960414E-2</v>
      </c>
      <c r="I23" s="4">
        <v>4.0000000000000002E-4</v>
      </c>
      <c r="J23" s="4"/>
      <c r="K23" s="4">
        <f t="shared" si="1"/>
        <v>-2.283923619127752E-2</v>
      </c>
      <c r="L23" s="4">
        <f t="shared" si="2"/>
        <v>1.6263193283287469E-2</v>
      </c>
      <c r="M23" s="4">
        <f t="shared" si="3"/>
        <v>-7.5006082028568552E-2</v>
      </c>
      <c r="N23" s="4">
        <f t="shared" si="4"/>
        <v>0.15392547689637839</v>
      </c>
      <c r="O23" s="4">
        <f t="shared" si="5"/>
        <v>-9.7178386756007168E-4</v>
      </c>
      <c r="P23" s="4">
        <f t="shared" si="6"/>
        <v>4.3312811832433469E-2</v>
      </c>
      <c r="Q23" s="4">
        <f t="shared" si="7"/>
        <v>1.9307535569604139E-2</v>
      </c>
    </row>
    <row r="24" spans="1:17" x14ac:dyDescent="0.25">
      <c r="A24" s="2">
        <v>44237</v>
      </c>
      <c r="B24" s="4">
        <v>-7.8647376830591753E-3</v>
      </c>
      <c r="C24" s="4">
        <v>1.9581042639257529E-2</v>
      </c>
      <c r="D24" s="4">
        <v>-8.9006296719704281E-2</v>
      </c>
      <c r="E24" s="4">
        <v>4.8955512962705512E-2</v>
      </c>
      <c r="F24" s="4">
        <v>-2.8743336008214548E-3</v>
      </c>
      <c r="G24" s="4">
        <v>3.2899655334579059E-2</v>
      </c>
      <c r="H24" s="4">
        <v>4.3776960451853419E-2</v>
      </c>
      <c r="I24" s="4">
        <v>5.0000000000000001E-4</v>
      </c>
      <c r="J24" s="4"/>
      <c r="K24" s="4">
        <f t="shared" si="1"/>
        <v>-8.3647376830591758E-3</v>
      </c>
      <c r="L24" s="4">
        <f t="shared" si="2"/>
        <v>1.9081042639257528E-2</v>
      </c>
      <c r="M24" s="4">
        <f t="shared" si="3"/>
        <v>-8.9506296719704281E-2</v>
      </c>
      <c r="N24" s="4">
        <f t="shared" si="4"/>
        <v>4.8455512962705512E-2</v>
      </c>
      <c r="O24" s="4">
        <f t="shared" si="5"/>
        <v>-3.3743336008214548E-3</v>
      </c>
      <c r="P24" s="4">
        <f t="shared" si="6"/>
        <v>3.2399655334579058E-2</v>
      </c>
      <c r="Q24" s="4">
        <f t="shared" si="7"/>
        <v>4.3276960451853419E-2</v>
      </c>
    </row>
    <row r="25" spans="1:17" x14ac:dyDescent="0.25">
      <c r="A25" s="2">
        <v>44238</v>
      </c>
      <c r="B25" s="4">
        <v>-2.089218418264149E-2</v>
      </c>
      <c r="C25" s="4">
        <v>-2.1526082242030231E-2</v>
      </c>
      <c r="D25" s="4">
        <v>-2.7224912936313569E-2</v>
      </c>
      <c r="E25" s="4">
        <v>0.11201983986815291</v>
      </c>
      <c r="F25" s="4">
        <v>-1.3271949186742569E-2</v>
      </c>
      <c r="G25" s="4">
        <v>7.3508833837454546E-3</v>
      </c>
      <c r="H25" s="4">
        <v>9.7861632544811172E-3</v>
      </c>
      <c r="I25" s="4">
        <v>5.0000000000000001E-4</v>
      </c>
      <c r="J25" s="4"/>
      <c r="K25" s="4">
        <f t="shared" si="1"/>
        <v>-2.139218418264149E-2</v>
      </c>
      <c r="L25" s="4">
        <f t="shared" si="2"/>
        <v>-2.2026082242030232E-2</v>
      </c>
      <c r="M25" s="4">
        <f t="shared" si="3"/>
        <v>-2.7724912936313569E-2</v>
      </c>
      <c r="N25" s="4">
        <f t="shared" si="4"/>
        <v>0.11151983986815291</v>
      </c>
      <c r="O25" s="4">
        <f t="shared" si="5"/>
        <v>-1.377194918674257E-2</v>
      </c>
      <c r="P25" s="4">
        <f t="shared" si="6"/>
        <v>6.8508833837454541E-3</v>
      </c>
      <c r="Q25" s="4">
        <f t="shared" si="7"/>
        <v>9.2861632544811168E-3</v>
      </c>
    </row>
    <row r="26" spans="1:17" x14ac:dyDescent="0.25">
      <c r="A26" s="2">
        <v>44239</v>
      </c>
      <c r="B26" s="4">
        <v>-2.2456923463294309E-2</v>
      </c>
      <c r="C26" s="4">
        <v>-3.4233166053200481E-2</v>
      </c>
      <c r="D26" s="4">
        <v>5.4508950695630887E-4</v>
      </c>
      <c r="E26" s="4">
        <v>7.0144008122634993E-2</v>
      </c>
      <c r="F26" s="4">
        <v>-5.7437551036390033E-3</v>
      </c>
      <c r="G26" s="4">
        <v>2.3422651898297179E-2</v>
      </c>
      <c r="H26" s="4">
        <v>1.034957357454047E-2</v>
      </c>
      <c r="I26" s="4">
        <v>2.9999999999999997E-4</v>
      </c>
      <c r="J26" s="4"/>
      <c r="K26" s="4">
        <f t="shared" si="1"/>
        <v>-2.2756923463294311E-2</v>
      </c>
      <c r="L26" s="4">
        <f t="shared" si="2"/>
        <v>-3.4533166053200483E-2</v>
      </c>
      <c r="M26" s="4">
        <f t="shared" si="3"/>
        <v>2.4508950695630889E-4</v>
      </c>
      <c r="N26" s="4">
        <f t="shared" si="4"/>
        <v>6.9844008122634998E-2</v>
      </c>
      <c r="O26" s="4">
        <f t="shared" si="5"/>
        <v>-6.0437551036390032E-3</v>
      </c>
      <c r="P26" s="4">
        <f t="shared" si="6"/>
        <v>2.3122651898297177E-2</v>
      </c>
      <c r="Q26" s="4">
        <f t="shared" si="7"/>
        <v>1.004957357454047E-2</v>
      </c>
    </row>
    <row r="27" spans="1:17" x14ac:dyDescent="0.25">
      <c r="A27" s="2">
        <v>44243</v>
      </c>
      <c r="B27" s="4">
        <v>-1.6381149455297891E-2</v>
      </c>
      <c r="C27" s="4">
        <v>-4.1069650951735433E-2</v>
      </c>
      <c r="D27" s="4">
        <v>1.3001302438248709E-2</v>
      </c>
      <c r="E27" s="4">
        <v>1.9532234790572641E-2</v>
      </c>
      <c r="F27" s="4">
        <v>-3.740502185136219E-3</v>
      </c>
      <c r="G27" s="4">
        <v>3.1675074136043868E-2</v>
      </c>
      <c r="H27" s="4">
        <v>1.693859879294024E-2</v>
      </c>
      <c r="I27" s="4">
        <v>2.9999999999999997E-4</v>
      </c>
      <c r="J27" s="4"/>
      <c r="K27" s="4">
        <f t="shared" si="1"/>
        <v>-1.6681149455297892E-2</v>
      </c>
      <c r="L27" s="4">
        <f t="shared" si="2"/>
        <v>-4.1369650951735434E-2</v>
      </c>
      <c r="M27" s="4">
        <f t="shared" si="3"/>
        <v>1.2701302438248709E-2</v>
      </c>
      <c r="N27" s="4">
        <f t="shared" si="4"/>
        <v>1.9232234790572639E-2</v>
      </c>
      <c r="O27" s="4">
        <f t="shared" si="5"/>
        <v>-4.0405021851362194E-3</v>
      </c>
      <c r="P27" s="4">
        <f t="shared" si="6"/>
        <v>3.1375074136043866E-2</v>
      </c>
      <c r="Q27" s="4">
        <f t="shared" si="7"/>
        <v>1.6638598792940239E-2</v>
      </c>
    </row>
    <row r="28" spans="1:17" x14ac:dyDescent="0.25">
      <c r="A28" s="2">
        <v>44244</v>
      </c>
      <c r="B28" s="4">
        <v>1.100797833121447E-3</v>
      </c>
      <c r="C28" s="4">
        <v>-3.265975772782248E-2</v>
      </c>
      <c r="D28" s="4">
        <v>1.05898560352089E-2</v>
      </c>
      <c r="E28" s="4">
        <v>4.4483134711039263E-2</v>
      </c>
      <c r="F28" s="4">
        <v>-2.2903531340485732E-3</v>
      </c>
      <c r="G28" s="4">
        <v>3.8785273323227898E-2</v>
      </c>
      <c r="H28" s="4">
        <v>-1.3922973737222399E-2</v>
      </c>
      <c r="I28" s="4">
        <v>2.9999999999999997E-4</v>
      </c>
      <c r="J28" s="4"/>
      <c r="K28" s="4">
        <f t="shared" si="1"/>
        <v>8.0079783312144706E-4</v>
      </c>
      <c r="L28" s="4">
        <f t="shared" si="2"/>
        <v>-3.2959757727822482E-2</v>
      </c>
      <c r="M28" s="4">
        <f t="shared" si="3"/>
        <v>1.02898560352089E-2</v>
      </c>
      <c r="N28" s="4">
        <f t="shared" si="4"/>
        <v>4.4183134711039261E-2</v>
      </c>
      <c r="O28" s="4">
        <f t="shared" si="5"/>
        <v>-2.5903531340485731E-3</v>
      </c>
      <c r="P28" s="4">
        <f t="shared" si="6"/>
        <v>3.8485273323227896E-2</v>
      </c>
      <c r="Q28" s="4">
        <f t="shared" si="7"/>
        <v>-1.4222973737222399E-2</v>
      </c>
    </row>
    <row r="29" spans="1:17" x14ac:dyDescent="0.25">
      <c r="A29" s="2">
        <v>44245</v>
      </c>
      <c r="B29" s="4">
        <v>1.259314513502119E-2</v>
      </c>
      <c r="C29" s="4">
        <v>-1.441548907395873E-2</v>
      </c>
      <c r="D29" s="4">
        <v>2.4939838406105249E-2</v>
      </c>
      <c r="E29" s="4">
        <v>0.10505138779819399</v>
      </c>
      <c r="F29" s="4">
        <v>-5.1948455124413151E-3</v>
      </c>
      <c r="G29" s="4">
        <v>4.1583498551945652E-2</v>
      </c>
      <c r="H29" s="4">
        <v>-2.7650471353969589E-2</v>
      </c>
      <c r="I29" s="4">
        <v>2.9999999999999997E-4</v>
      </c>
      <c r="J29" s="4"/>
      <c r="K29" s="4">
        <f t="shared" si="1"/>
        <v>1.2293145135021191E-2</v>
      </c>
      <c r="L29" s="4">
        <f t="shared" si="2"/>
        <v>-1.471548907395873E-2</v>
      </c>
      <c r="M29" s="4">
        <f t="shared" si="3"/>
        <v>2.4639838406105247E-2</v>
      </c>
      <c r="N29" s="4">
        <f t="shared" si="4"/>
        <v>0.104751387798194</v>
      </c>
      <c r="O29" s="4">
        <f t="shared" si="5"/>
        <v>-5.494845512441315E-3</v>
      </c>
      <c r="P29" s="4">
        <f t="shared" si="6"/>
        <v>4.1283498551945651E-2</v>
      </c>
      <c r="Q29" s="4">
        <f t="shared" si="7"/>
        <v>-2.7950471353969591E-2</v>
      </c>
    </row>
    <row r="30" spans="1:17" x14ac:dyDescent="0.25">
      <c r="A30" s="2">
        <v>44246</v>
      </c>
      <c r="B30" s="4">
        <v>-3.7561971741935101E-3</v>
      </c>
      <c r="C30" s="4">
        <v>-3.233761771724053E-2</v>
      </c>
      <c r="D30" s="4">
        <v>5.518808247484408E-4</v>
      </c>
      <c r="E30" s="4">
        <v>9.4283764317839136E-2</v>
      </c>
      <c r="F30" s="4">
        <v>2.9037317309255068E-4</v>
      </c>
      <c r="G30" s="4">
        <v>6.0932903006505328E-2</v>
      </c>
      <c r="H30" s="4">
        <v>-3.1647563389275213E-2</v>
      </c>
      <c r="I30" s="4">
        <v>2.9999999999999997E-4</v>
      </c>
      <c r="J30" s="4"/>
      <c r="K30" s="4">
        <f t="shared" si="1"/>
        <v>-4.0561971741935104E-3</v>
      </c>
      <c r="L30" s="4">
        <f t="shared" si="2"/>
        <v>-3.2637617717240532E-2</v>
      </c>
      <c r="M30" s="4">
        <f t="shared" si="3"/>
        <v>2.5188082474844083E-4</v>
      </c>
      <c r="N30" s="4">
        <f t="shared" si="4"/>
        <v>9.3983764317839141E-2</v>
      </c>
      <c r="O30" s="4">
        <f t="shared" si="5"/>
        <v>-9.6268269074492986E-6</v>
      </c>
      <c r="P30" s="4">
        <f t="shared" si="6"/>
        <v>6.0632903006505326E-2</v>
      </c>
      <c r="Q30" s="4">
        <f t="shared" si="7"/>
        <v>-3.1947563389275214E-2</v>
      </c>
    </row>
    <row r="31" spans="1:17" x14ac:dyDescent="0.25">
      <c r="A31" s="2">
        <v>44249</v>
      </c>
      <c r="B31" s="4">
        <v>-3.003110263935227E-2</v>
      </c>
      <c r="C31" s="4">
        <v>-3.8889075090339453E-2</v>
      </c>
      <c r="D31" s="4">
        <v>-1.3533454543815269E-2</v>
      </c>
      <c r="E31" s="4">
        <v>-3.395126251562619E-2</v>
      </c>
      <c r="F31" s="4">
        <v>-1.333748407513635E-2</v>
      </c>
      <c r="G31" s="4">
        <v>5.6162861608412662E-2</v>
      </c>
      <c r="H31" s="4">
        <v>-4.171932152946578E-2</v>
      </c>
      <c r="I31" s="4">
        <v>2.9999999999999997E-4</v>
      </c>
      <c r="J31" s="4"/>
      <c r="K31" s="4">
        <f t="shared" si="1"/>
        <v>-3.0331102639352271E-2</v>
      </c>
      <c r="L31" s="4">
        <f t="shared" si="2"/>
        <v>-3.9189075090339455E-2</v>
      </c>
      <c r="M31" s="4">
        <f t="shared" si="3"/>
        <v>-1.3833454543815269E-2</v>
      </c>
      <c r="N31" s="4">
        <f t="shared" si="4"/>
        <v>-3.4251262515626192E-2</v>
      </c>
      <c r="O31" s="4">
        <f t="shared" si="5"/>
        <v>-1.363748407513635E-2</v>
      </c>
      <c r="P31" s="4">
        <f t="shared" si="6"/>
        <v>5.586286160841266E-2</v>
      </c>
      <c r="Q31" s="4">
        <f t="shared" si="7"/>
        <v>-4.2019321529465782E-2</v>
      </c>
    </row>
    <row r="32" spans="1:17" x14ac:dyDescent="0.25">
      <c r="A32" s="2">
        <v>44250</v>
      </c>
      <c r="B32" s="4">
        <v>-2.3038183212104709E-2</v>
      </c>
      <c r="C32" s="4">
        <v>-2.8511273647952699E-2</v>
      </c>
      <c r="D32" s="4">
        <v>-5.75755458790006E-3</v>
      </c>
      <c r="E32" s="4">
        <v>-0.12600737260188929</v>
      </c>
      <c r="F32" s="4">
        <v>-2.2741476017359648E-2</v>
      </c>
      <c r="G32" s="4">
        <v>4.0376730920712589E-2</v>
      </c>
      <c r="H32" s="4">
        <v>-2.0174151422639671E-2</v>
      </c>
      <c r="I32" s="4">
        <v>2.9999999999999997E-4</v>
      </c>
      <c r="J32" s="4"/>
      <c r="K32" s="4">
        <f t="shared" si="1"/>
        <v>-2.3338183212104711E-2</v>
      </c>
      <c r="L32" s="4">
        <f t="shared" si="2"/>
        <v>-2.88112736479527E-2</v>
      </c>
      <c r="M32" s="4">
        <f t="shared" si="3"/>
        <v>-6.0575545879000599E-3</v>
      </c>
      <c r="N32" s="4">
        <f t="shared" si="4"/>
        <v>-0.12630737260188929</v>
      </c>
      <c r="O32" s="4">
        <f t="shared" si="5"/>
        <v>-2.304147601735965E-2</v>
      </c>
      <c r="P32" s="4">
        <f t="shared" si="6"/>
        <v>4.0076730920712587E-2</v>
      </c>
      <c r="Q32" s="4">
        <f t="shared" si="7"/>
        <v>-2.0474151422639673E-2</v>
      </c>
    </row>
    <row r="33" spans="1:17" x14ac:dyDescent="0.25">
      <c r="A33" s="2">
        <v>44251</v>
      </c>
      <c r="B33" s="4">
        <v>-4.6113982447135271E-2</v>
      </c>
      <c r="C33" s="4">
        <v>-4.8090853291666853E-2</v>
      </c>
      <c r="D33" s="4">
        <v>-1.4636247505245951E-2</v>
      </c>
      <c r="E33" s="4">
        <v>-0.12787491667554199</v>
      </c>
      <c r="F33" s="4">
        <v>-3.3219809218635987E-2</v>
      </c>
      <c r="G33" s="4">
        <v>5.4712591677025017E-2</v>
      </c>
      <c r="H33" s="4">
        <v>3.7473608007321251E-3</v>
      </c>
      <c r="I33" s="4">
        <v>2.9999999999999997E-4</v>
      </c>
      <c r="J33" s="4"/>
      <c r="K33" s="4">
        <f t="shared" si="1"/>
        <v>-4.6413982447135273E-2</v>
      </c>
      <c r="L33" s="4">
        <f t="shared" si="2"/>
        <v>-4.8390853291666855E-2</v>
      </c>
      <c r="M33" s="4">
        <f t="shared" si="3"/>
        <v>-1.4936247505245951E-2</v>
      </c>
      <c r="N33" s="4">
        <f t="shared" si="4"/>
        <v>-0.12817491667554198</v>
      </c>
      <c r="O33" s="4">
        <f t="shared" si="5"/>
        <v>-3.3519809218635989E-2</v>
      </c>
      <c r="P33" s="4">
        <f t="shared" si="6"/>
        <v>5.4412591677025016E-2</v>
      </c>
      <c r="Q33" s="4">
        <f t="shared" si="7"/>
        <v>3.4473608007321251E-3</v>
      </c>
    </row>
    <row r="34" spans="1:17" x14ac:dyDescent="0.25">
      <c r="A34" s="2">
        <v>44252</v>
      </c>
      <c r="B34" s="4">
        <v>-8.4954231621214404E-2</v>
      </c>
      <c r="C34" s="4">
        <v>-9.2690685120875749E-2</v>
      </c>
      <c r="D34" s="4">
        <v>-3.3083488741439737E-2</v>
      </c>
      <c r="E34" s="4">
        <v>-0.27223728786720169</v>
      </c>
      <c r="F34" s="4">
        <v>-2.164462940060519E-2</v>
      </c>
      <c r="G34" s="4">
        <v>3.7676708950789013E-2</v>
      </c>
      <c r="H34" s="4">
        <v>-2.776385489276834E-3</v>
      </c>
      <c r="I34" s="4">
        <v>4.0000000000000002E-4</v>
      </c>
      <c r="J34" s="4"/>
      <c r="K34" s="4">
        <f t="shared" si="1"/>
        <v>-8.5354231621214402E-2</v>
      </c>
      <c r="L34" s="4">
        <f t="shared" si="2"/>
        <v>-9.3090685120875746E-2</v>
      </c>
      <c r="M34" s="4">
        <f t="shared" si="3"/>
        <v>-3.3483488741439735E-2</v>
      </c>
      <c r="N34" s="4">
        <f t="shared" si="4"/>
        <v>-0.27263728786720171</v>
      </c>
      <c r="O34" s="4">
        <f t="shared" si="5"/>
        <v>-2.2044629400605191E-2</v>
      </c>
      <c r="P34" s="4">
        <f t="shared" si="6"/>
        <v>3.7276708950789016E-2</v>
      </c>
      <c r="Q34" s="4">
        <f t="shared" si="7"/>
        <v>-3.1763854892768342E-3</v>
      </c>
    </row>
    <row r="35" spans="1:17" x14ac:dyDescent="0.25">
      <c r="A35" s="2">
        <v>44253</v>
      </c>
      <c r="B35" s="4">
        <v>-4.9505334169596793E-2</v>
      </c>
      <c r="C35" s="4">
        <v>-6.9545375605725379E-2</v>
      </c>
      <c r="D35" s="4">
        <v>-4.3599538818413393E-2</v>
      </c>
      <c r="E35" s="4">
        <v>-0.30420412587771573</v>
      </c>
      <c r="F35" s="4">
        <v>-2.7971703998094451E-2</v>
      </c>
      <c r="G35" s="4">
        <v>-5.7590592064000754E-3</v>
      </c>
      <c r="H35" s="4">
        <v>-2.5392158124848412E-3</v>
      </c>
      <c r="I35" s="4">
        <v>4.0000000000000002E-4</v>
      </c>
      <c r="J35" s="4"/>
      <c r="K35" s="4">
        <f t="shared" si="1"/>
        <v>-4.9905334169596791E-2</v>
      </c>
      <c r="L35" s="4">
        <f t="shared" si="2"/>
        <v>-6.9945375605725377E-2</v>
      </c>
      <c r="M35" s="4">
        <f t="shared" si="3"/>
        <v>-4.399953881841339E-2</v>
      </c>
      <c r="N35" s="4">
        <f t="shared" si="4"/>
        <v>-0.30460412587771574</v>
      </c>
      <c r="O35" s="4">
        <f t="shared" si="5"/>
        <v>-2.8371703998094452E-2</v>
      </c>
      <c r="P35" s="4">
        <f t="shared" si="6"/>
        <v>-6.1590592064000756E-3</v>
      </c>
      <c r="Q35" s="4">
        <f t="shared" si="7"/>
        <v>-2.9392158124848414E-3</v>
      </c>
    </row>
    <row r="36" spans="1:17" x14ac:dyDescent="0.25">
      <c r="A36" s="2">
        <v>44256</v>
      </c>
      <c r="B36" s="4">
        <v>-1.093754388815427E-2</v>
      </c>
      <c r="C36" s="4">
        <v>-3.2289228125831133E-2</v>
      </c>
      <c r="D36" s="4">
        <v>-3.123212243946805E-2</v>
      </c>
      <c r="E36" s="4">
        <v>-0.1300333596594809</v>
      </c>
      <c r="F36" s="4">
        <v>-1.6777406782793051E-2</v>
      </c>
      <c r="G36" s="4">
        <v>7.2688525539668092E-3</v>
      </c>
      <c r="H36" s="4">
        <v>3.10974419493153E-2</v>
      </c>
      <c r="I36" s="4">
        <v>2.9999999999999997E-4</v>
      </c>
      <c r="J36" s="4"/>
      <c r="K36" s="4">
        <f t="shared" si="1"/>
        <v>-1.123754388815427E-2</v>
      </c>
      <c r="L36" s="4">
        <f t="shared" si="2"/>
        <v>-3.2589228125831135E-2</v>
      </c>
      <c r="M36" s="4">
        <f t="shared" si="3"/>
        <v>-3.1532122439468048E-2</v>
      </c>
      <c r="N36" s="4">
        <f t="shared" si="4"/>
        <v>-0.1303333596594809</v>
      </c>
      <c r="O36" s="4">
        <f t="shared" si="5"/>
        <v>-1.7077406782793052E-2</v>
      </c>
      <c r="P36" s="4">
        <f t="shared" si="6"/>
        <v>6.9688525539668093E-3</v>
      </c>
      <c r="Q36" s="4">
        <f t="shared" si="7"/>
        <v>3.0797441949315298E-2</v>
      </c>
    </row>
    <row r="37" spans="1:17" x14ac:dyDescent="0.25">
      <c r="A37" s="2">
        <v>44257</v>
      </c>
      <c r="B37" s="4">
        <v>-3.1794575392035007E-2</v>
      </c>
      <c r="C37" s="4">
        <v>-3.7203196208470242E-2</v>
      </c>
      <c r="D37" s="4">
        <v>-3.9754960512624837E-2</v>
      </c>
      <c r="E37" s="4">
        <v>-5.0680095849628508E-2</v>
      </c>
      <c r="F37" s="4">
        <v>-1.186611407200644E-2</v>
      </c>
      <c r="G37" s="4">
        <v>-3.9917956537349752E-3</v>
      </c>
      <c r="H37" s="4">
        <v>3.05307138197719E-3</v>
      </c>
      <c r="I37" s="4">
        <v>4.0000000000000002E-4</v>
      </c>
      <c r="J37" s="4"/>
      <c r="K37" s="4">
        <f t="shared" si="1"/>
        <v>-3.2194575392035005E-2</v>
      </c>
      <c r="L37" s="4">
        <f t="shared" si="2"/>
        <v>-3.760319620847024E-2</v>
      </c>
      <c r="M37" s="4">
        <f t="shared" si="3"/>
        <v>-4.0154960512624835E-2</v>
      </c>
      <c r="N37" s="4">
        <f t="shared" si="4"/>
        <v>-5.1080095849628505E-2</v>
      </c>
      <c r="O37" s="4">
        <f t="shared" si="5"/>
        <v>-1.2266114072006439E-2</v>
      </c>
      <c r="P37" s="4">
        <f t="shared" si="6"/>
        <v>-4.3917956537349754E-3</v>
      </c>
      <c r="Q37" s="4">
        <f t="shared" si="7"/>
        <v>2.6530713819771898E-3</v>
      </c>
    </row>
    <row r="38" spans="1:17" x14ac:dyDescent="0.25">
      <c r="A38" s="2">
        <v>44258</v>
      </c>
      <c r="B38" s="4">
        <v>-5.0145720702465368E-2</v>
      </c>
      <c r="C38" s="4">
        <v>-1.655832901692245E-2</v>
      </c>
      <c r="D38" s="4">
        <v>-1.5227759855404701E-2</v>
      </c>
      <c r="E38" s="4">
        <v>-3.1680190139808502E-2</v>
      </c>
      <c r="F38" s="4">
        <v>1.8785378047415421E-2</v>
      </c>
      <c r="G38" s="4">
        <v>-2.28625373872049E-3</v>
      </c>
      <c r="H38" s="4">
        <v>-6.0925005298423152E-2</v>
      </c>
      <c r="I38" s="4">
        <v>4.0000000000000002E-4</v>
      </c>
      <c r="J38" s="4"/>
      <c r="K38" s="4">
        <f t="shared" si="1"/>
        <v>-5.0545720702465366E-2</v>
      </c>
      <c r="L38" s="4">
        <f t="shared" si="2"/>
        <v>-1.6958329016922451E-2</v>
      </c>
      <c r="M38" s="4">
        <f t="shared" si="3"/>
        <v>-1.56277598554047E-2</v>
      </c>
      <c r="N38" s="4">
        <f t="shared" si="4"/>
        <v>-3.20801901398085E-2</v>
      </c>
      <c r="O38" s="4">
        <f t="shared" si="5"/>
        <v>1.838537804741542E-2</v>
      </c>
      <c r="P38" s="4">
        <f t="shared" si="6"/>
        <v>-2.6862537387204902E-3</v>
      </c>
      <c r="Q38" s="4">
        <f t="shared" si="7"/>
        <v>-6.1325005298423149E-2</v>
      </c>
    </row>
    <row r="39" spans="1:17" x14ac:dyDescent="0.25">
      <c r="A39" s="2">
        <v>44259</v>
      </c>
      <c r="B39" s="4">
        <v>-2.637890219204397E-2</v>
      </c>
      <c r="C39" s="4">
        <v>2.1604611086337929E-2</v>
      </c>
      <c r="D39" s="4">
        <v>-6.1515898514921119E-3</v>
      </c>
      <c r="E39" s="4">
        <v>4.3889716477678142E-2</v>
      </c>
      <c r="F39" s="4">
        <v>1.1173329837890661E-2</v>
      </c>
      <c r="G39" s="4">
        <v>-4.1094710082800736E-3</v>
      </c>
      <c r="H39" s="4">
        <v>-6.6963266343044836E-2</v>
      </c>
      <c r="I39" s="4">
        <v>2.9999999999999997E-4</v>
      </c>
      <c r="J39" s="4"/>
      <c r="K39" s="4">
        <f t="shared" si="1"/>
        <v>-2.6678902192043972E-2</v>
      </c>
      <c r="L39" s="4">
        <f t="shared" si="2"/>
        <v>2.1304611086337927E-2</v>
      </c>
      <c r="M39" s="4">
        <f t="shared" si="3"/>
        <v>-6.4515898514921118E-3</v>
      </c>
      <c r="N39" s="4">
        <f t="shared" si="4"/>
        <v>4.3589716477678141E-2</v>
      </c>
      <c r="O39" s="4">
        <f t="shared" si="5"/>
        <v>1.0873329837890661E-2</v>
      </c>
      <c r="P39" s="4">
        <f t="shared" si="6"/>
        <v>-4.4094710082800736E-3</v>
      </c>
      <c r="Q39" s="4">
        <f t="shared" si="7"/>
        <v>-6.7263266343044831E-2</v>
      </c>
    </row>
    <row r="40" spans="1:17" x14ac:dyDescent="0.25">
      <c r="A40" s="2">
        <v>44260</v>
      </c>
      <c r="B40" s="4">
        <v>-3.0353284778854569E-2</v>
      </c>
      <c r="C40" s="4">
        <v>2.658638233917587E-2</v>
      </c>
      <c r="D40" s="4">
        <v>3.6957429589445027E-2</v>
      </c>
      <c r="E40" s="4">
        <v>5.8581563365882161E-2</v>
      </c>
      <c r="F40" s="4">
        <v>2.6518848840523909E-2</v>
      </c>
      <c r="G40" s="4">
        <v>2.5095291550027991E-2</v>
      </c>
      <c r="H40" s="4">
        <v>-4.2574871504206691E-2</v>
      </c>
      <c r="I40" s="4">
        <v>4.0000000000000002E-4</v>
      </c>
      <c r="J40" s="4"/>
      <c r="K40" s="4">
        <f t="shared" si="1"/>
        <v>-3.075328477885457E-2</v>
      </c>
      <c r="L40" s="4">
        <f t="shared" si="2"/>
        <v>2.6186382339175869E-2</v>
      </c>
      <c r="M40" s="4">
        <f t="shared" si="3"/>
        <v>3.655742958944503E-2</v>
      </c>
      <c r="N40" s="4">
        <f t="shared" si="4"/>
        <v>5.8181563365882163E-2</v>
      </c>
      <c r="O40" s="4">
        <f t="shared" si="5"/>
        <v>2.6118848840523907E-2</v>
      </c>
      <c r="P40" s="4">
        <f t="shared" si="6"/>
        <v>2.469529155002799E-2</v>
      </c>
      <c r="Q40" s="4">
        <f t="shared" si="7"/>
        <v>-4.2974871504206688E-2</v>
      </c>
    </row>
    <row r="41" spans="1:17" x14ac:dyDescent="0.25">
      <c r="A41" s="2">
        <v>44263</v>
      </c>
      <c r="B41" s="4">
        <v>-6.3710353072377046E-2</v>
      </c>
      <c r="C41" s="4">
        <v>3.4503488668746307E-2</v>
      </c>
      <c r="D41" s="4">
        <v>2.513733956975717E-2</v>
      </c>
      <c r="E41" s="4">
        <v>0.15919719354064821</v>
      </c>
      <c r="F41" s="4">
        <v>1.940093270813081E-2</v>
      </c>
      <c r="G41" s="4">
        <v>1.5886454990308611E-2</v>
      </c>
      <c r="H41" s="4">
        <v>-0.1099029703721994</v>
      </c>
      <c r="I41" s="4">
        <v>4.0000000000000002E-4</v>
      </c>
      <c r="J41" s="4"/>
      <c r="K41" s="4">
        <f t="shared" si="1"/>
        <v>-6.4110353072377044E-2</v>
      </c>
      <c r="L41" s="4">
        <f t="shared" si="2"/>
        <v>3.410348866874631E-2</v>
      </c>
      <c r="M41" s="4">
        <f t="shared" si="3"/>
        <v>2.4737339569757169E-2</v>
      </c>
      <c r="N41" s="4">
        <f t="shared" si="4"/>
        <v>0.1587971935406482</v>
      </c>
      <c r="O41" s="4">
        <f t="shared" si="5"/>
        <v>1.9000932708130809E-2</v>
      </c>
      <c r="P41" s="4">
        <f t="shared" si="6"/>
        <v>1.5486454990308611E-2</v>
      </c>
      <c r="Q41" s="4">
        <f t="shared" si="7"/>
        <v>-0.1103029703721994</v>
      </c>
    </row>
    <row r="42" spans="1:17" x14ac:dyDescent="0.25">
      <c r="A42" s="2">
        <v>44264</v>
      </c>
      <c r="B42" s="4">
        <v>-1.029017511804131E-2</v>
      </c>
      <c r="C42" s="4">
        <v>5.4937181277859633E-2</v>
      </c>
      <c r="D42" s="4">
        <v>1.583348730136391E-2</v>
      </c>
      <c r="E42" s="4">
        <v>0.2243690406500525</v>
      </c>
      <c r="F42" s="4">
        <v>2.766518442170263E-2</v>
      </c>
      <c r="G42" s="4">
        <v>1.205956185703627E-2</v>
      </c>
      <c r="H42" s="4">
        <v>-7.8540918014311956E-2</v>
      </c>
      <c r="I42" s="4">
        <v>4.0000000000000002E-4</v>
      </c>
      <c r="J42" s="4"/>
      <c r="K42" s="4">
        <f t="shared" si="1"/>
        <v>-1.0690175118041309E-2</v>
      </c>
      <c r="L42" s="4">
        <f t="shared" si="2"/>
        <v>5.4537181277859635E-2</v>
      </c>
      <c r="M42" s="4">
        <f t="shared" si="3"/>
        <v>1.543348730136391E-2</v>
      </c>
      <c r="N42" s="4">
        <f t="shared" si="4"/>
        <v>0.22396904065005249</v>
      </c>
      <c r="O42" s="4">
        <f t="shared" si="5"/>
        <v>2.7265184421702629E-2</v>
      </c>
      <c r="P42" s="4">
        <f t="shared" si="6"/>
        <v>1.1659561857036271E-2</v>
      </c>
      <c r="Q42" s="4">
        <f t="shared" si="7"/>
        <v>-7.8940918014311953E-2</v>
      </c>
    </row>
    <row r="43" spans="1:17" x14ac:dyDescent="0.25">
      <c r="A43" s="2">
        <v>44265</v>
      </c>
      <c r="B43" s="4">
        <v>1.7365834751038811E-2</v>
      </c>
      <c r="C43" s="4">
        <v>5.72708547991434E-2</v>
      </c>
      <c r="D43" s="4">
        <v>2.5678015376523259E-2</v>
      </c>
      <c r="E43" s="4">
        <v>0.13252656118244671</v>
      </c>
      <c r="F43" s="4">
        <v>1.5580263452786181E-2</v>
      </c>
      <c r="G43" s="4">
        <v>1.441396812803308E-2</v>
      </c>
      <c r="H43" s="4">
        <v>-3.1526942303860217E-2</v>
      </c>
      <c r="I43" s="4">
        <v>2.9999999999999997E-4</v>
      </c>
      <c r="J43" s="4"/>
      <c r="K43" s="4">
        <f t="shared" si="1"/>
        <v>1.7065834751038809E-2</v>
      </c>
      <c r="L43" s="4">
        <f t="shared" si="2"/>
        <v>5.6970854799143399E-2</v>
      </c>
      <c r="M43" s="4">
        <f t="shared" si="3"/>
        <v>2.5378015376523257E-2</v>
      </c>
      <c r="N43" s="4">
        <f t="shared" si="4"/>
        <v>0.13222656118244672</v>
      </c>
      <c r="O43" s="4">
        <f t="shared" si="5"/>
        <v>1.5280263452786181E-2</v>
      </c>
      <c r="P43" s="4">
        <f t="shared" si="6"/>
        <v>1.411396812803308E-2</v>
      </c>
      <c r="Q43" s="4">
        <f t="shared" si="7"/>
        <v>-3.1826942303860219E-2</v>
      </c>
    </row>
    <row r="44" spans="1:17" x14ac:dyDescent="0.25">
      <c r="A44" s="2">
        <v>44266</v>
      </c>
      <c r="B44" s="4">
        <v>4.4668935656462239E-2</v>
      </c>
      <c r="C44" s="4">
        <v>5.5270760608892022E-2</v>
      </c>
      <c r="D44" s="4">
        <v>2.0542963559924129E-2</v>
      </c>
      <c r="E44" s="4">
        <v>0.16920983673694939</v>
      </c>
      <c r="F44" s="4">
        <v>1.480212775522816E-2</v>
      </c>
      <c r="G44" s="4">
        <v>2.4666751404434532E-2</v>
      </c>
      <c r="H44" s="4">
        <v>2.275921490667443E-2</v>
      </c>
      <c r="I44" s="4">
        <v>4.0000000000000002E-4</v>
      </c>
      <c r="J44" s="4"/>
      <c r="K44" s="4">
        <f t="shared" si="1"/>
        <v>4.4268935656462241E-2</v>
      </c>
      <c r="L44" s="4">
        <f t="shared" si="2"/>
        <v>5.4870760608892025E-2</v>
      </c>
      <c r="M44" s="4">
        <f t="shared" si="3"/>
        <v>2.0142963559924128E-2</v>
      </c>
      <c r="N44" s="4">
        <f t="shared" si="4"/>
        <v>0.16880983673694938</v>
      </c>
      <c r="O44" s="4">
        <f t="shared" si="5"/>
        <v>1.440212775522816E-2</v>
      </c>
      <c r="P44" s="4">
        <f t="shared" si="6"/>
        <v>2.4266751404434531E-2</v>
      </c>
      <c r="Q44" s="4">
        <f t="shared" si="7"/>
        <v>2.2359214906674429E-2</v>
      </c>
    </row>
    <row r="45" spans="1:17" x14ac:dyDescent="0.25">
      <c r="A45" s="2">
        <v>44267</v>
      </c>
      <c r="B45" s="4">
        <v>2.9240471245771001E-2</v>
      </c>
      <c r="C45" s="4">
        <v>7.1780812648528425E-2</v>
      </c>
      <c r="D45" s="4">
        <v>2.033970237606697E-2</v>
      </c>
      <c r="E45" s="4">
        <v>0.14476066163897011</v>
      </c>
      <c r="F45" s="4">
        <v>1.586648071946373E-2</v>
      </c>
      <c r="G45" s="4">
        <v>3.4133386168171853E-2</v>
      </c>
      <c r="H45" s="4">
        <v>3.1515671619555259E-3</v>
      </c>
      <c r="I45" s="4">
        <v>2.9999999999999997E-4</v>
      </c>
      <c r="J45" s="4"/>
      <c r="K45" s="4">
        <f t="shared" si="1"/>
        <v>2.8940471245771E-2</v>
      </c>
      <c r="L45" s="4">
        <f t="shared" si="2"/>
        <v>7.148081264852843E-2</v>
      </c>
      <c r="M45" s="4">
        <f t="shared" si="3"/>
        <v>2.0039702376066969E-2</v>
      </c>
      <c r="N45" s="4">
        <f t="shared" si="4"/>
        <v>0.14446066163897012</v>
      </c>
      <c r="O45" s="4">
        <f t="shared" si="5"/>
        <v>1.5566480719463731E-2</v>
      </c>
      <c r="P45" s="4">
        <f t="shared" si="6"/>
        <v>3.3833386168171851E-2</v>
      </c>
      <c r="Q45" s="4">
        <f t="shared" si="7"/>
        <v>2.851567161955526E-3</v>
      </c>
    </row>
    <row r="46" spans="1:17" x14ac:dyDescent="0.25">
      <c r="A46" s="2">
        <v>44270</v>
      </c>
      <c r="B46" s="4">
        <v>4.3008906798545077E-2</v>
      </c>
      <c r="C46" s="4">
        <v>6.3554953589845642E-2</v>
      </c>
      <c r="D46" s="4">
        <v>2.144317437438481E-2</v>
      </c>
      <c r="E46" s="4">
        <v>-2.3730032523705091E-2</v>
      </c>
      <c r="F46" s="4">
        <v>3.0392305679618481E-2</v>
      </c>
      <c r="G46" s="4">
        <v>1.59597977434256E-2</v>
      </c>
      <c r="H46" s="4">
        <v>5.3131170314806297E-2</v>
      </c>
      <c r="I46" s="4">
        <v>2.0000000000000001E-4</v>
      </c>
      <c r="J46" s="4"/>
      <c r="K46" s="4">
        <f t="shared" si="1"/>
        <v>4.2808906798545078E-2</v>
      </c>
      <c r="L46" s="4">
        <f t="shared" si="2"/>
        <v>6.3354953589845636E-2</v>
      </c>
      <c r="M46" s="4">
        <f t="shared" si="3"/>
        <v>2.1243174374384811E-2</v>
      </c>
      <c r="N46" s="4">
        <f t="shared" si="4"/>
        <v>-2.393003252370509E-2</v>
      </c>
      <c r="O46" s="4">
        <f t="shared" si="5"/>
        <v>3.0192305679618482E-2</v>
      </c>
      <c r="P46" s="4">
        <f t="shared" si="6"/>
        <v>1.5759797743425601E-2</v>
      </c>
      <c r="Q46" s="4">
        <f t="shared" si="7"/>
        <v>5.2931170314806299E-2</v>
      </c>
    </row>
    <row r="47" spans="1:17" x14ac:dyDescent="0.25">
      <c r="A47" s="2">
        <v>44271</v>
      </c>
      <c r="B47" s="4">
        <v>9.4269963854092254E-3</v>
      </c>
      <c r="C47" s="4">
        <v>4.3121260980732323E-2</v>
      </c>
      <c r="D47" s="4">
        <v>3.6295037449499468E-2</v>
      </c>
      <c r="E47" s="4">
        <v>-3.3242072032940051E-2</v>
      </c>
      <c r="F47" s="4">
        <v>3.9276560648763503E-2</v>
      </c>
      <c r="G47" s="4">
        <v>1.10041918472179E-2</v>
      </c>
      <c r="H47" s="4">
        <v>3.4143129329764932E-2</v>
      </c>
      <c r="I47" s="4">
        <v>1E-4</v>
      </c>
      <c r="J47" s="4"/>
      <c r="K47" s="4">
        <f t="shared" si="1"/>
        <v>9.326996385409226E-3</v>
      </c>
      <c r="L47" s="4">
        <f t="shared" si="2"/>
        <v>4.302126098073232E-2</v>
      </c>
      <c r="M47" s="4">
        <f t="shared" si="3"/>
        <v>3.6195037449499465E-2</v>
      </c>
      <c r="N47" s="4">
        <f t="shared" si="4"/>
        <v>-3.3342072032940054E-2</v>
      </c>
      <c r="O47" s="4">
        <f t="shared" si="5"/>
        <v>3.91765606487635E-2</v>
      </c>
      <c r="P47" s="4">
        <f t="shared" si="6"/>
        <v>1.0904191847217901E-2</v>
      </c>
      <c r="Q47" s="4">
        <f t="shared" si="7"/>
        <v>3.4043129329764929E-2</v>
      </c>
    </row>
    <row r="48" spans="1:17" x14ac:dyDescent="0.25">
      <c r="A48" s="2">
        <v>44272</v>
      </c>
      <c r="B48" s="4">
        <v>2.521859272652183E-2</v>
      </c>
      <c r="C48" s="4">
        <v>2.6171477019937491E-2</v>
      </c>
      <c r="D48" s="4">
        <v>1.663988444788966E-2</v>
      </c>
      <c r="E48" s="4">
        <v>1.340658098255432E-2</v>
      </c>
      <c r="F48" s="4">
        <v>2.4322493899958889E-2</v>
      </c>
      <c r="G48" s="4">
        <v>-2.5793952738606413E-4</v>
      </c>
      <c r="H48" s="4">
        <v>3.8683889533900562E-2</v>
      </c>
      <c r="I48" s="4">
        <v>1E-4</v>
      </c>
      <c r="J48" s="4"/>
      <c r="K48" s="4">
        <f t="shared" si="1"/>
        <v>2.5118592726521831E-2</v>
      </c>
      <c r="L48" s="4">
        <f t="shared" si="2"/>
        <v>2.6071477019937492E-2</v>
      </c>
      <c r="M48" s="4">
        <f t="shared" si="3"/>
        <v>1.6539884447889661E-2</v>
      </c>
      <c r="N48" s="4">
        <f t="shared" si="4"/>
        <v>1.3306580982554321E-2</v>
      </c>
      <c r="O48" s="4">
        <f t="shared" si="5"/>
        <v>2.422249389995889E-2</v>
      </c>
      <c r="P48" s="4">
        <f t="shared" si="6"/>
        <v>-3.5793952738606412E-4</v>
      </c>
      <c r="Q48" s="4">
        <f t="shared" si="7"/>
        <v>3.8583889533900559E-2</v>
      </c>
    </row>
    <row r="49" spans="1:17" x14ac:dyDescent="0.25">
      <c r="A49" s="2">
        <v>44273</v>
      </c>
      <c r="B49" s="4">
        <v>-2.787735429177296E-2</v>
      </c>
      <c r="C49" s="4">
        <v>1.581531342564579E-2</v>
      </c>
      <c r="D49" s="4">
        <v>2.407134636650898E-2</v>
      </c>
      <c r="E49" s="4">
        <v>-2.4018467966254061E-2</v>
      </c>
      <c r="F49" s="4">
        <v>3.0081752207373299E-2</v>
      </c>
      <c r="G49" s="4">
        <v>2.134893397431448E-2</v>
      </c>
      <c r="H49" s="4">
        <v>-3.5553657380155812E-2</v>
      </c>
      <c r="I49" s="4">
        <v>1E-4</v>
      </c>
      <c r="J49" s="4"/>
      <c r="K49" s="4">
        <f t="shared" si="1"/>
        <v>-2.7977354291772959E-2</v>
      </c>
      <c r="L49" s="4">
        <f t="shared" si="2"/>
        <v>1.5715313425645791E-2</v>
      </c>
      <c r="M49" s="4">
        <f t="shared" si="3"/>
        <v>2.397134636650898E-2</v>
      </c>
      <c r="N49" s="4">
        <f t="shared" si="4"/>
        <v>-2.411846796625406E-2</v>
      </c>
      <c r="O49" s="4">
        <f t="shared" si="5"/>
        <v>2.9981752207373299E-2</v>
      </c>
      <c r="P49" s="4">
        <f t="shared" si="6"/>
        <v>2.1248933974314481E-2</v>
      </c>
      <c r="Q49" s="4">
        <f t="shared" si="7"/>
        <v>-3.5653657380155815E-2</v>
      </c>
    </row>
    <row r="50" spans="1:17" x14ac:dyDescent="0.25">
      <c r="A50" s="2">
        <v>44274</v>
      </c>
      <c r="B50" s="4">
        <v>-4.7141486166930591E-3</v>
      </c>
      <c r="C50" s="4">
        <v>8.8827345359843157E-3</v>
      </c>
      <c r="D50" s="4">
        <v>1.0877085916485289E-3</v>
      </c>
      <c r="E50" s="4">
        <v>2.5363586090765718E-2</v>
      </c>
      <c r="F50" s="4">
        <v>1.6745105802288052E-2</v>
      </c>
      <c r="G50" s="4">
        <v>-6.489116687560248E-3</v>
      </c>
      <c r="H50" s="4">
        <v>-1.1337778072470611E-2</v>
      </c>
      <c r="I50" s="4">
        <v>1E-4</v>
      </c>
      <c r="J50" s="4"/>
      <c r="K50" s="4">
        <f t="shared" si="1"/>
        <v>-4.8141486166930593E-3</v>
      </c>
      <c r="L50" s="4">
        <f t="shared" si="2"/>
        <v>8.7827345359843163E-3</v>
      </c>
      <c r="M50" s="4">
        <f t="shared" si="3"/>
        <v>9.877085916485289E-4</v>
      </c>
      <c r="N50" s="4">
        <f t="shared" si="4"/>
        <v>2.5263586090765719E-2</v>
      </c>
      <c r="O50" s="4">
        <f t="shared" si="5"/>
        <v>1.6645105802288052E-2</v>
      </c>
      <c r="P50" s="4">
        <f t="shared" si="6"/>
        <v>-6.5891166875602482E-3</v>
      </c>
      <c r="Q50" s="4">
        <f t="shared" si="7"/>
        <v>-1.143777807247061E-2</v>
      </c>
    </row>
    <row r="51" spans="1:17" x14ac:dyDescent="0.25">
      <c r="A51" s="2">
        <v>44277</v>
      </c>
      <c r="B51" s="4">
        <v>9.4275462982329472E-3</v>
      </c>
      <c r="C51" s="4">
        <v>-1.3232892502279551E-2</v>
      </c>
      <c r="D51" s="4">
        <v>9.384584305180077E-3</v>
      </c>
      <c r="E51" s="4">
        <v>-5.7648600118962001E-2</v>
      </c>
      <c r="F51" s="4">
        <v>1.6524672332297818E-2</v>
      </c>
      <c r="G51" s="4">
        <v>-2.8728188719187031E-2</v>
      </c>
      <c r="H51" s="4">
        <v>5.4822730491101979E-3</v>
      </c>
      <c r="I51" s="4">
        <v>2.0000000000000001E-4</v>
      </c>
      <c r="J51" s="4"/>
      <c r="K51" s="4">
        <f t="shared" si="1"/>
        <v>9.2275462982329467E-3</v>
      </c>
      <c r="L51" s="4">
        <f t="shared" si="2"/>
        <v>-1.3432892502279551E-2</v>
      </c>
      <c r="M51" s="4">
        <f t="shared" si="3"/>
        <v>9.1845843051800765E-3</v>
      </c>
      <c r="N51" s="4">
        <f t="shared" si="4"/>
        <v>-5.7848600118962E-2</v>
      </c>
      <c r="O51" s="4">
        <f t="shared" si="5"/>
        <v>1.632467233229782E-2</v>
      </c>
      <c r="P51" s="4">
        <f t="shared" si="6"/>
        <v>-2.892818871918703E-2</v>
      </c>
      <c r="Q51" s="4">
        <f t="shared" si="7"/>
        <v>5.2822730491101982E-3</v>
      </c>
    </row>
    <row r="52" spans="1:17" x14ac:dyDescent="0.25">
      <c r="A52" s="2">
        <v>44278</v>
      </c>
      <c r="B52" s="4">
        <v>1.4653439957744929E-2</v>
      </c>
      <c r="C52" s="4">
        <v>-1.299924221443316E-2</v>
      </c>
      <c r="D52" s="4">
        <v>-1.6052977530529591E-3</v>
      </c>
      <c r="E52" s="4">
        <v>-7.3662420693726638E-2</v>
      </c>
      <c r="F52" s="4">
        <v>-1.3204321086021761E-2</v>
      </c>
      <c r="G52" s="4">
        <v>-2.6736833576525679E-2</v>
      </c>
      <c r="H52" s="4">
        <v>2.0886017574798469E-2</v>
      </c>
      <c r="I52" s="4">
        <v>2.0000000000000001E-4</v>
      </c>
      <c r="J52" s="4"/>
      <c r="K52" s="4">
        <f t="shared" si="1"/>
        <v>1.4453439957744929E-2</v>
      </c>
      <c r="L52" s="4">
        <f t="shared" si="2"/>
        <v>-1.319924221443316E-2</v>
      </c>
      <c r="M52" s="4">
        <f t="shared" si="3"/>
        <v>-1.8052977530529592E-3</v>
      </c>
      <c r="N52" s="4">
        <f t="shared" si="4"/>
        <v>-7.3862420693726644E-2</v>
      </c>
      <c r="O52" s="4">
        <f t="shared" si="5"/>
        <v>-1.3404321086021761E-2</v>
      </c>
      <c r="P52" s="4">
        <f t="shared" si="6"/>
        <v>-2.6936833576525678E-2</v>
      </c>
      <c r="Q52" s="4">
        <f t="shared" si="7"/>
        <v>2.068601757479847E-2</v>
      </c>
    </row>
    <row r="53" spans="1:17" x14ac:dyDescent="0.25">
      <c r="A53" s="2">
        <v>44279</v>
      </c>
      <c r="B53" s="4">
        <v>-1.5639574464838549E-2</v>
      </c>
      <c r="C53" s="4">
        <v>-9.3129364682242866E-4</v>
      </c>
      <c r="D53" s="4">
        <v>-1.6156542424834439E-3</v>
      </c>
      <c r="E53" s="4">
        <v>-0.13485140943759341</v>
      </c>
      <c r="F53" s="4">
        <v>-5.0420273470139776E-3</v>
      </c>
      <c r="G53" s="4">
        <v>-2.9245492302803381E-2</v>
      </c>
      <c r="H53" s="4">
        <v>-6.9457423460681511E-3</v>
      </c>
      <c r="I53" s="4">
        <v>2.0000000000000001E-4</v>
      </c>
      <c r="J53" s="4"/>
      <c r="K53" s="4">
        <f t="shared" si="1"/>
        <v>-1.5839574464838548E-2</v>
      </c>
      <c r="L53" s="4">
        <f t="shared" si="2"/>
        <v>-1.1312936468224287E-3</v>
      </c>
      <c r="M53" s="4">
        <f t="shared" si="3"/>
        <v>-1.815654242483444E-3</v>
      </c>
      <c r="N53" s="4">
        <f t="shared" si="4"/>
        <v>-0.13505140943759342</v>
      </c>
      <c r="O53" s="4">
        <f t="shared" si="5"/>
        <v>-5.2420273470139772E-3</v>
      </c>
      <c r="P53" s="4">
        <f t="shared" si="6"/>
        <v>-2.944549230280338E-2</v>
      </c>
      <c r="Q53" s="4">
        <f t="shared" si="7"/>
        <v>-7.1457423460681508E-3</v>
      </c>
    </row>
    <row r="54" spans="1:17" x14ac:dyDescent="0.25">
      <c r="A54" s="2">
        <v>44280</v>
      </c>
      <c r="B54" s="4">
        <v>6.0155622481721238E-3</v>
      </c>
      <c r="C54" s="4">
        <v>1.556904619019361E-2</v>
      </c>
      <c r="D54" s="4">
        <v>1.072421927132083E-3</v>
      </c>
      <c r="E54" s="4">
        <v>-0.11111712186931209</v>
      </c>
      <c r="F54" s="4">
        <v>-2.7996099696543379E-3</v>
      </c>
      <c r="G54" s="4">
        <v>-3.2884917103715772E-2</v>
      </c>
      <c r="H54" s="4">
        <v>-3.830747524815159E-3</v>
      </c>
      <c r="I54" s="4">
        <v>2.0000000000000001E-4</v>
      </c>
      <c r="J54" s="4"/>
      <c r="K54" s="4">
        <f t="shared" si="1"/>
        <v>5.8155622481721242E-3</v>
      </c>
      <c r="L54" s="4">
        <f t="shared" si="2"/>
        <v>1.536904619019361E-2</v>
      </c>
      <c r="M54" s="4">
        <f t="shared" si="3"/>
        <v>8.7242192713208298E-4</v>
      </c>
      <c r="N54" s="4">
        <f t="shared" si="4"/>
        <v>-0.1113171218693121</v>
      </c>
      <c r="O54" s="4">
        <f t="shared" si="5"/>
        <v>-2.999609969654338E-3</v>
      </c>
      <c r="P54" s="4">
        <f t="shared" si="6"/>
        <v>-3.308491710371577E-2</v>
      </c>
      <c r="Q54" s="4">
        <f t="shared" si="7"/>
        <v>-4.0307475248151587E-3</v>
      </c>
    </row>
    <row r="55" spans="1:17" x14ac:dyDescent="0.25">
      <c r="A55" s="2">
        <v>44281</v>
      </c>
      <c r="B55" s="4">
        <v>-7.4849500011060499E-3</v>
      </c>
      <c r="C55" s="4">
        <v>1.2948145222531069E-2</v>
      </c>
      <c r="D55" s="4">
        <v>1.7957027995159969E-2</v>
      </c>
      <c r="E55" s="4">
        <v>-6.5231590005216056E-2</v>
      </c>
      <c r="F55" s="4">
        <v>2.0061999412977819E-2</v>
      </c>
      <c r="G55" s="4">
        <v>-3.2236083704884072E-4</v>
      </c>
      <c r="H55" s="4">
        <v>-8.0962677766542868E-3</v>
      </c>
      <c r="I55" s="4">
        <v>2.0000000000000001E-4</v>
      </c>
      <c r="J55" s="4"/>
      <c r="K55" s="4">
        <f t="shared" si="1"/>
        <v>-7.6849500011060496E-3</v>
      </c>
      <c r="L55" s="4">
        <f t="shared" si="2"/>
        <v>1.2748145222531069E-2</v>
      </c>
      <c r="M55" s="4">
        <f t="shared" si="3"/>
        <v>1.775702799515997E-2</v>
      </c>
      <c r="N55" s="4">
        <f t="shared" si="4"/>
        <v>-6.5431590005216062E-2</v>
      </c>
      <c r="O55" s="4">
        <f t="shared" si="5"/>
        <v>1.986199941297782E-2</v>
      </c>
      <c r="P55" s="4">
        <f t="shared" si="6"/>
        <v>-5.2236083704884076E-4</v>
      </c>
      <c r="Q55" s="4">
        <f t="shared" si="7"/>
        <v>-8.2962677766542873E-3</v>
      </c>
    </row>
    <row r="56" spans="1:17" x14ac:dyDescent="0.25">
      <c r="A56" s="2">
        <v>44284</v>
      </c>
      <c r="B56" s="4">
        <v>-1.1360184167504171E-2</v>
      </c>
      <c r="C56" s="4">
        <v>2.218717925944658E-2</v>
      </c>
      <c r="D56" s="4">
        <v>1.7803568620061942E-2</v>
      </c>
      <c r="E56" s="4">
        <v>7.3145817349458575E-2</v>
      </c>
      <c r="F56" s="4">
        <v>1.7075573482772111E-2</v>
      </c>
      <c r="G56" s="4">
        <v>1.126303382602689E-2</v>
      </c>
      <c r="H56" s="4">
        <v>-1.7665730515348699E-2</v>
      </c>
      <c r="I56" s="4">
        <v>2.0000000000000001E-4</v>
      </c>
      <c r="J56" s="4"/>
      <c r="K56" s="4">
        <f t="shared" si="1"/>
        <v>-1.1560184167504171E-2</v>
      </c>
      <c r="L56" s="4">
        <f t="shared" si="2"/>
        <v>2.1987179259446581E-2</v>
      </c>
      <c r="M56" s="4">
        <f t="shared" si="3"/>
        <v>1.7603568620061943E-2</v>
      </c>
      <c r="N56" s="4">
        <f t="shared" si="4"/>
        <v>7.2945817349458569E-2</v>
      </c>
      <c r="O56" s="4">
        <f t="shared" si="5"/>
        <v>1.6875573482772112E-2</v>
      </c>
      <c r="P56" s="4">
        <f t="shared" si="6"/>
        <v>1.1063033826026889E-2</v>
      </c>
      <c r="Q56" s="4">
        <f t="shared" si="7"/>
        <v>-1.7865730515348698E-2</v>
      </c>
    </row>
    <row r="57" spans="1:17" x14ac:dyDescent="0.25">
      <c r="A57" s="2">
        <v>44285</v>
      </c>
      <c r="B57" s="4">
        <v>-2.655181617341373E-2</v>
      </c>
      <c r="C57" s="4">
        <v>1.6222812087507869E-2</v>
      </c>
      <c r="D57" s="4">
        <v>-1.786707671787013E-3</v>
      </c>
      <c r="E57" s="4">
        <v>9.5049400802026618E-2</v>
      </c>
      <c r="F57" s="4">
        <v>2.0988596932540741E-2</v>
      </c>
      <c r="G57" s="4">
        <v>3.3035766889523373E-2</v>
      </c>
      <c r="H57" s="4">
        <v>-4.1399188030728062E-2</v>
      </c>
      <c r="I57" s="4">
        <v>1E-4</v>
      </c>
      <c r="J57" s="4"/>
      <c r="K57" s="4">
        <f t="shared" si="1"/>
        <v>-2.665181617341373E-2</v>
      </c>
      <c r="L57" s="4">
        <f t="shared" si="2"/>
        <v>1.6122812087507869E-2</v>
      </c>
      <c r="M57" s="4">
        <f t="shared" si="3"/>
        <v>-1.886707671787013E-3</v>
      </c>
      <c r="N57" s="4">
        <f t="shared" si="4"/>
        <v>9.4949400802026615E-2</v>
      </c>
      <c r="O57" s="4">
        <f t="shared" si="5"/>
        <v>2.0888596932540741E-2</v>
      </c>
      <c r="P57" s="4">
        <f t="shared" si="6"/>
        <v>3.293576688952337E-2</v>
      </c>
      <c r="Q57" s="4">
        <f t="shared" si="7"/>
        <v>-4.1499188030728065E-2</v>
      </c>
    </row>
    <row r="58" spans="1:17" x14ac:dyDescent="0.25">
      <c r="A58" s="2">
        <v>44286</v>
      </c>
      <c r="B58" s="4">
        <v>2.268154993367411E-3</v>
      </c>
      <c r="C58" s="4">
        <v>1.8692097935240511E-2</v>
      </c>
      <c r="D58" s="4">
        <v>3.049639047557839E-3</v>
      </c>
      <c r="E58" s="4">
        <v>0.18559318846632961</v>
      </c>
      <c r="F58" s="4">
        <v>1.7260979535300262E-2</v>
      </c>
      <c r="G58" s="4">
        <v>1.0632433318050079E-2</v>
      </c>
      <c r="H58" s="4">
        <v>1.6306948151934011E-3</v>
      </c>
      <c r="I58" s="4">
        <v>1E-4</v>
      </c>
      <c r="J58" s="4"/>
      <c r="K58" s="4">
        <f t="shared" si="1"/>
        <v>2.1681549933674112E-3</v>
      </c>
      <c r="L58" s="4">
        <f t="shared" si="2"/>
        <v>1.8592097935240512E-2</v>
      </c>
      <c r="M58" s="4">
        <f t="shared" si="3"/>
        <v>2.9496390475578392E-3</v>
      </c>
      <c r="N58" s="4">
        <f t="shared" si="4"/>
        <v>0.18549318846632962</v>
      </c>
      <c r="O58" s="4">
        <f t="shared" si="5"/>
        <v>1.7160979535300262E-2</v>
      </c>
      <c r="P58" s="4">
        <f t="shared" si="6"/>
        <v>1.053243331805008E-2</v>
      </c>
      <c r="Q58" s="4">
        <f t="shared" si="7"/>
        <v>1.530694815193401E-3</v>
      </c>
    </row>
    <row r="59" spans="1:17" x14ac:dyDescent="0.25">
      <c r="A59" s="2">
        <v>44287</v>
      </c>
      <c r="B59" s="4">
        <v>3.6973817276552801E-2</v>
      </c>
      <c r="C59" s="4">
        <v>1.237412487113021E-2</v>
      </c>
      <c r="D59" s="4">
        <v>-2.1459056683790219E-3</v>
      </c>
      <c r="E59" s="4">
        <v>0.2146216244549892</v>
      </c>
      <c r="F59" s="4">
        <v>1.750777042132334E-2</v>
      </c>
      <c r="G59" s="4">
        <v>7.5753249487808816E-3</v>
      </c>
      <c r="H59" s="4">
        <v>7.0182685228499686E-2</v>
      </c>
      <c r="I59" s="4">
        <v>2.0000000000000001E-4</v>
      </c>
      <c r="J59" s="4"/>
      <c r="K59" s="4">
        <f t="shared" si="1"/>
        <v>3.6773817276552802E-2</v>
      </c>
      <c r="L59" s="4">
        <f t="shared" si="2"/>
        <v>1.2174124871130209E-2</v>
      </c>
      <c r="M59" s="4">
        <f t="shared" si="3"/>
        <v>-2.345905668379022E-3</v>
      </c>
      <c r="N59" s="4">
        <f t="shared" si="4"/>
        <v>0.21442162445498919</v>
      </c>
      <c r="O59" s="4">
        <f t="shared" si="5"/>
        <v>1.7307770421323341E-2</v>
      </c>
      <c r="P59" s="4">
        <f t="shared" si="6"/>
        <v>7.3753249487808819E-3</v>
      </c>
      <c r="Q59" s="4">
        <f t="shared" si="7"/>
        <v>6.998268522849968E-2</v>
      </c>
    </row>
    <row r="60" spans="1:17" x14ac:dyDescent="0.25">
      <c r="A60" s="2">
        <v>44291</v>
      </c>
      <c r="B60" s="4">
        <v>5.5662303376534439E-2</v>
      </c>
      <c r="C60" s="4">
        <v>2.1589344159538278E-2</v>
      </c>
      <c r="D60" s="4">
        <v>1.9557300563102231E-3</v>
      </c>
      <c r="E60" s="4">
        <v>0.21338747812951289</v>
      </c>
      <c r="F60" s="4">
        <v>8.272163828557666E-4</v>
      </c>
      <c r="G60" s="4">
        <v>-9.5235797571957548E-3</v>
      </c>
      <c r="H60" s="4">
        <v>6.2229235461719767E-2</v>
      </c>
      <c r="I60" s="4">
        <v>2.9999999999999997E-4</v>
      </c>
      <c r="J60" s="4"/>
      <c r="K60" s="4">
        <f t="shared" si="1"/>
        <v>5.5362303376534437E-2</v>
      </c>
      <c r="L60" s="4">
        <f t="shared" si="2"/>
        <v>2.1289344159538277E-2</v>
      </c>
      <c r="M60" s="4">
        <f t="shared" si="3"/>
        <v>1.6557300563102232E-3</v>
      </c>
      <c r="N60" s="4">
        <f t="shared" si="4"/>
        <v>0.2130874781295129</v>
      </c>
      <c r="O60" s="4">
        <f t="shared" si="5"/>
        <v>5.2721638285576668E-4</v>
      </c>
      <c r="P60" s="4">
        <f t="shared" si="6"/>
        <v>-9.8235797571957547E-3</v>
      </c>
      <c r="Q60" s="4">
        <f t="shared" si="7"/>
        <v>6.1929235461719766E-2</v>
      </c>
    </row>
    <row r="61" spans="1:17" x14ac:dyDescent="0.25">
      <c r="A61" s="2">
        <v>44292</v>
      </c>
      <c r="B61" s="4">
        <v>4.7024689641919082E-2</v>
      </c>
      <c r="C61" s="4">
        <v>1.8344980291157938E-2</v>
      </c>
      <c r="D61" s="4">
        <v>-3.358341704498891E-3</v>
      </c>
      <c r="E61" s="4">
        <v>0.15198775463115941</v>
      </c>
      <c r="F61" s="4">
        <v>-1.568767594717535E-2</v>
      </c>
      <c r="G61" s="4">
        <v>-9.1737118301526976E-4</v>
      </c>
      <c r="H61" s="4">
        <v>5.7797082723426207E-2</v>
      </c>
      <c r="I61" s="4">
        <v>2.0000000000000001E-4</v>
      </c>
      <c r="J61" s="4"/>
      <c r="K61" s="4">
        <f t="shared" si="1"/>
        <v>4.6824689641919083E-2</v>
      </c>
      <c r="L61" s="4">
        <f t="shared" si="2"/>
        <v>1.814498029115794E-2</v>
      </c>
      <c r="M61" s="4">
        <f t="shared" si="3"/>
        <v>-3.5583417044988911E-3</v>
      </c>
      <c r="N61" s="4">
        <f t="shared" si="4"/>
        <v>0.1517877546311594</v>
      </c>
      <c r="O61" s="4">
        <f t="shared" si="5"/>
        <v>-1.5887675947175349E-2</v>
      </c>
      <c r="P61" s="4">
        <f t="shared" si="6"/>
        <v>-1.1173711830152699E-3</v>
      </c>
      <c r="Q61" s="4">
        <f t="shared" si="7"/>
        <v>5.7597082723426209E-2</v>
      </c>
    </row>
    <row r="62" spans="1:17" x14ac:dyDescent="0.25">
      <c r="A62" s="2">
        <v>44293</v>
      </c>
      <c r="B62" s="4">
        <v>7.0782929008808892E-2</v>
      </c>
      <c r="C62" s="4">
        <v>3.2789830100707018E-2</v>
      </c>
      <c r="D62" s="4">
        <v>1.3675748536241089E-2</v>
      </c>
      <c r="E62" s="4">
        <v>6.5540844632826278E-2</v>
      </c>
      <c r="F62" s="4">
        <v>-5.554054744534298E-3</v>
      </c>
      <c r="G62" s="4">
        <v>2.9087445995648049E-3</v>
      </c>
      <c r="H62" s="4">
        <v>6.3394682962329973E-2</v>
      </c>
      <c r="I62" s="4">
        <v>1E-4</v>
      </c>
      <c r="J62" s="4"/>
      <c r="K62" s="4">
        <f t="shared" si="1"/>
        <v>7.068292900880889E-2</v>
      </c>
      <c r="L62" s="4">
        <f t="shared" si="2"/>
        <v>3.2689830100707015E-2</v>
      </c>
      <c r="M62" s="4">
        <f t="shared" si="3"/>
        <v>1.357574853624109E-2</v>
      </c>
      <c r="N62" s="4">
        <f t="shared" si="4"/>
        <v>6.5440844632826276E-2</v>
      </c>
      <c r="O62" s="4">
        <f t="shared" si="5"/>
        <v>-5.6540547445342983E-3</v>
      </c>
      <c r="P62" s="4">
        <f t="shared" si="6"/>
        <v>2.8087445995648051E-3</v>
      </c>
      <c r="Q62" s="4">
        <f t="shared" si="7"/>
        <v>6.3294682962329971E-2</v>
      </c>
    </row>
    <row r="63" spans="1:17" x14ac:dyDescent="0.25">
      <c r="A63" s="2">
        <v>44294</v>
      </c>
      <c r="B63" s="4">
        <v>6.4219724518599364E-2</v>
      </c>
      <c r="C63" s="4">
        <v>2.6174765778886219E-2</v>
      </c>
      <c r="D63" s="4">
        <v>2.1090688339223899E-2</v>
      </c>
      <c r="E63" s="4">
        <v>8.5009678461486438E-2</v>
      </c>
      <c r="F63" s="4">
        <v>-7.4803231122428926E-3</v>
      </c>
      <c r="G63" s="4">
        <v>1.8806469906153641E-2</v>
      </c>
      <c r="H63" s="4">
        <v>6.119511824465107E-2</v>
      </c>
      <c r="I63" s="4">
        <v>2.0000000000000001E-4</v>
      </c>
      <c r="J63" s="4"/>
      <c r="K63" s="4">
        <f t="shared" si="1"/>
        <v>6.4019724518599358E-2</v>
      </c>
      <c r="L63" s="4">
        <f t="shared" si="2"/>
        <v>2.597476577888622E-2</v>
      </c>
      <c r="M63" s="4">
        <f t="shared" si="3"/>
        <v>2.08906883392239E-2</v>
      </c>
      <c r="N63" s="4">
        <f t="shared" si="4"/>
        <v>8.4809678461486432E-2</v>
      </c>
      <c r="O63" s="4">
        <f t="shared" si="5"/>
        <v>-7.6803231122428922E-3</v>
      </c>
      <c r="P63" s="4">
        <f t="shared" si="6"/>
        <v>1.8606469906153642E-2</v>
      </c>
      <c r="Q63" s="4">
        <f t="shared" si="7"/>
        <v>6.0995118244651071E-2</v>
      </c>
    </row>
    <row r="64" spans="1:17" x14ac:dyDescent="0.25">
      <c r="A64" s="2">
        <v>44295</v>
      </c>
      <c r="B64" s="4">
        <v>6.4676904077773933E-2</v>
      </c>
      <c r="C64" s="4">
        <v>2.073542883764468E-2</v>
      </c>
      <c r="D64" s="4">
        <v>1.5807077942583622E-2</v>
      </c>
      <c r="E64" s="4">
        <v>4.684630233702336E-2</v>
      </c>
      <c r="F64" s="4">
        <v>8.2304720399148934E-3</v>
      </c>
      <c r="G64" s="4">
        <v>1.6581508010955481E-2</v>
      </c>
      <c r="H64" s="4">
        <v>2.9032056029639541E-2</v>
      </c>
      <c r="I64" s="4">
        <v>2.0000000000000001E-4</v>
      </c>
      <c r="J64" s="4"/>
      <c r="K64" s="4">
        <f t="shared" si="1"/>
        <v>6.4476904077773928E-2</v>
      </c>
      <c r="L64" s="4">
        <f t="shared" si="2"/>
        <v>2.0535428837644681E-2</v>
      </c>
      <c r="M64" s="4">
        <f t="shared" si="3"/>
        <v>1.5607077942583621E-2</v>
      </c>
      <c r="N64" s="4">
        <f t="shared" si="4"/>
        <v>4.6646302337023361E-2</v>
      </c>
      <c r="O64" s="4">
        <f t="shared" si="5"/>
        <v>8.0304720399148929E-3</v>
      </c>
      <c r="P64" s="4">
        <f t="shared" si="6"/>
        <v>1.6381508010955483E-2</v>
      </c>
      <c r="Q64" s="4">
        <f t="shared" si="7"/>
        <v>2.8832056029639543E-2</v>
      </c>
    </row>
    <row r="65" spans="1:17" x14ac:dyDescent="0.25">
      <c r="A65" s="2">
        <v>44298</v>
      </c>
      <c r="B65" s="4">
        <v>4.6225955075040133E-2</v>
      </c>
      <c r="C65" s="4">
        <v>5.8282319629188173E-3</v>
      </c>
      <c r="D65" s="4">
        <v>9.8976064262537022E-3</v>
      </c>
      <c r="E65" s="4">
        <v>1.481745141427826E-2</v>
      </c>
      <c r="F65" s="4">
        <v>1.8840202313959331E-2</v>
      </c>
      <c r="G65" s="4">
        <v>1.505343579418739E-2</v>
      </c>
      <c r="H65" s="4">
        <v>2.2151065037108179E-2</v>
      </c>
      <c r="I65" s="4">
        <v>2.0000000000000001E-4</v>
      </c>
      <c r="J65" s="4"/>
      <c r="K65" s="4">
        <f t="shared" si="1"/>
        <v>4.6025955075040134E-2</v>
      </c>
      <c r="L65" s="4">
        <f t="shared" si="2"/>
        <v>5.6282319629188176E-3</v>
      </c>
      <c r="M65" s="4">
        <f t="shared" si="3"/>
        <v>9.6976064262537017E-3</v>
      </c>
      <c r="N65" s="4">
        <f t="shared" si="4"/>
        <v>1.4617451414278259E-2</v>
      </c>
      <c r="O65" s="4">
        <f t="shared" si="5"/>
        <v>1.8640202313959332E-2</v>
      </c>
      <c r="P65" s="4">
        <f t="shared" si="6"/>
        <v>1.4853435794187389E-2</v>
      </c>
      <c r="Q65" s="4">
        <f t="shared" si="7"/>
        <v>2.195106503710818E-2</v>
      </c>
    </row>
    <row r="66" spans="1:17" x14ac:dyDescent="0.25">
      <c r="A66" s="2">
        <v>44299</v>
      </c>
      <c r="B66" s="4">
        <v>5.3208477024788259E-2</v>
      </c>
      <c r="C66" s="4">
        <v>1.3596624628965159E-2</v>
      </c>
      <c r="D66" s="4">
        <v>6.3537100439132743E-3</v>
      </c>
      <c r="E66" s="4">
        <v>8.1904776582788941E-2</v>
      </c>
      <c r="F66" s="4">
        <v>3.0326077953930941E-2</v>
      </c>
      <c r="G66" s="4">
        <v>1.0110010488418201E-2</v>
      </c>
      <c r="H66" s="4">
        <v>1.6754076675988831E-2</v>
      </c>
      <c r="I66" s="4">
        <v>2.9999999999999997E-4</v>
      </c>
      <c r="J66" s="4"/>
      <c r="K66" s="4">
        <f t="shared" si="1"/>
        <v>5.2908477024788257E-2</v>
      </c>
      <c r="L66" s="4">
        <f t="shared" si="2"/>
        <v>1.3296624628965159E-2</v>
      </c>
      <c r="M66" s="4">
        <f t="shared" si="3"/>
        <v>6.0537100439132744E-3</v>
      </c>
      <c r="N66" s="4">
        <f t="shared" si="4"/>
        <v>8.1604776582788946E-2</v>
      </c>
      <c r="O66" s="4">
        <f t="shared" si="5"/>
        <v>3.0026077953930939E-2</v>
      </c>
      <c r="P66" s="4">
        <f t="shared" si="6"/>
        <v>9.8100104884182009E-3</v>
      </c>
      <c r="Q66" s="4">
        <f t="shared" si="7"/>
        <v>1.6454076675988829E-2</v>
      </c>
    </row>
    <row r="67" spans="1:17" x14ac:dyDescent="0.25">
      <c r="A67" s="2">
        <v>44300</v>
      </c>
      <c r="B67" s="4">
        <v>1.6215346028704229E-2</v>
      </c>
      <c r="C67" s="4">
        <v>1.1062048279740999E-2</v>
      </c>
      <c r="D67" s="4">
        <v>-5.2931629404628922E-4</v>
      </c>
      <c r="E67" s="4">
        <v>0.21140963718205169</v>
      </c>
      <c r="F67" s="4">
        <v>3.4486122264334451E-2</v>
      </c>
      <c r="G67" s="4">
        <v>-2.430371140869347E-2</v>
      </c>
      <c r="H67" s="4">
        <v>-1.2824289492185059E-2</v>
      </c>
      <c r="I67" s="4">
        <v>2.0000000000000001E-4</v>
      </c>
      <c r="J67" s="4"/>
      <c r="K67" s="4">
        <f t="shared" si="1"/>
        <v>1.601534602870423E-2</v>
      </c>
      <c r="L67" s="4">
        <f t="shared" si="2"/>
        <v>1.0862048279740999E-2</v>
      </c>
      <c r="M67" s="4">
        <f t="shared" si="3"/>
        <v>-7.293162940462892E-4</v>
      </c>
      <c r="N67" s="4">
        <f t="shared" si="4"/>
        <v>0.21120963718205168</v>
      </c>
      <c r="O67" s="4">
        <f t="shared" si="5"/>
        <v>3.4286122264334452E-2</v>
      </c>
      <c r="P67" s="4">
        <f t="shared" si="6"/>
        <v>-2.4503711408693469E-2</v>
      </c>
      <c r="Q67" s="4">
        <f t="shared" si="7"/>
        <v>-1.302428949218506E-2</v>
      </c>
    </row>
    <row r="68" spans="1:17" x14ac:dyDescent="0.25">
      <c r="A68" s="2">
        <v>44301</v>
      </c>
      <c r="B68" s="4">
        <v>2.389613012722069E-2</v>
      </c>
      <c r="C68" s="4">
        <v>1.9191119003914011E-2</v>
      </c>
      <c r="D68" s="4">
        <v>6.9905563773220436E-3</v>
      </c>
      <c r="E68" s="4">
        <v>0.18742672290869319</v>
      </c>
      <c r="F68" s="4">
        <v>4.4596815409615242E-2</v>
      </c>
      <c r="G68" s="4">
        <v>-1.920067491245803E-2</v>
      </c>
      <c r="H68" s="4">
        <v>-9.7120641240069361E-3</v>
      </c>
      <c r="I68" s="4">
        <v>2.0000000000000001E-4</v>
      </c>
      <c r="J68" s="4"/>
      <c r="K68" s="4">
        <f t="shared" ref="K68:K131" si="8">B68-$I68</f>
        <v>2.3696130127220692E-2</v>
      </c>
      <c r="L68" s="4">
        <f t="shared" ref="L68:L131" si="9">C68-$I68</f>
        <v>1.8991119003914012E-2</v>
      </c>
      <c r="M68" s="4">
        <f t="shared" ref="M68:M131" si="10">D68-$I68</f>
        <v>6.7905563773220439E-3</v>
      </c>
      <c r="N68" s="4">
        <f t="shared" ref="N68:N131" si="11">E68-$I68</f>
        <v>0.18722672290869319</v>
      </c>
      <c r="O68" s="4">
        <f t="shared" ref="O68:O131" si="12">F68-$I68</f>
        <v>4.4396815409615244E-2</v>
      </c>
      <c r="P68" s="4">
        <f t="shared" ref="P68:P131" si="13">G68-$I68</f>
        <v>-1.9400674912458029E-2</v>
      </c>
      <c r="Q68" s="4">
        <f t="shared" ref="Q68:Q131" si="14">H68-$I68</f>
        <v>-9.9120641240069366E-3</v>
      </c>
    </row>
    <row r="69" spans="1:17" x14ac:dyDescent="0.25">
      <c r="A69" s="2">
        <v>44302</v>
      </c>
      <c r="B69" s="4">
        <v>8.045355881669991E-3</v>
      </c>
      <c r="C69" s="4">
        <v>2.9236071153089679E-2</v>
      </c>
      <c r="D69" s="4">
        <v>1.4345942326206011E-2</v>
      </c>
      <c r="E69" s="4">
        <v>0.16012510441869399</v>
      </c>
      <c r="F69" s="4">
        <v>5.2426586457626101E-2</v>
      </c>
      <c r="G69" s="4">
        <v>-1.9252458340858421E-2</v>
      </c>
      <c r="H69" s="4">
        <v>-1.5919055036089699E-2</v>
      </c>
      <c r="I69" s="4">
        <v>2.0000000000000001E-4</v>
      </c>
      <c r="J69" s="4"/>
      <c r="K69" s="4">
        <f t="shared" si="8"/>
        <v>7.8453558816699905E-3</v>
      </c>
      <c r="L69" s="4">
        <f t="shared" si="9"/>
        <v>2.903607115308968E-2</v>
      </c>
      <c r="M69" s="4">
        <f t="shared" si="10"/>
        <v>1.414594232620601E-2</v>
      </c>
      <c r="N69" s="4">
        <f t="shared" si="11"/>
        <v>0.15992510441869398</v>
      </c>
      <c r="O69" s="4">
        <f t="shared" si="12"/>
        <v>5.2226586457626102E-2</v>
      </c>
      <c r="P69" s="4">
        <f t="shared" si="13"/>
        <v>-1.945245834085842E-2</v>
      </c>
      <c r="Q69" s="4">
        <f t="shared" si="14"/>
        <v>-1.6119055036089697E-2</v>
      </c>
    </row>
    <row r="70" spans="1:17" x14ac:dyDescent="0.25">
      <c r="A70" s="2">
        <v>44305</v>
      </c>
      <c r="B70" s="4">
        <v>-2.1862378512329532E-3</v>
      </c>
      <c r="C70" s="4">
        <v>1.6844347608047091E-2</v>
      </c>
      <c r="D70" s="4">
        <v>1.431836916678453E-2</v>
      </c>
      <c r="E70" s="4">
        <v>1.246570004608127E-2</v>
      </c>
      <c r="F70" s="4">
        <v>5.1658361624865368E-2</v>
      </c>
      <c r="G70" s="4">
        <v>-2.13877439415926E-2</v>
      </c>
      <c r="H70" s="4">
        <v>2.9984541414007642E-3</v>
      </c>
      <c r="I70" s="4">
        <v>1E-4</v>
      </c>
      <c r="J70" s="4"/>
      <c r="K70" s="4">
        <f t="shared" si="8"/>
        <v>-2.286237851232953E-3</v>
      </c>
      <c r="L70" s="4">
        <f t="shared" si="9"/>
        <v>1.6744347608047092E-2</v>
      </c>
      <c r="M70" s="4">
        <f t="shared" si="10"/>
        <v>1.421836916678453E-2</v>
      </c>
      <c r="N70" s="4">
        <f t="shared" si="11"/>
        <v>1.2365700046081271E-2</v>
      </c>
      <c r="O70" s="4">
        <f t="shared" si="12"/>
        <v>5.1558361624865365E-2</v>
      </c>
      <c r="P70" s="4">
        <f t="shared" si="13"/>
        <v>-2.1487743941592599E-2</v>
      </c>
      <c r="Q70" s="4">
        <f t="shared" si="14"/>
        <v>2.8984541414007643E-3</v>
      </c>
    </row>
    <row r="71" spans="1:17" x14ac:dyDescent="0.25">
      <c r="A71" s="2">
        <v>44306</v>
      </c>
      <c r="B71" s="4">
        <v>-1.9395728090890959E-2</v>
      </c>
      <c r="C71" s="4">
        <v>1.3850877384614879E-2</v>
      </c>
      <c r="D71" s="4">
        <v>1.6921485163530651E-2</v>
      </c>
      <c r="E71" s="4">
        <v>1.3402889031708829E-2</v>
      </c>
      <c r="F71" s="4">
        <v>4.9097641625568837E-2</v>
      </c>
      <c r="G71" s="4">
        <v>-3.1780047892679519E-2</v>
      </c>
      <c r="H71" s="4">
        <v>-7.5410002042124447E-3</v>
      </c>
      <c r="I71" s="4">
        <v>1E-4</v>
      </c>
      <c r="J71" s="4"/>
      <c r="K71" s="4">
        <f t="shared" si="8"/>
        <v>-1.9495728090890958E-2</v>
      </c>
      <c r="L71" s="4">
        <f t="shared" si="9"/>
        <v>1.375087738461488E-2</v>
      </c>
      <c r="M71" s="4">
        <f t="shared" si="10"/>
        <v>1.6821485163530651E-2</v>
      </c>
      <c r="N71" s="4">
        <f t="shared" si="11"/>
        <v>1.330288903170883E-2</v>
      </c>
      <c r="O71" s="4">
        <f t="shared" si="12"/>
        <v>4.8997641625568834E-2</v>
      </c>
      <c r="P71" s="4">
        <f t="shared" si="13"/>
        <v>-3.1880047892679522E-2</v>
      </c>
      <c r="Q71" s="4">
        <f t="shared" si="14"/>
        <v>-7.6410002042124449E-3</v>
      </c>
    </row>
    <row r="72" spans="1:17" x14ac:dyDescent="0.25">
      <c r="A72" s="2">
        <v>44307</v>
      </c>
      <c r="B72" s="4">
        <v>8.6692085890947013E-3</v>
      </c>
      <c r="C72" s="4">
        <v>5.0478261030360017E-3</v>
      </c>
      <c r="D72" s="4">
        <v>1.8361956992484881E-2</v>
      </c>
      <c r="E72" s="4">
        <v>-2.9316837732720199E-2</v>
      </c>
      <c r="F72" s="4">
        <v>6.1557921509025171E-2</v>
      </c>
      <c r="G72" s="4">
        <v>-4.4408623106955147E-3</v>
      </c>
      <c r="H72" s="4">
        <v>-5.935469114051628E-2</v>
      </c>
      <c r="I72" s="4">
        <v>0</v>
      </c>
      <c r="J72" s="4"/>
      <c r="K72" s="4">
        <f t="shared" si="8"/>
        <v>8.6692085890947013E-3</v>
      </c>
      <c r="L72" s="4">
        <f t="shared" si="9"/>
        <v>5.0478261030360017E-3</v>
      </c>
      <c r="M72" s="4">
        <f t="shared" si="10"/>
        <v>1.8361956992484881E-2</v>
      </c>
      <c r="N72" s="4">
        <f t="shared" si="11"/>
        <v>-2.9316837732720199E-2</v>
      </c>
      <c r="O72" s="4">
        <f t="shared" si="12"/>
        <v>6.1557921509025171E-2</v>
      </c>
      <c r="P72" s="4">
        <f t="shared" si="13"/>
        <v>-4.4408623106955147E-3</v>
      </c>
      <c r="Q72" s="4">
        <f t="shared" si="14"/>
        <v>-5.935469114051628E-2</v>
      </c>
    </row>
    <row r="73" spans="1:17" x14ac:dyDescent="0.25">
      <c r="A73" s="2">
        <v>44308</v>
      </c>
      <c r="B73" s="4">
        <v>-2.0948337704680849E-2</v>
      </c>
      <c r="C73" s="4">
        <v>-1.5190256137967321E-2</v>
      </c>
      <c r="D73" s="4">
        <v>-4.5382868001819787E-3</v>
      </c>
      <c r="E73" s="4">
        <v>-4.6967494842397713E-2</v>
      </c>
      <c r="F73" s="4">
        <v>2.72839862600418E-2</v>
      </c>
      <c r="G73" s="4">
        <v>-3.2051906491864728E-2</v>
      </c>
      <c r="H73" s="4">
        <v>-7.6483335922823414E-2</v>
      </c>
      <c r="I73" s="4">
        <v>2.0000000000000001E-4</v>
      </c>
      <c r="J73" s="4"/>
      <c r="K73" s="4">
        <f t="shared" si="8"/>
        <v>-2.1148337704680848E-2</v>
      </c>
      <c r="L73" s="4">
        <f t="shared" si="9"/>
        <v>-1.5390256137967321E-2</v>
      </c>
      <c r="M73" s="4">
        <f t="shared" si="10"/>
        <v>-4.7382868001819784E-3</v>
      </c>
      <c r="N73" s="4">
        <f t="shared" si="11"/>
        <v>-4.7167494842397711E-2</v>
      </c>
      <c r="O73" s="4">
        <f t="shared" si="12"/>
        <v>2.7083986260041801E-2</v>
      </c>
      <c r="P73" s="4">
        <f t="shared" si="13"/>
        <v>-3.2251906491864726E-2</v>
      </c>
      <c r="Q73" s="4">
        <f t="shared" si="14"/>
        <v>-7.668333592282342E-2</v>
      </c>
    </row>
    <row r="74" spans="1:17" x14ac:dyDescent="0.25">
      <c r="A74" s="2">
        <v>44309</v>
      </c>
      <c r="B74" s="4">
        <v>-1.7376430916008271E-2</v>
      </c>
      <c r="C74" s="4">
        <v>-2.7453121594493531E-2</v>
      </c>
      <c r="D74" s="4">
        <v>-1.205779561186127E-2</v>
      </c>
      <c r="E74" s="4">
        <v>-2.8511944770638561E-2</v>
      </c>
      <c r="F74" s="4">
        <v>2.3307015600484431E-3</v>
      </c>
      <c r="G74" s="4">
        <v>-2.0495632913284819E-2</v>
      </c>
      <c r="H74" s="4">
        <v>-7.796053593065988E-2</v>
      </c>
      <c r="I74" s="4">
        <v>1E-4</v>
      </c>
      <c r="J74" s="4"/>
      <c r="K74" s="4">
        <f t="shared" si="8"/>
        <v>-1.747643091600827E-2</v>
      </c>
      <c r="L74" s="4">
        <f t="shared" si="9"/>
        <v>-2.7553121594493531E-2</v>
      </c>
      <c r="M74" s="4">
        <f t="shared" si="10"/>
        <v>-1.2157795611861269E-2</v>
      </c>
      <c r="N74" s="4">
        <f t="shared" si="11"/>
        <v>-2.861194477063856E-2</v>
      </c>
      <c r="O74" s="4">
        <f t="shared" si="12"/>
        <v>2.2307015600484432E-3</v>
      </c>
      <c r="P74" s="4">
        <f t="shared" si="13"/>
        <v>-2.0595632913284818E-2</v>
      </c>
      <c r="Q74" s="4">
        <f t="shared" si="14"/>
        <v>-7.8060535930659883E-2</v>
      </c>
    </row>
    <row r="75" spans="1:17" x14ac:dyDescent="0.25">
      <c r="A75" s="2">
        <v>44312</v>
      </c>
      <c r="B75" s="4">
        <v>1.0910005408117479E-2</v>
      </c>
      <c r="C75" s="4">
        <v>-1.8857964737197811E-2</v>
      </c>
      <c r="D75" s="4">
        <v>-1.3615116695024019E-2</v>
      </c>
      <c r="E75" s="4">
        <v>0.15701988061284841</v>
      </c>
      <c r="F75" s="4">
        <v>-6.4424910372706812E-3</v>
      </c>
      <c r="G75" s="4">
        <v>-1.3786017321955951E-2</v>
      </c>
      <c r="H75" s="4">
        <v>-8.2959834398049992E-2</v>
      </c>
      <c r="I75" s="4">
        <v>2.0000000000000001E-4</v>
      </c>
      <c r="J75" s="4"/>
      <c r="K75" s="4">
        <f t="shared" si="8"/>
        <v>1.0710005408117479E-2</v>
      </c>
      <c r="L75" s="4">
        <f t="shared" si="9"/>
        <v>-1.905796473719781E-2</v>
      </c>
      <c r="M75" s="4">
        <f t="shared" si="10"/>
        <v>-1.381511669502402E-2</v>
      </c>
      <c r="N75" s="4">
        <f t="shared" si="11"/>
        <v>0.15681988061284841</v>
      </c>
      <c r="O75" s="4">
        <f t="shared" si="12"/>
        <v>-6.6424910372706808E-3</v>
      </c>
      <c r="P75" s="4">
        <f t="shared" si="13"/>
        <v>-1.3986017321955951E-2</v>
      </c>
      <c r="Q75" s="4">
        <f t="shared" si="14"/>
        <v>-8.3159834398049998E-2</v>
      </c>
    </row>
    <row r="76" spans="1:17" x14ac:dyDescent="0.25">
      <c r="A76" s="2">
        <v>44313</v>
      </c>
      <c r="B76" s="4">
        <v>2.4509138180001781E-2</v>
      </c>
      <c r="C76" s="4">
        <v>-2.7896425249724469E-2</v>
      </c>
      <c r="D76" s="4">
        <v>-2.3098121650764188E-2</v>
      </c>
      <c r="E76" s="4">
        <v>0.13344390390646049</v>
      </c>
      <c r="F76" s="4">
        <v>-1.4971833611751251E-2</v>
      </c>
      <c r="G76" s="4">
        <v>1.317732346872358E-2</v>
      </c>
      <c r="H76" s="4">
        <v>-8.3489245201825213E-2</v>
      </c>
      <c r="I76" s="4">
        <v>1E-4</v>
      </c>
      <c r="J76" s="4"/>
      <c r="K76" s="4">
        <f t="shared" si="8"/>
        <v>2.4409138180001781E-2</v>
      </c>
      <c r="L76" s="4">
        <f t="shared" si="9"/>
        <v>-2.7996425249724469E-2</v>
      </c>
      <c r="M76" s="4">
        <f t="shared" si="10"/>
        <v>-2.3198121650764188E-2</v>
      </c>
      <c r="N76" s="4">
        <f t="shared" si="11"/>
        <v>0.1333439039064605</v>
      </c>
      <c r="O76" s="4">
        <f t="shared" si="12"/>
        <v>-1.507183361175125E-2</v>
      </c>
      <c r="P76" s="4">
        <f t="shared" si="13"/>
        <v>1.3077323468723581E-2</v>
      </c>
      <c r="Q76" s="4">
        <f t="shared" si="14"/>
        <v>-8.3589245201825216E-2</v>
      </c>
    </row>
    <row r="77" spans="1:17" x14ac:dyDescent="0.25">
      <c r="A77" s="2">
        <v>44314</v>
      </c>
      <c r="B77" s="4">
        <v>2.8293014495966769E-2</v>
      </c>
      <c r="C77" s="4">
        <v>-2.370256441587992E-2</v>
      </c>
      <c r="D77" s="4">
        <v>-1.6070179896780171E-2</v>
      </c>
      <c r="E77" s="4">
        <v>0.14961069630826351</v>
      </c>
      <c r="F77" s="4">
        <v>-1.8381880863981511E-2</v>
      </c>
      <c r="G77" s="4">
        <v>1.1163725688017051E-2</v>
      </c>
      <c r="H77" s="4">
        <v>-4.6877339390567494E-3</v>
      </c>
      <c r="I77" s="4">
        <v>1E-4</v>
      </c>
      <c r="J77" s="4"/>
      <c r="K77" s="4">
        <f t="shared" si="8"/>
        <v>2.819301449596677E-2</v>
      </c>
      <c r="L77" s="4">
        <f t="shared" si="9"/>
        <v>-2.3802564415879919E-2</v>
      </c>
      <c r="M77" s="4">
        <f t="shared" si="10"/>
        <v>-1.6170179896780171E-2</v>
      </c>
      <c r="N77" s="4">
        <f t="shared" si="11"/>
        <v>0.14951069630826352</v>
      </c>
      <c r="O77" s="4">
        <f t="shared" si="12"/>
        <v>-1.848188086398151E-2</v>
      </c>
      <c r="P77" s="4">
        <f t="shared" si="13"/>
        <v>1.1063725688017051E-2</v>
      </c>
      <c r="Q77" s="4">
        <f t="shared" si="14"/>
        <v>-4.7877339390567496E-3</v>
      </c>
    </row>
    <row r="78" spans="1:17" x14ac:dyDescent="0.25">
      <c r="A78" s="2">
        <v>44315</v>
      </c>
      <c r="B78" s="4">
        <v>4.7873985963928327E-2</v>
      </c>
      <c r="C78" s="4">
        <v>-4.2236464373450744E-3</v>
      </c>
      <c r="D78" s="4">
        <v>3.032620458843116E-2</v>
      </c>
      <c r="E78" s="4">
        <v>0.13715786504041461</v>
      </c>
      <c r="F78" s="4">
        <v>-1.0357588070872841E-3</v>
      </c>
      <c r="G78" s="4">
        <v>5.1703788273998803E-2</v>
      </c>
      <c r="H78" s="4">
        <v>4.3231543878352602E-4</v>
      </c>
      <c r="I78" s="4">
        <v>1E-4</v>
      </c>
      <c r="J78" s="4"/>
      <c r="K78" s="4">
        <f t="shared" si="8"/>
        <v>4.7773985963928324E-2</v>
      </c>
      <c r="L78" s="4">
        <f t="shared" si="9"/>
        <v>-4.3236464373450747E-3</v>
      </c>
      <c r="M78" s="4">
        <f t="shared" si="10"/>
        <v>3.0226204588431161E-2</v>
      </c>
      <c r="N78" s="4">
        <f t="shared" si="11"/>
        <v>0.13705786504041462</v>
      </c>
      <c r="O78" s="4">
        <f t="shared" si="12"/>
        <v>-1.1357588070872841E-3</v>
      </c>
      <c r="P78" s="4">
        <f t="shared" si="13"/>
        <v>5.16037882739988E-2</v>
      </c>
      <c r="Q78" s="4">
        <f t="shared" si="14"/>
        <v>3.3231543878352603E-4</v>
      </c>
    </row>
    <row r="79" spans="1:17" x14ac:dyDescent="0.25">
      <c r="A79" s="2">
        <v>44316</v>
      </c>
      <c r="B79" s="4">
        <v>3.7176531841332412E-2</v>
      </c>
      <c r="C79" s="4">
        <v>6.677483770247683E-4</v>
      </c>
      <c r="D79" s="4">
        <v>3.1836598260375659E-2</v>
      </c>
      <c r="E79" s="4">
        <v>0.15982438911579239</v>
      </c>
      <c r="F79" s="4">
        <v>-2.5864700031297261E-4</v>
      </c>
      <c r="G79" s="4">
        <v>2.3816888926708302E-2</v>
      </c>
      <c r="H79" s="4">
        <v>1.5544626792523889E-2</v>
      </c>
      <c r="I79" s="4">
        <v>1E-4</v>
      </c>
      <c r="J79" s="4"/>
      <c r="K79" s="4">
        <f t="shared" si="8"/>
        <v>3.7076531841332409E-2</v>
      </c>
      <c r="L79" s="4">
        <f t="shared" si="9"/>
        <v>5.6774837702476826E-4</v>
      </c>
      <c r="M79" s="4">
        <f t="shared" si="10"/>
        <v>3.1736598260375656E-2</v>
      </c>
      <c r="N79" s="4">
        <f t="shared" si="11"/>
        <v>0.1597243891157924</v>
      </c>
      <c r="O79" s="4">
        <f t="shared" si="12"/>
        <v>-3.586470003129726E-4</v>
      </c>
      <c r="P79" s="4">
        <f t="shared" si="13"/>
        <v>2.3716888926708302E-2</v>
      </c>
      <c r="Q79" s="4">
        <f t="shared" si="14"/>
        <v>1.544462679252389E-2</v>
      </c>
    </row>
    <row r="80" spans="1:17" x14ac:dyDescent="0.25">
      <c r="A80" s="2">
        <v>44319</v>
      </c>
      <c r="B80" s="4">
        <v>-6.6250301288004474E-3</v>
      </c>
      <c r="C80" s="4">
        <v>5.3606822800684739E-3</v>
      </c>
      <c r="D80" s="4">
        <v>3.9795053372976057E-2</v>
      </c>
      <c r="E80" s="4">
        <v>0.30288772798013502</v>
      </c>
      <c r="F80" s="4">
        <v>2.9297776821864741E-2</v>
      </c>
      <c r="G80" s="4">
        <v>1.842644270466565E-2</v>
      </c>
      <c r="H80" s="4">
        <v>-2.334690795764871E-3</v>
      </c>
      <c r="I80" s="4">
        <v>2.0000000000000001E-4</v>
      </c>
      <c r="J80" s="4"/>
      <c r="K80" s="4">
        <f t="shared" si="8"/>
        <v>-6.825030128800447E-3</v>
      </c>
      <c r="L80" s="4">
        <f t="shared" si="9"/>
        <v>5.1606822800684743E-3</v>
      </c>
      <c r="M80" s="4">
        <f t="shared" si="10"/>
        <v>3.9595053372976058E-2</v>
      </c>
      <c r="N80" s="4">
        <f t="shared" si="11"/>
        <v>0.30268772798013505</v>
      </c>
      <c r="O80" s="4">
        <f t="shared" si="12"/>
        <v>2.9097776821864742E-2</v>
      </c>
      <c r="P80" s="4">
        <f t="shared" si="13"/>
        <v>1.8226442704665651E-2</v>
      </c>
      <c r="Q80" s="4">
        <f t="shared" si="14"/>
        <v>-2.5346907957648711E-3</v>
      </c>
    </row>
    <row r="81" spans="1:17" x14ac:dyDescent="0.25">
      <c r="A81" s="2">
        <v>44320</v>
      </c>
      <c r="B81" s="4">
        <v>-3.1375820932986187E-2</v>
      </c>
      <c r="C81" s="4">
        <v>5.373948554102892E-3</v>
      </c>
      <c r="D81" s="4">
        <v>3.1709955642115872E-2</v>
      </c>
      <c r="E81" s="4">
        <v>0.20036841146105641</v>
      </c>
      <c r="F81" s="4">
        <v>3.826997528411713E-2</v>
      </c>
      <c r="G81" s="4">
        <v>2.7582983346289499E-2</v>
      </c>
      <c r="H81" s="4">
        <v>-4.698976744034411E-3</v>
      </c>
      <c r="I81" s="4">
        <v>1E-4</v>
      </c>
      <c r="J81" s="4"/>
      <c r="K81" s="4">
        <f t="shared" si="8"/>
        <v>-3.147582093298619E-2</v>
      </c>
      <c r="L81" s="4">
        <f t="shared" si="9"/>
        <v>5.2739485541028917E-3</v>
      </c>
      <c r="M81" s="4">
        <f t="shared" si="10"/>
        <v>3.160995564211587E-2</v>
      </c>
      <c r="N81" s="4">
        <f t="shared" si="11"/>
        <v>0.20026841146105642</v>
      </c>
      <c r="O81" s="4">
        <f t="shared" si="12"/>
        <v>3.8169975284117127E-2</v>
      </c>
      <c r="P81" s="4">
        <f t="shared" si="13"/>
        <v>2.74829833462895E-2</v>
      </c>
      <c r="Q81" s="4">
        <f t="shared" si="14"/>
        <v>-4.7989767440344113E-3</v>
      </c>
    </row>
    <row r="82" spans="1:17" x14ac:dyDescent="0.25">
      <c r="A82" s="2">
        <v>44321</v>
      </c>
      <c r="B82" s="4">
        <v>-5.5879920323325123E-2</v>
      </c>
      <c r="C82" s="4">
        <v>-2.4507690456999409E-2</v>
      </c>
      <c r="D82" s="4">
        <v>3.7159688845067151E-2</v>
      </c>
      <c r="E82" s="4">
        <v>0.24896763273848779</v>
      </c>
      <c r="F82" s="4">
        <v>2.9451226594626512E-2</v>
      </c>
      <c r="G82" s="4">
        <v>3.4159950929338663E-2</v>
      </c>
      <c r="H82" s="4">
        <v>-2.0826610029423879E-2</v>
      </c>
      <c r="I82" s="4">
        <v>1E-4</v>
      </c>
      <c r="J82" s="4"/>
      <c r="K82" s="4">
        <f t="shared" si="8"/>
        <v>-5.5979920323325126E-2</v>
      </c>
      <c r="L82" s="4">
        <f t="shared" si="9"/>
        <v>-2.4607690456999409E-2</v>
      </c>
      <c r="M82" s="4">
        <f t="shared" si="10"/>
        <v>3.7059688845067149E-2</v>
      </c>
      <c r="N82" s="4">
        <f t="shared" si="11"/>
        <v>0.2488676327384878</v>
      </c>
      <c r="O82" s="4">
        <f t="shared" si="12"/>
        <v>2.9351226594626512E-2</v>
      </c>
      <c r="P82" s="4">
        <f t="shared" si="13"/>
        <v>3.405995092933866E-2</v>
      </c>
      <c r="Q82" s="4">
        <f t="shared" si="14"/>
        <v>-2.0926610029423878E-2</v>
      </c>
    </row>
    <row r="83" spans="1:17" x14ac:dyDescent="0.25">
      <c r="A83" s="2">
        <v>44322</v>
      </c>
      <c r="B83" s="4">
        <v>-4.868118618325834E-2</v>
      </c>
      <c r="C83" s="4">
        <v>-9.175297113836578E-3</v>
      </c>
      <c r="D83" s="4">
        <v>1.2983927777235669E-2</v>
      </c>
      <c r="E83" s="4">
        <v>0.23605545941656911</v>
      </c>
      <c r="F83" s="4">
        <v>1.5169362037513959E-2</v>
      </c>
      <c r="G83" s="4">
        <v>3.4826869929024618E-2</v>
      </c>
      <c r="H83" s="4">
        <v>-1.8740347393114479E-2</v>
      </c>
      <c r="I83" s="4">
        <v>1E-4</v>
      </c>
      <c r="J83" s="4"/>
      <c r="K83" s="4">
        <f t="shared" si="8"/>
        <v>-4.8781186183258343E-2</v>
      </c>
      <c r="L83" s="4">
        <f t="shared" si="9"/>
        <v>-9.2752971138365774E-3</v>
      </c>
      <c r="M83" s="4">
        <f t="shared" si="10"/>
        <v>1.288392777723567E-2</v>
      </c>
      <c r="N83" s="4">
        <f t="shared" si="11"/>
        <v>0.23595545941656912</v>
      </c>
      <c r="O83" s="4">
        <f t="shared" si="12"/>
        <v>1.506936203751396E-2</v>
      </c>
      <c r="P83" s="4">
        <f t="shared" si="13"/>
        <v>3.4726869929024615E-2</v>
      </c>
      <c r="Q83" s="4">
        <f t="shared" si="14"/>
        <v>-1.8840347393114479E-2</v>
      </c>
    </row>
    <row r="84" spans="1:17" x14ac:dyDescent="0.25">
      <c r="A84" s="2">
        <v>44323</v>
      </c>
      <c r="B84" s="4">
        <v>-5.2033975938294397E-2</v>
      </c>
      <c r="C84" s="4">
        <v>-5.8022501733017151E-3</v>
      </c>
      <c r="D84" s="4">
        <v>1.7221444930137331E-2</v>
      </c>
      <c r="E84" s="4">
        <v>0.22838585707908091</v>
      </c>
      <c r="F84" s="4">
        <v>2.3777163925117421E-2</v>
      </c>
      <c r="G84" s="4">
        <v>4.7175907797976542E-2</v>
      </c>
      <c r="H84" s="4">
        <v>-1.8932799179721019E-2</v>
      </c>
      <c r="I84" s="4">
        <v>1E-4</v>
      </c>
      <c r="J84" s="4"/>
      <c r="K84" s="4">
        <f t="shared" si="8"/>
        <v>-5.21339759382944E-2</v>
      </c>
      <c r="L84" s="4">
        <f t="shared" si="9"/>
        <v>-5.9022501733017154E-3</v>
      </c>
      <c r="M84" s="4">
        <f t="shared" si="10"/>
        <v>1.7121444930137331E-2</v>
      </c>
      <c r="N84" s="4">
        <f t="shared" si="11"/>
        <v>0.22828585707908092</v>
      </c>
      <c r="O84" s="4">
        <f t="shared" si="12"/>
        <v>2.3677163925117421E-2</v>
      </c>
      <c r="P84" s="4">
        <f t="shared" si="13"/>
        <v>4.7075907797976539E-2</v>
      </c>
      <c r="Q84" s="4">
        <f t="shared" si="14"/>
        <v>-1.9032799179721019E-2</v>
      </c>
    </row>
    <row r="85" spans="1:17" x14ac:dyDescent="0.25">
      <c r="A85" s="2">
        <v>44326</v>
      </c>
      <c r="B85" s="4">
        <v>-5.9619397798334361E-2</v>
      </c>
      <c r="C85" s="4">
        <v>-8.2764418036060938E-3</v>
      </c>
      <c r="D85" s="4">
        <v>2.072616394875304E-2</v>
      </c>
      <c r="E85" s="4">
        <v>0.14141927373004931</v>
      </c>
      <c r="F85" s="4">
        <v>7.5289246549736788E-4</v>
      </c>
      <c r="G85" s="4">
        <v>4.9981792800164897E-2</v>
      </c>
      <c r="H85" s="4">
        <v>-4.503669955877232E-2</v>
      </c>
      <c r="I85" s="4">
        <v>2.0000000000000001E-4</v>
      </c>
      <c r="J85" s="4"/>
      <c r="K85" s="4">
        <f t="shared" si="8"/>
        <v>-5.981939779833436E-2</v>
      </c>
      <c r="L85" s="4">
        <f t="shared" si="9"/>
        <v>-8.4764418036060944E-3</v>
      </c>
      <c r="M85" s="4">
        <f t="shared" si="10"/>
        <v>2.0526163948753041E-2</v>
      </c>
      <c r="N85" s="4">
        <f t="shared" si="11"/>
        <v>0.14121927373004931</v>
      </c>
      <c r="O85" s="4">
        <f t="shared" si="12"/>
        <v>5.528924654973679E-4</v>
      </c>
      <c r="P85" s="4">
        <f t="shared" si="13"/>
        <v>4.9781792800164898E-2</v>
      </c>
      <c r="Q85" s="4">
        <f t="shared" si="14"/>
        <v>-4.5236699558772318E-2</v>
      </c>
    </row>
    <row r="86" spans="1:17" x14ac:dyDescent="0.25">
      <c r="A86" s="2">
        <v>44327</v>
      </c>
      <c r="B86" s="4">
        <v>-2.6918136970850881E-2</v>
      </c>
      <c r="C86" s="4">
        <v>-7.6216557974015942E-3</v>
      </c>
      <c r="D86" s="4">
        <v>2.9070798221631829E-2</v>
      </c>
      <c r="E86" s="4">
        <v>0.24783340757174699</v>
      </c>
      <c r="F86" s="4">
        <v>-1.5132773206082639E-2</v>
      </c>
      <c r="G86" s="4">
        <v>1.9489802998872818E-2</v>
      </c>
      <c r="H86" s="4">
        <v>-1.6228605643409999E-2</v>
      </c>
      <c r="I86" s="4">
        <v>1E-4</v>
      </c>
      <c r="J86" s="4"/>
      <c r="K86" s="4">
        <f t="shared" si="8"/>
        <v>-2.701813697085088E-2</v>
      </c>
      <c r="L86" s="4">
        <f t="shared" si="9"/>
        <v>-7.7216557974015944E-3</v>
      </c>
      <c r="M86" s="4">
        <f t="shared" si="10"/>
        <v>2.897079822163183E-2</v>
      </c>
      <c r="N86" s="4">
        <f t="shared" si="11"/>
        <v>0.247733407571747</v>
      </c>
      <c r="O86" s="4">
        <f t="shared" si="12"/>
        <v>-1.5232773206082639E-2</v>
      </c>
      <c r="P86" s="4">
        <f t="shared" si="13"/>
        <v>1.9389802998872819E-2</v>
      </c>
      <c r="Q86" s="4">
        <f t="shared" si="14"/>
        <v>-1.6328605643409998E-2</v>
      </c>
    </row>
    <row r="87" spans="1:17" x14ac:dyDescent="0.25">
      <c r="A87" s="2">
        <v>44328</v>
      </c>
      <c r="B87" s="4">
        <v>-3.6936929802278577E-2</v>
      </c>
      <c r="C87" s="4">
        <v>-9.6953655500273683E-3</v>
      </c>
      <c r="D87" s="4">
        <v>1.632347575269133E-2</v>
      </c>
      <c r="E87" s="4">
        <v>7.2018711413852188E-2</v>
      </c>
      <c r="F87" s="4">
        <v>-7.0299561422855206E-3</v>
      </c>
      <c r="G87" s="4">
        <v>-4.4453123110521631E-4</v>
      </c>
      <c r="H87" s="4">
        <v>-2.262950218101523E-2</v>
      </c>
      <c r="I87" s="4">
        <v>1E-4</v>
      </c>
      <c r="J87" s="4"/>
      <c r="K87" s="4">
        <f t="shared" si="8"/>
        <v>-3.703692980227858E-2</v>
      </c>
      <c r="L87" s="4">
        <f t="shared" si="9"/>
        <v>-9.7953655500273677E-3</v>
      </c>
      <c r="M87" s="4">
        <f t="shared" si="10"/>
        <v>1.622347575269133E-2</v>
      </c>
      <c r="N87" s="4">
        <f t="shared" si="11"/>
        <v>7.1918711413852185E-2</v>
      </c>
      <c r="O87" s="4">
        <f t="shared" si="12"/>
        <v>-7.1299561422855208E-3</v>
      </c>
      <c r="P87" s="4">
        <f t="shared" si="13"/>
        <v>-5.4453123110521635E-4</v>
      </c>
      <c r="Q87" s="4">
        <f t="shared" si="14"/>
        <v>-2.2729502181015229E-2</v>
      </c>
    </row>
    <row r="88" spans="1:17" x14ac:dyDescent="0.25">
      <c r="A88" s="2">
        <v>44329</v>
      </c>
      <c r="B88" s="4">
        <v>-4.4813770757754057E-2</v>
      </c>
      <c r="C88" s="4">
        <v>-1.575054018871036E-3</v>
      </c>
      <c r="D88" s="4">
        <v>9.3380869434307456E-3</v>
      </c>
      <c r="E88" s="4">
        <v>6.2264674060312331E-2</v>
      </c>
      <c r="F88" s="4">
        <v>2.295469774238423E-2</v>
      </c>
      <c r="G88" s="4">
        <v>5.0280871627244039E-3</v>
      </c>
      <c r="H88" s="4">
        <v>-2.6141933627808811E-2</v>
      </c>
      <c r="I88" s="4">
        <v>0</v>
      </c>
      <c r="J88" s="4"/>
      <c r="K88" s="4">
        <f t="shared" si="8"/>
        <v>-4.4813770757754057E-2</v>
      </c>
      <c r="L88" s="4">
        <f t="shared" si="9"/>
        <v>-1.575054018871036E-3</v>
      </c>
      <c r="M88" s="4">
        <f t="shared" si="10"/>
        <v>9.3380869434307456E-3</v>
      </c>
      <c r="N88" s="4">
        <f t="shared" si="11"/>
        <v>6.2264674060312331E-2</v>
      </c>
      <c r="O88" s="4">
        <f t="shared" si="12"/>
        <v>2.295469774238423E-2</v>
      </c>
      <c r="P88" s="4">
        <f t="shared" si="13"/>
        <v>5.0280871627244039E-3</v>
      </c>
      <c r="Q88" s="4">
        <f t="shared" si="14"/>
        <v>-2.6141933627808811E-2</v>
      </c>
    </row>
    <row r="89" spans="1:17" x14ac:dyDescent="0.25">
      <c r="A89" s="2">
        <v>44330</v>
      </c>
      <c r="B89" s="4">
        <v>-2.1095236980454679E-2</v>
      </c>
      <c r="C89" s="4">
        <v>9.1345066311321332E-3</v>
      </c>
      <c r="D89" s="4">
        <v>1.412801669052755E-2</v>
      </c>
      <c r="E89" s="4">
        <v>0.15747564519342211</v>
      </c>
      <c r="F89" s="4">
        <v>1.1055338450598031E-2</v>
      </c>
      <c r="G89" s="4">
        <v>1.7033401830431671E-2</v>
      </c>
      <c r="H89" s="4">
        <v>-2.099935989560819E-2</v>
      </c>
      <c r="I89" s="4">
        <v>1E-4</v>
      </c>
      <c r="J89" s="4"/>
      <c r="K89" s="4">
        <f t="shared" si="8"/>
        <v>-2.1195236980454678E-2</v>
      </c>
      <c r="L89" s="4">
        <f t="shared" si="9"/>
        <v>9.0345066311321338E-3</v>
      </c>
      <c r="M89" s="4">
        <f t="shared" si="10"/>
        <v>1.4028016690527551E-2</v>
      </c>
      <c r="N89" s="4">
        <f t="shared" si="11"/>
        <v>0.15737564519342212</v>
      </c>
      <c r="O89" s="4">
        <f t="shared" si="12"/>
        <v>1.0955338450598031E-2</v>
      </c>
      <c r="P89" s="4">
        <f t="shared" si="13"/>
        <v>1.6933401830431672E-2</v>
      </c>
      <c r="Q89" s="4">
        <f t="shared" si="14"/>
        <v>-2.109935989560819E-2</v>
      </c>
    </row>
    <row r="90" spans="1:17" x14ac:dyDescent="0.25">
      <c r="A90" s="2">
        <v>44333</v>
      </c>
      <c r="B90" s="4">
        <v>2.473470233989428E-2</v>
      </c>
      <c r="C90" s="4">
        <v>1.2721932941801571E-2</v>
      </c>
      <c r="D90" s="4">
        <v>9.8765905732980386E-3</v>
      </c>
      <c r="E90" s="4">
        <v>-0.18572199295313041</v>
      </c>
      <c r="F90" s="4">
        <v>6.2523648409440469E-3</v>
      </c>
      <c r="G90" s="4">
        <v>2.1173561026245121E-2</v>
      </c>
      <c r="H90" s="4">
        <v>4.6124124508555298E-3</v>
      </c>
      <c r="I90" s="4">
        <v>0</v>
      </c>
      <c r="J90" s="4"/>
      <c r="K90" s="4">
        <f t="shared" si="8"/>
        <v>2.473470233989428E-2</v>
      </c>
      <c r="L90" s="4">
        <f t="shared" si="9"/>
        <v>1.2721932941801571E-2</v>
      </c>
      <c r="M90" s="4">
        <f t="shared" si="10"/>
        <v>9.8765905732980386E-3</v>
      </c>
      <c r="N90" s="4">
        <f t="shared" si="11"/>
        <v>-0.18572199295313041</v>
      </c>
      <c r="O90" s="4">
        <f t="shared" si="12"/>
        <v>6.2523648409440469E-3</v>
      </c>
      <c r="P90" s="4">
        <f t="shared" si="13"/>
        <v>2.1173561026245121E-2</v>
      </c>
      <c r="Q90" s="4">
        <f t="shared" si="14"/>
        <v>4.6124124508555298E-3</v>
      </c>
    </row>
    <row r="91" spans="1:17" x14ac:dyDescent="0.25">
      <c r="A91" s="2">
        <v>44334</v>
      </c>
      <c r="B91" s="4">
        <v>2.5928743871812539E-3</v>
      </c>
      <c r="C91" s="4">
        <v>2.6863618171318659E-2</v>
      </c>
      <c r="D91" s="4">
        <v>1.3074261643804871E-2</v>
      </c>
      <c r="E91" s="4">
        <v>-0.2097080782920564</v>
      </c>
      <c r="F91" s="4">
        <v>1.7632724508089389E-2</v>
      </c>
      <c r="G91" s="4">
        <v>2.3747652249932472E-2</v>
      </c>
      <c r="H91" s="4">
        <v>-1.7934751782274109E-2</v>
      </c>
      <c r="I91" s="4">
        <v>0</v>
      </c>
      <c r="J91" s="4"/>
      <c r="K91" s="4">
        <f t="shared" si="8"/>
        <v>2.5928743871812539E-3</v>
      </c>
      <c r="L91" s="4">
        <f t="shared" si="9"/>
        <v>2.6863618171318659E-2</v>
      </c>
      <c r="M91" s="4">
        <f t="shared" si="10"/>
        <v>1.3074261643804871E-2</v>
      </c>
      <c r="N91" s="4">
        <f t="shared" si="11"/>
        <v>-0.2097080782920564</v>
      </c>
      <c r="O91" s="4">
        <f t="shared" si="12"/>
        <v>1.7632724508089389E-2</v>
      </c>
      <c r="P91" s="4">
        <f t="shared" si="13"/>
        <v>2.3747652249932472E-2</v>
      </c>
      <c r="Q91" s="4">
        <f t="shared" si="14"/>
        <v>-1.7934751782274109E-2</v>
      </c>
    </row>
    <row r="92" spans="1:17" x14ac:dyDescent="0.25">
      <c r="A92" s="2">
        <v>44335</v>
      </c>
      <c r="B92" s="4">
        <v>2.5021096520543299E-2</v>
      </c>
      <c r="C92" s="4">
        <v>5.4836003362964902E-2</v>
      </c>
      <c r="D92" s="4">
        <v>1.079118954590896E-2</v>
      </c>
      <c r="E92" s="4">
        <v>-0.43083266227850731</v>
      </c>
      <c r="F92" s="4">
        <v>3.5212058072477959E-3</v>
      </c>
      <c r="G92" s="4">
        <v>2.297943921646883E-2</v>
      </c>
      <c r="H92" s="4">
        <v>5.5928116661405616E-3</v>
      </c>
      <c r="I92" s="4">
        <v>0</v>
      </c>
      <c r="J92" s="4"/>
      <c r="K92" s="4">
        <f t="shared" si="8"/>
        <v>2.5021096520543299E-2</v>
      </c>
      <c r="L92" s="4">
        <f t="shared" si="9"/>
        <v>5.4836003362964902E-2</v>
      </c>
      <c r="M92" s="4">
        <f t="shared" si="10"/>
        <v>1.079118954590896E-2</v>
      </c>
      <c r="N92" s="4">
        <f t="shared" si="11"/>
        <v>-0.43083266227850731</v>
      </c>
      <c r="O92" s="4">
        <f t="shared" si="12"/>
        <v>3.5212058072477959E-3</v>
      </c>
      <c r="P92" s="4">
        <f t="shared" si="13"/>
        <v>2.297943921646883E-2</v>
      </c>
      <c r="Q92" s="4">
        <f t="shared" si="14"/>
        <v>5.5928116661405616E-3</v>
      </c>
    </row>
    <row r="93" spans="1:17" x14ac:dyDescent="0.25">
      <c r="A93" s="2">
        <v>44336</v>
      </c>
      <c r="B93" s="4">
        <v>2.690379179572755E-2</v>
      </c>
      <c r="C93" s="4">
        <v>2.950852644793445E-2</v>
      </c>
      <c r="D93" s="4">
        <v>8.7581986651024124E-3</v>
      </c>
      <c r="E93" s="4">
        <v>-0.28842422553893071</v>
      </c>
      <c r="F93" s="4">
        <v>4.9865373129964752E-4</v>
      </c>
      <c r="G93" s="4">
        <v>-4.1572237196643158E-3</v>
      </c>
      <c r="H93" s="4">
        <v>3.037682339491354E-2</v>
      </c>
      <c r="I93" s="4">
        <v>1E-4</v>
      </c>
      <c r="J93" s="4"/>
      <c r="K93" s="4">
        <f t="shared" si="8"/>
        <v>2.680379179572755E-2</v>
      </c>
      <c r="L93" s="4">
        <f t="shared" si="9"/>
        <v>2.9408526447934451E-2</v>
      </c>
      <c r="M93" s="4">
        <f t="shared" si="10"/>
        <v>8.658198665102413E-3</v>
      </c>
      <c r="N93" s="4">
        <f t="shared" si="11"/>
        <v>-0.2885242255389307</v>
      </c>
      <c r="O93" s="4">
        <f t="shared" si="12"/>
        <v>3.9865373129964753E-4</v>
      </c>
      <c r="P93" s="4">
        <f t="shared" si="13"/>
        <v>-4.2572237196643161E-3</v>
      </c>
      <c r="Q93" s="4">
        <f t="shared" si="14"/>
        <v>3.0276823394913541E-2</v>
      </c>
    </row>
    <row r="94" spans="1:17" x14ac:dyDescent="0.25">
      <c r="A94" s="2">
        <v>44337</v>
      </c>
      <c r="B94" s="4">
        <v>-6.1687095733411468E-3</v>
      </c>
      <c r="C94" s="4">
        <v>1.6496577938585059E-2</v>
      </c>
      <c r="D94" s="4">
        <v>-1.486497920101471E-3</v>
      </c>
      <c r="E94" s="4">
        <v>-0.51771900637536739</v>
      </c>
      <c r="F94" s="4">
        <v>-1.7506319120150771E-3</v>
      </c>
      <c r="G94" s="4">
        <v>-8.2652137592713615E-3</v>
      </c>
      <c r="H94" s="4">
        <v>9.1198097012137325E-3</v>
      </c>
      <c r="I94" s="4">
        <v>0</v>
      </c>
      <c r="J94" s="4"/>
      <c r="K94" s="4">
        <f t="shared" si="8"/>
        <v>-6.1687095733411468E-3</v>
      </c>
      <c r="L94" s="4">
        <f t="shared" si="9"/>
        <v>1.6496577938585059E-2</v>
      </c>
      <c r="M94" s="4">
        <f t="shared" si="10"/>
        <v>-1.486497920101471E-3</v>
      </c>
      <c r="N94" s="4">
        <f t="shared" si="11"/>
        <v>-0.51771900637536739</v>
      </c>
      <c r="O94" s="4">
        <f t="shared" si="12"/>
        <v>-1.7506319120150771E-3</v>
      </c>
      <c r="P94" s="4">
        <f t="shared" si="13"/>
        <v>-8.2652137592713615E-3</v>
      </c>
      <c r="Q94" s="4">
        <f t="shared" si="14"/>
        <v>9.1198097012137325E-3</v>
      </c>
    </row>
    <row r="95" spans="1:17" x14ac:dyDescent="0.25">
      <c r="A95" s="2">
        <v>44340</v>
      </c>
      <c r="B95" s="4">
        <v>-7.7970061342380603E-3</v>
      </c>
      <c r="C95" s="4">
        <v>2.0632873009067691E-2</v>
      </c>
      <c r="D95" s="4">
        <v>-8.5540907938348454E-3</v>
      </c>
      <c r="E95" s="4">
        <v>-0.2164359185926914</v>
      </c>
      <c r="F95" s="4">
        <v>-7.5075425818575958E-3</v>
      </c>
      <c r="G95" s="4">
        <v>-6.8858931535578094E-3</v>
      </c>
      <c r="H95" s="4">
        <v>2.8151544596453529E-2</v>
      </c>
      <c r="I95" s="4">
        <v>1E-4</v>
      </c>
      <c r="J95" s="4"/>
      <c r="K95" s="4">
        <f t="shared" si="8"/>
        <v>-7.8970061342380597E-3</v>
      </c>
      <c r="L95" s="4">
        <f t="shared" si="9"/>
        <v>2.0532873009067691E-2</v>
      </c>
      <c r="M95" s="4">
        <f t="shared" si="10"/>
        <v>-8.6540907938348448E-3</v>
      </c>
      <c r="N95" s="4">
        <f t="shared" si="11"/>
        <v>-0.21653591859269139</v>
      </c>
      <c r="O95" s="4">
        <f t="shared" si="12"/>
        <v>-7.6075425818575961E-3</v>
      </c>
      <c r="P95" s="4">
        <f t="shared" si="13"/>
        <v>-6.9858931535578097E-3</v>
      </c>
      <c r="Q95" s="4">
        <f t="shared" si="14"/>
        <v>2.805154459645353E-2</v>
      </c>
    </row>
    <row r="96" spans="1:17" x14ac:dyDescent="0.25">
      <c r="A96" s="2">
        <v>44341</v>
      </c>
      <c r="B96" s="4">
        <v>8.2479775358939023E-3</v>
      </c>
      <c r="C96" s="4">
        <v>-1.6343107679805961E-2</v>
      </c>
      <c r="D96" s="4">
        <v>1.4786825991741641E-3</v>
      </c>
      <c r="E96" s="4">
        <v>-0.22219252503463591</v>
      </c>
      <c r="F96" s="4">
        <v>-1.814101125009504E-2</v>
      </c>
      <c r="G96" s="4">
        <v>-3.0845180624305968E-3</v>
      </c>
      <c r="H96" s="4">
        <v>3.0499918015817858E-2</v>
      </c>
      <c r="I96" s="4">
        <v>1E-4</v>
      </c>
      <c r="J96" s="4"/>
      <c r="K96" s="4">
        <f t="shared" si="8"/>
        <v>8.1479775358939029E-3</v>
      </c>
      <c r="L96" s="4">
        <f t="shared" si="9"/>
        <v>-1.644310767980596E-2</v>
      </c>
      <c r="M96" s="4">
        <f t="shared" si="10"/>
        <v>1.3786825991741641E-3</v>
      </c>
      <c r="N96" s="4">
        <f t="shared" si="11"/>
        <v>-0.2222925250346359</v>
      </c>
      <c r="O96" s="4">
        <f t="shared" si="12"/>
        <v>-1.824101125009504E-2</v>
      </c>
      <c r="P96" s="4">
        <f t="shared" si="13"/>
        <v>-3.1845180624305966E-3</v>
      </c>
      <c r="Q96" s="4">
        <f t="shared" si="14"/>
        <v>3.0399918015817859E-2</v>
      </c>
    </row>
    <row r="97" spans="1:17" x14ac:dyDescent="0.25">
      <c r="A97" s="2">
        <v>44342</v>
      </c>
      <c r="B97" s="4">
        <v>1.026950881878896E-2</v>
      </c>
      <c r="C97" s="4">
        <v>-8.1577656193267956E-3</v>
      </c>
      <c r="D97" s="4">
        <v>2.8031842677416212E-3</v>
      </c>
      <c r="E97" s="4">
        <v>0.1603687252970456</v>
      </c>
      <c r="F97" s="4">
        <v>-2.311224147661672E-2</v>
      </c>
      <c r="G97" s="4">
        <v>4.4590461776072843E-3</v>
      </c>
      <c r="H97" s="4">
        <v>2.961647696956415E-2</v>
      </c>
      <c r="I97" s="4">
        <v>0</v>
      </c>
      <c r="J97" s="4"/>
      <c r="K97" s="4">
        <f t="shared" si="8"/>
        <v>1.026950881878896E-2</v>
      </c>
      <c r="L97" s="4">
        <f t="shared" si="9"/>
        <v>-8.1577656193267956E-3</v>
      </c>
      <c r="M97" s="4">
        <f t="shared" si="10"/>
        <v>2.8031842677416212E-3</v>
      </c>
      <c r="N97" s="4">
        <f t="shared" si="11"/>
        <v>0.1603687252970456</v>
      </c>
      <c r="O97" s="4">
        <f t="shared" si="12"/>
        <v>-2.311224147661672E-2</v>
      </c>
      <c r="P97" s="4">
        <f t="shared" si="13"/>
        <v>4.4590461776072843E-3</v>
      </c>
      <c r="Q97" s="4">
        <f t="shared" si="14"/>
        <v>2.961647696956415E-2</v>
      </c>
    </row>
    <row r="98" spans="1:17" x14ac:dyDescent="0.25">
      <c r="A98" s="2">
        <v>44343</v>
      </c>
      <c r="B98" s="4">
        <v>-5.4247647129850307E-3</v>
      </c>
      <c r="C98" s="4">
        <v>-2.5239263825942441E-2</v>
      </c>
      <c r="D98" s="4">
        <v>-2.0612398652804838E-2</v>
      </c>
      <c r="E98" s="4">
        <v>-1.7318869945139429E-2</v>
      </c>
      <c r="F98" s="4">
        <v>-3.7328111388638341E-2</v>
      </c>
      <c r="G98" s="4">
        <v>2.16504176746346E-2</v>
      </c>
      <c r="H98" s="4">
        <v>4.3558630115105856E-3</v>
      </c>
      <c r="I98" s="4">
        <v>0</v>
      </c>
      <c r="J98" s="4"/>
      <c r="K98" s="4">
        <f t="shared" si="8"/>
        <v>-5.4247647129850307E-3</v>
      </c>
      <c r="L98" s="4">
        <f t="shared" si="9"/>
        <v>-2.5239263825942441E-2</v>
      </c>
      <c r="M98" s="4">
        <f t="shared" si="10"/>
        <v>-2.0612398652804838E-2</v>
      </c>
      <c r="N98" s="4">
        <f t="shared" si="11"/>
        <v>-1.7318869945139429E-2</v>
      </c>
      <c r="O98" s="4">
        <f t="shared" si="12"/>
        <v>-3.7328111388638341E-2</v>
      </c>
      <c r="P98" s="4">
        <f t="shared" si="13"/>
        <v>2.16504176746346E-2</v>
      </c>
      <c r="Q98" s="4">
        <f t="shared" si="14"/>
        <v>4.3558630115105856E-3</v>
      </c>
    </row>
    <row r="99" spans="1:17" x14ac:dyDescent="0.25">
      <c r="A99" s="2">
        <v>44344</v>
      </c>
      <c r="B99" s="4">
        <v>6.2214495011865267E-3</v>
      </c>
      <c r="C99" s="4">
        <v>-1.5831525409862209E-2</v>
      </c>
      <c r="D99" s="4">
        <v>-8.7989111813735477E-3</v>
      </c>
      <c r="E99" s="4">
        <v>-4.4181195695838227E-3</v>
      </c>
      <c r="F99" s="4">
        <v>-3.1014203716911659E-2</v>
      </c>
      <c r="G99" s="4">
        <v>9.666645824131237E-3</v>
      </c>
      <c r="H99" s="4">
        <v>9.8331619450862107E-3</v>
      </c>
      <c r="I99" s="4">
        <v>1E-4</v>
      </c>
      <c r="J99" s="4"/>
      <c r="K99" s="4">
        <f t="shared" si="8"/>
        <v>6.1214495011865265E-3</v>
      </c>
      <c r="L99" s="4">
        <f t="shared" si="9"/>
        <v>-1.5931525409862209E-2</v>
      </c>
      <c r="M99" s="4">
        <f t="shared" si="10"/>
        <v>-8.8989111813735471E-3</v>
      </c>
      <c r="N99" s="4">
        <f t="shared" si="11"/>
        <v>-4.5181195695838229E-3</v>
      </c>
      <c r="O99" s="4">
        <f t="shared" si="12"/>
        <v>-3.1114203716911659E-2</v>
      </c>
      <c r="P99" s="4">
        <f t="shared" si="13"/>
        <v>9.5666458241312376E-3</v>
      </c>
      <c r="Q99" s="4">
        <f t="shared" si="14"/>
        <v>9.7331619450862113E-3</v>
      </c>
    </row>
    <row r="100" spans="1:17" x14ac:dyDescent="0.25">
      <c r="A100" s="2">
        <v>44348</v>
      </c>
      <c r="B100" s="4">
        <v>-8.1502579166192746E-3</v>
      </c>
      <c r="C100" s="4">
        <v>-1.952460454341098E-2</v>
      </c>
      <c r="D100" s="4">
        <v>-9.1279200619993617E-3</v>
      </c>
      <c r="E100" s="4">
        <v>-3.8175313480115491E-3</v>
      </c>
      <c r="F100" s="4">
        <v>-3.345992083780347E-2</v>
      </c>
      <c r="G100" s="4">
        <v>1.523139995875589E-2</v>
      </c>
      <c r="H100" s="4">
        <v>-7.624953752225494E-3</v>
      </c>
      <c r="I100" s="4">
        <v>1E-4</v>
      </c>
      <c r="J100" s="4"/>
      <c r="K100" s="4">
        <f t="shared" si="8"/>
        <v>-8.250257916619274E-3</v>
      </c>
      <c r="L100" s="4">
        <f t="shared" si="9"/>
        <v>-1.962460454341098E-2</v>
      </c>
      <c r="M100" s="4">
        <f t="shared" si="10"/>
        <v>-9.2279200619993611E-3</v>
      </c>
      <c r="N100" s="4">
        <f t="shared" si="11"/>
        <v>-3.9175313480115494E-3</v>
      </c>
      <c r="O100" s="4">
        <f t="shared" si="12"/>
        <v>-3.3559920837803472E-2</v>
      </c>
      <c r="P100" s="4">
        <f t="shared" si="13"/>
        <v>1.5131399958755891E-2</v>
      </c>
      <c r="Q100" s="4">
        <f t="shared" si="14"/>
        <v>-7.7249537522254942E-3</v>
      </c>
    </row>
    <row r="101" spans="1:17" x14ac:dyDescent="0.25">
      <c r="A101" s="2">
        <v>44349</v>
      </c>
      <c r="B101" s="4">
        <v>-7.7191100164579751E-3</v>
      </c>
      <c r="C101" s="4">
        <v>6.4366196158349709E-3</v>
      </c>
      <c r="D101" s="4">
        <v>-7.911694474925568E-3</v>
      </c>
      <c r="E101" s="4">
        <v>-1.8619209748216289E-4</v>
      </c>
      <c r="F101" s="4">
        <v>-1.38251300637684E-2</v>
      </c>
      <c r="G101" s="4">
        <v>2.5679139346429739E-2</v>
      </c>
      <c r="H101" s="4">
        <v>-4.1975836271754829E-3</v>
      </c>
      <c r="I101" s="4">
        <v>1E-4</v>
      </c>
      <c r="J101" s="4"/>
      <c r="K101" s="4">
        <f t="shared" si="8"/>
        <v>-7.8191100164579745E-3</v>
      </c>
      <c r="L101" s="4">
        <f t="shared" si="9"/>
        <v>6.3366196158349706E-3</v>
      </c>
      <c r="M101" s="4">
        <f t="shared" si="10"/>
        <v>-8.0116944749255674E-3</v>
      </c>
      <c r="N101" s="4">
        <f t="shared" si="11"/>
        <v>-2.8619209748216291E-4</v>
      </c>
      <c r="O101" s="4">
        <f t="shared" si="12"/>
        <v>-1.3925130063768399E-2</v>
      </c>
      <c r="P101" s="4">
        <f t="shared" si="13"/>
        <v>2.557913934642974E-2</v>
      </c>
      <c r="Q101" s="4">
        <f t="shared" si="14"/>
        <v>-4.2975836271754832E-3</v>
      </c>
    </row>
    <row r="102" spans="1:17" x14ac:dyDescent="0.25">
      <c r="A102" s="2">
        <v>44350</v>
      </c>
      <c r="B102" s="4">
        <v>-2.4225606096266009E-2</v>
      </c>
      <c r="C102" s="4">
        <v>1.3195671655076509E-2</v>
      </c>
      <c r="D102" s="4">
        <v>-3.6292023276427439E-3</v>
      </c>
      <c r="E102" s="4">
        <v>-1.168999618906863E-2</v>
      </c>
      <c r="F102" s="4">
        <v>1.283939081040852E-3</v>
      </c>
      <c r="G102" s="4">
        <v>2.646493478981338E-2</v>
      </c>
      <c r="H102" s="4">
        <v>-2.6075529912911399E-2</v>
      </c>
      <c r="I102" s="4">
        <v>0</v>
      </c>
      <c r="J102" s="4"/>
      <c r="K102" s="4">
        <f t="shared" si="8"/>
        <v>-2.4225606096266009E-2</v>
      </c>
      <c r="L102" s="4">
        <f t="shared" si="9"/>
        <v>1.3195671655076509E-2</v>
      </c>
      <c r="M102" s="4">
        <f t="shared" si="10"/>
        <v>-3.6292023276427439E-3</v>
      </c>
      <c r="N102" s="4">
        <f t="shared" si="11"/>
        <v>-1.168999618906863E-2</v>
      </c>
      <c r="O102" s="4">
        <f t="shared" si="12"/>
        <v>1.283939081040852E-3</v>
      </c>
      <c r="P102" s="4">
        <f t="shared" si="13"/>
        <v>2.646493478981338E-2</v>
      </c>
      <c r="Q102" s="4">
        <f t="shared" si="14"/>
        <v>-2.6075529912911399E-2</v>
      </c>
    </row>
    <row r="103" spans="1:17" x14ac:dyDescent="0.25">
      <c r="A103" s="2">
        <v>44351</v>
      </c>
      <c r="B103" s="4">
        <v>-7.4234446826606506E-3</v>
      </c>
      <c r="C103" s="4">
        <v>2.217377159962464E-2</v>
      </c>
      <c r="D103" s="4">
        <v>1.7811540079059721E-2</v>
      </c>
      <c r="E103" s="4">
        <v>-1.7805548312110449E-2</v>
      </c>
      <c r="F103" s="4">
        <v>1.285364674250733E-2</v>
      </c>
      <c r="G103" s="4">
        <v>1.263655951340148E-2</v>
      </c>
      <c r="H103" s="4">
        <v>-1.826607009865366E-2</v>
      </c>
      <c r="I103" s="4">
        <v>1E-4</v>
      </c>
      <c r="J103" s="4"/>
      <c r="K103" s="4">
        <f t="shared" si="8"/>
        <v>-7.5234446826606509E-3</v>
      </c>
      <c r="L103" s="4">
        <f t="shared" si="9"/>
        <v>2.2073771599624641E-2</v>
      </c>
      <c r="M103" s="4">
        <f t="shared" si="10"/>
        <v>1.7711540079059722E-2</v>
      </c>
      <c r="N103" s="4">
        <f t="shared" si="11"/>
        <v>-1.7905548312110449E-2</v>
      </c>
      <c r="O103" s="4">
        <f t="shared" si="12"/>
        <v>1.275364674250733E-2</v>
      </c>
      <c r="P103" s="4">
        <f t="shared" si="13"/>
        <v>1.253655951340148E-2</v>
      </c>
      <c r="Q103" s="4">
        <f t="shared" si="14"/>
        <v>-1.836607009865366E-2</v>
      </c>
    </row>
    <row r="104" spans="1:17" x14ac:dyDescent="0.25">
      <c r="A104" s="2">
        <v>44354</v>
      </c>
      <c r="B104" s="4">
        <v>-7.8056175091276714E-3</v>
      </c>
      <c r="C104" s="4">
        <v>1.6267781331955611E-2</v>
      </c>
      <c r="D104" s="4">
        <v>1.1604855133561459E-2</v>
      </c>
      <c r="E104" s="4">
        <v>6.8030686244188843E-2</v>
      </c>
      <c r="F104" s="4">
        <v>6.690760763047976E-3</v>
      </c>
      <c r="G104" s="4">
        <v>8.6087161620271857E-3</v>
      </c>
      <c r="H104" s="4">
        <v>-1.6341695198565102E-2</v>
      </c>
      <c r="I104" s="4">
        <v>1E-4</v>
      </c>
      <c r="J104" s="4"/>
      <c r="K104" s="4">
        <f t="shared" si="8"/>
        <v>-7.9056175091276708E-3</v>
      </c>
      <c r="L104" s="4">
        <f t="shared" si="9"/>
        <v>1.6167781331955611E-2</v>
      </c>
      <c r="M104" s="4">
        <f t="shared" si="10"/>
        <v>1.150485513356146E-2</v>
      </c>
      <c r="N104" s="4">
        <f t="shared" si="11"/>
        <v>6.793068624418884E-2</v>
      </c>
      <c r="O104" s="4">
        <f t="shared" si="12"/>
        <v>6.5907607630479757E-3</v>
      </c>
      <c r="P104" s="4">
        <f t="shared" si="13"/>
        <v>8.5087161620271863E-3</v>
      </c>
      <c r="Q104" s="4">
        <f t="shared" si="14"/>
        <v>-1.6441695198565101E-2</v>
      </c>
    </row>
    <row r="105" spans="1:17" x14ac:dyDescent="0.25">
      <c r="A105" s="2">
        <v>44355</v>
      </c>
      <c r="B105" s="4">
        <v>1.402518223341076E-2</v>
      </c>
      <c r="C105" s="4">
        <v>1.342302902864034E-2</v>
      </c>
      <c r="D105" s="4">
        <v>6.977964732488573E-3</v>
      </c>
      <c r="E105" s="4">
        <v>-4.5078708918559578E-2</v>
      </c>
      <c r="F105" s="4">
        <v>9.0497840398651164E-3</v>
      </c>
      <c r="G105" s="4">
        <v>-6.3434919890221764E-3</v>
      </c>
      <c r="H105" s="4">
        <v>-1.349526161928249E-2</v>
      </c>
      <c r="I105" s="4">
        <v>1E-4</v>
      </c>
      <c r="J105" s="4"/>
      <c r="K105" s="4">
        <f t="shared" si="8"/>
        <v>1.3925182233410761E-2</v>
      </c>
      <c r="L105" s="4">
        <f t="shared" si="9"/>
        <v>1.332302902864034E-2</v>
      </c>
      <c r="M105" s="4">
        <f t="shared" si="10"/>
        <v>6.8779647324885727E-3</v>
      </c>
      <c r="N105" s="4">
        <f t="shared" si="11"/>
        <v>-4.5178708918559581E-2</v>
      </c>
      <c r="O105" s="4">
        <f t="shared" si="12"/>
        <v>8.949784039865117E-3</v>
      </c>
      <c r="P105" s="4">
        <f t="shared" si="13"/>
        <v>-6.4434919890221766E-3</v>
      </c>
      <c r="Q105" s="4">
        <f t="shared" si="14"/>
        <v>-1.3595261619282489E-2</v>
      </c>
    </row>
    <row r="106" spans="1:17" x14ac:dyDescent="0.25">
      <c r="A106" s="2">
        <v>44356</v>
      </c>
      <c r="B106" s="4">
        <v>1.4477314511784909E-2</v>
      </c>
      <c r="C106" s="4">
        <v>2.5339917930982558E-2</v>
      </c>
      <c r="D106" s="4">
        <v>-8.1416251683004148E-3</v>
      </c>
      <c r="E106" s="4">
        <v>-3.6831671694966588E-2</v>
      </c>
      <c r="F106" s="4">
        <v>2.5955654899826541E-2</v>
      </c>
      <c r="G106" s="4">
        <v>-1.8967109633092779E-2</v>
      </c>
      <c r="H106" s="4">
        <v>-2.7269325177713629E-2</v>
      </c>
      <c r="I106" s="4">
        <v>1E-4</v>
      </c>
      <c r="J106" s="4"/>
      <c r="K106" s="4">
        <f t="shared" si="8"/>
        <v>1.437731451178491E-2</v>
      </c>
      <c r="L106" s="4">
        <f t="shared" si="9"/>
        <v>2.5239917930982559E-2</v>
      </c>
      <c r="M106" s="4">
        <f t="shared" si="10"/>
        <v>-8.2416251683004142E-3</v>
      </c>
      <c r="N106" s="4">
        <f t="shared" si="11"/>
        <v>-3.693167169496659E-2</v>
      </c>
      <c r="O106" s="4">
        <f t="shared" si="12"/>
        <v>2.5855654899826542E-2</v>
      </c>
      <c r="P106" s="4">
        <f t="shared" si="13"/>
        <v>-1.9067109633092778E-2</v>
      </c>
      <c r="Q106" s="4">
        <f t="shared" si="14"/>
        <v>-2.7369325177713628E-2</v>
      </c>
    </row>
    <row r="107" spans="1:17" x14ac:dyDescent="0.25">
      <c r="A107" s="2">
        <v>44357</v>
      </c>
      <c r="B107" s="4">
        <v>4.97727153007963E-2</v>
      </c>
      <c r="C107" s="4">
        <v>2.0329336315389131E-2</v>
      </c>
      <c r="D107" s="4">
        <v>0</v>
      </c>
      <c r="E107" s="4">
        <v>-0.14428337677573391</v>
      </c>
      <c r="F107" s="4">
        <v>4.2944426168976868E-2</v>
      </c>
      <c r="G107" s="4">
        <v>-3.5340690651326057E-2</v>
      </c>
      <c r="H107" s="4">
        <v>-4.4230727168139694E-3</v>
      </c>
      <c r="I107" s="4">
        <v>1E-4</v>
      </c>
      <c r="J107" s="4"/>
      <c r="K107" s="4">
        <f t="shared" si="8"/>
        <v>4.9672715300796297E-2</v>
      </c>
      <c r="L107" s="4">
        <f t="shared" si="9"/>
        <v>2.0229336315389132E-2</v>
      </c>
      <c r="M107" s="4">
        <f t="shared" si="10"/>
        <v>-1E-4</v>
      </c>
      <c r="N107" s="4">
        <f t="shared" si="11"/>
        <v>-0.1443833767757339</v>
      </c>
      <c r="O107" s="4">
        <f t="shared" si="12"/>
        <v>4.2844426168976865E-2</v>
      </c>
      <c r="P107" s="4">
        <f t="shared" si="13"/>
        <v>-3.5440690651326059E-2</v>
      </c>
      <c r="Q107" s="4">
        <f t="shared" si="14"/>
        <v>-4.5230727168139697E-3</v>
      </c>
    </row>
    <row r="108" spans="1:17" x14ac:dyDescent="0.25">
      <c r="A108" s="2">
        <v>44358</v>
      </c>
      <c r="B108" s="4">
        <v>4.2920966658664739E-2</v>
      </c>
      <c r="C108" s="4">
        <v>2.8323173168916419E-2</v>
      </c>
      <c r="D108" s="4">
        <v>-3.9676362183049818E-3</v>
      </c>
      <c r="E108" s="4">
        <v>-0.13285220218145</v>
      </c>
      <c r="F108" s="4">
        <v>2.5222016683590809E-2</v>
      </c>
      <c r="G108" s="4">
        <v>-3.7650265164140613E-2</v>
      </c>
      <c r="H108" s="4">
        <v>-1.21403431643845E-2</v>
      </c>
      <c r="I108" s="4">
        <v>1E-4</v>
      </c>
      <c r="J108" s="4"/>
      <c r="K108" s="4">
        <f t="shared" si="8"/>
        <v>4.2820966658664736E-2</v>
      </c>
      <c r="L108" s="4">
        <f t="shared" si="9"/>
        <v>2.822317316891642E-2</v>
      </c>
      <c r="M108" s="4">
        <f t="shared" si="10"/>
        <v>-4.0676362183049821E-3</v>
      </c>
      <c r="N108" s="4">
        <f t="shared" si="11"/>
        <v>-0.13295220218144999</v>
      </c>
      <c r="O108" s="4">
        <f t="shared" si="12"/>
        <v>2.5122016683590809E-2</v>
      </c>
      <c r="P108" s="4">
        <f t="shared" si="13"/>
        <v>-3.7750265164140616E-2</v>
      </c>
      <c r="Q108" s="4">
        <f t="shared" si="14"/>
        <v>-1.22403431643845E-2</v>
      </c>
    </row>
    <row r="109" spans="1:17" x14ac:dyDescent="0.25">
      <c r="A109" s="2">
        <v>44361</v>
      </c>
      <c r="B109" s="4">
        <v>5.6491284599681002E-2</v>
      </c>
      <c r="C109" s="4">
        <v>2.689197100539165E-2</v>
      </c>
      <c r="D109" s="4">
        <v>2.7981584021086192E-3</v>
      </c>
      <c r="E109" s="4">
        <v>-2.0426020300387648E-2</v>
      </c>
      <c r="F109" s="4">
        <v>1.628117814604391E-2</v>
      </c>
      <c r="G109" s="4">
        <v>-5.0067670917305129E-2</v>
      </c>
      <c r="H109" s="4">
        <v>1.051743825943063E-2</v>
      </c>
      <c r="I109" s="4">
        <v>1E-4</v>
      </c>
      <c r="J109" s="4"/>
      <c r="K109" s="4">
        <f t="shared" si="8"/>
        <v>5.6391284599680999E-2</v>
      </c>
      <c r="L109" s="4">
        <f t="shared" si="9"/>
        <v>2.679197100539165E-2</v>
      </c>
      <c r="M109" s="4">
        <f t="shared" si="10"/>
        <v>2.6981584021086194E-3</v>
      </c>
      <c r="N109" s="4">
        <f t="shared" si="11"/>
        <v>-2.0526020300387648E-2</v>
      </c>
      <c r="O109" s="4">
        <f t="shared" si="12"/>
        <v>1.6181178146043911E-2</v>
      </c>
      <c r="P109" s="4">
        <f t="shared" si="13"/>
        <v>-5.0167670917305132E-2</v>
      </c>
      <c r="Q109" s="4">
        <f t="shared" si="14"/>
        <v>1.0417438259430631E-2</v>
      </c>
    </row>
    <row r="110" spans="1:17" x14ac:dyDescent="0.25">
      <c r="A110" s="2">
        <v>44362</v>
      </c>
      <c r="B110" s="4">
        <v>3.5814112870808927E-2</v>
      </c>
      <c r="C110" s="4">
        <v>2.929350737177305E-2</v>
      </c>
      <c r="D110" s="4">
        <v>7.2583293377412872E-3</v>
      </c>
      <c r="E110" s="4">
        <v>3.6467067779761393E-2</v>
      </c>
      <c r="F110" s="4">
        <v>1.886853578443537E-2</v>
      </c>
      <c r="G110" s="4">
        <v>-6.135978554368382E-2</v>
      </c>
      <c r="H110" s="4">
        <v>-9.9568427191698561E-4</v>
      </c>
      <c r="I110" s="4">
        <v>2.0000000000000001E-4</v>
      </c>
      <c r="J110" s="4"/>
      <c r="K110" s="4">
        <f t="shared" si="8"/>
        <v>3.5614112870808928E-2</v>
      </c>
      <c r="L110" s="4">
        <f t="shared" si="9"/>
        <v>2.9093507371773051E-2</v>
      </c>
      <c r="M110" s="4">
        <f t="shared" si="10"/>
        <v>7.0583293377412875E-3</v>
      </c>
      <c r="N110" s="4">
        <f t="shared" si="11"/>
        <v>3.6267067779761394E-2</v>
      </c>
      <c r="O110" s="4">
        <f t="shared" si="12"/>
        <v>1.8668535784435371E-2</v>
      </c>
      <c r="P110" s="4">
        <f t="shared" si="13"/>
        <v>-6.1559785543683819E-2</v>
      </c>
      <c r="Q110" s="4">
        <f t="shared" si="14"/>
        <v>-1.1956842719169857E-3</v>
      </c>
    </row>
    <row r="111" spans="1:17" x14ac:dyDescent="0.25">
      <c r="A111" s="2">
        <v>44363</v>
      </c>
      <c r="B111" s="4">
        <v>4.0056738991407492E-2</v>
      </c>
      <c r="C111" s="4">
        <v>-3.4572603917770728E-3</v>
      </c>
      <c r="D111" s="4">
        <v>1.095081486680094E-2</v>
      </c>
      <c r="E111" s="4">
        <v>-9.6782415492424612E-2</v>
      </c>
      <c r="F111" s="4">
        <v>-1.2893668701619451E-2</v>
      </c>
      <c r="G111" s="4">
        <v>-4.1796741135018863E-2</v>
      </c>
      <c r="H111" s="4">
        <v>1.3494114077418301E-2</v>
      </c>
      <c r="I111" s="4">
        <v>4.0000000000000002E-4</v>
      </c>
      <c r="J111" s="4"/>
      <c r="K111" s="4">
        <f t="shared" si="8"/>
        <v>3.9656738991407495E-2</v>
      </c>
      <c r="L111" s="4">
        <f t="shared" si="9"/>
        <v>-3.857260391777073E-3</v>
      </c>
      <c r="M111" s="4">
        <f t="shared" si="10"/>
        <v>1.055081486680094E-2</v>
      </c>
      <c r="N111" s="4">
        <f t="shared" si="11"/>
        <v>-9.7182415492424609E-2</v>
      </c>
      <c r="O111" s="4">
        <f t="shared" si="12"/>
        <v>-1.329366870161945E-2</v>
      </c>
      <c r="P111" s="4">
        <f t="shared" si="13"/>
        <v>-4.219674113501886E-2</v>
      </c>
      <c r="Q111" s="4">
        <f t="shared" si="14"/>
        <v>1.3094114077418301E-2</v>
      </c>
    </row>
    <row r="112" spans="1:17" x14ac:dyDescent="0.25">
      <c r="A112" s="2">
        <v>44364</v>
      </c>
      <c r="B112" s="4">
        <v>4.0828131023226362E-2</v>
      </c>
      <c r="C112" s="4">
        <v>-1.5316805519154819E-2</v>
      </c>
      <c r="D112" s="4">
        <v>5.76755331813672E-3</v>
      </c>
      <c r="E112" s="4">
        <v>-4.1098456832223462E-2</v>
      </c>
      <c r="F112" s="4">
        <v>-2.9942356615078491E-2</v>
      </c>
      <c r="G112" s="4">
        <v>-5.5370365345929429E-2</v>
      </c>
      <c r="H112" s="4">
        <v>2.2464205305831261E-2</v>
      </c>
      <c r="I112" s="4">
        <v>5.0000000000000001E-4</v>
      </c>
      <c r="J112" s="4"/>
      <c r="K112" s="4">
        <f t="shared" si="8"/>
        <v>4.0328131023226362E-2</v>
      </c>
      <c r="L112" s="4">
        <f t="shared" si="9"/>
        <v>-1.581680551915482E-2</v>
      </c>
      <c r="M112" s="4">
        <f t="shared" si="10"/>
        <v>5.2675533181367196E-3</v>
      </c>
      <c r="N112" s="4">
        <f t="shared" si="11"/>
        <v>-4.1598456832223463E-2</v>
      </c>
      <c r="O112" s="4">
        <f t="shared" si="12"/>
        <v>-3.0442356615078492E-2</v>
      </c>
      <c r="P112" s="4">
        <f t="shared" si="13"/>
        <v>-5.5870365345929429E-2</v>
      </c>
      <c r="Q112" s="4">
        <f t="shared" si="14"/>
        <v>2.196420530583126E-2</v>
      </c>
    </row>
    <row r="113" spans="1:17" x14ac:dyDescent="0.25">
      <c r="A113" s="2">
        <v>44365</v>
      </c>
      <c r="B113" s="4">
        <v>4.0999424055327083E-2</v>
      </c>
      <c r="C113" s="4">
        <v>-5.1618733598505877E-2</v>
      </c>
      <c r="D113" s="4">
        <v>-1.451596369223207E-2</v>
      </c>
      <c r="E113" s="4">
        <v>-5.3239305074519898E-2</v>
      </c>
      <c r="F113" s="4">
        <v>-3.394451905860052E-2</v>
      </c>
      <c r="G113" s="4">
        <v>-8.0313057408894828E-2</v>
      </c>
      <c r="H113" s="4">
        <v>2.4254883199050781E-2</v>
      </c>
      <c r="I113" s="4">
        <v>5.0000000000000001E-4</v>
      </c>
      <c r="J113" s="4"/>
      <c r="K113" s="4">
        <f t="shared" si="8"/>
        <v>4.0499424055327082E-2</v>
      </c>
      <c r="L113" s="4">
        <f t="shared" si="9"/>
        <v>-5.2118733598505877E-2</v>
      </c>
      <c r="M113" s="4">
        <f t="shared" si="10"/>
        <v>-1.5015963692232071E-2</v>
      </c>
      <c r="N113" s="4">
        <f t="shared" si="11"/>
        <v>-5.3739305074519898E-2</v>
      </c>
      <c r="O113" s="4">
        <f t="shared" si="12"/>
        <v>-3.444451905860052E-2</v>
      </c>
      <c r="P113" s="4">
        <f t="shared" si="13"/>
        <v>-8.0813057408894828E-2</v>
      </c>
      <c r="Q113" s="4">
        <f t="shared" si="14"/>
        <v>2.375488319905078E-2</v>
      </c>
    </row>
    <row r="114" spans="1:17" x14ac:dyDescent="0.25">
      <c r="A114" s="2">
        <v>44368</v>
      </c>
      <c r="B114" s="4">
        <v>2.0501380101373812E-2</v>
      </c>
      <c r="C114" s="4">
        <v>-5.2288064185912919E-2</v>
      </c>
      <c r="D114" s="4">
        <v>-1.423629407022986E-2</v>
      </c>
      <c r="E114" s="4">
        <v>-0.2955783974544115</v>
      </c>
      <c r="F114" s="4">
        <v>-5.313181446847004E-3</v>
      </c>
      <c r="G114" s="4">
        <v>-4.6372035222193908E-2</v>
      </c>
      <c r="H114" s="4">
        <v>-5.7980781286142147E-3</v>
      </c>
      <c r="I114" s="4">
        <v>4.0000000000000002E-4</v>
      </c>
      <c r="J114" s="4"/>
      <c r="K114" s="4">
        <f t="shared" si="8"/>
        <v>2.0101380101373811E-2</v>
      </c>
      <c r="L114" s="4">
        <f t="shared" si="9"/>
        <v>-5.2688064185912917E-2</v>
      </c>
      <c r="M114" s="4">
        <f t="shared" si="10"/>
        <v>-1.4636294070229859E-2</v>
      </c>
      <c r="N114" s="4">
        <f t="shared" si="11"/>
        <v>-0.29597839745441151</v>
      </c>
      <c r="O114" s="4">
        <f t="shared" si="12"/>
        <v>-5.7131814468470042E-3</v>
      </c>
      <c r="P114" s="4">
        <f t="shared" si="13"/>
        <v>-4.6772035222193906E-2</v>
      </c>
      <c r="Q114" s="4">
        <f t="shared" si="14"/>
        <v>-6.1980781286142149E-3</v>
      </c>
    </row>
    <row r="115" spans="1:17" x14ac:dyDescent="0.25">
      <c r="A115" s="2">
        <v>44369</v>
      </c>
      <c r="B115" s="4">
        <v>3.551478365260774E-2</v>
      </c>
      <c r="C115" s="4">
        <v>-6.0823625325531872E-2</v>
      </c>
      <c r="D115" s="4">
        <v>-1.423629407022986E-2</v>
      </c>
      <c r="E115" s="4">
        <v>-0.33112704054805342</v>
      </c>
      <c r="F115" s="4">
        <v>5.0507576193581372E-4</v>
      </c>
      <c r="G115" s="4">
        <v>-3.2551326745509528E-2</v>
      </c>
      <c r="H115" s="4">
        <v>3.3818901583094529E-2</v>
      </c>
      <c r="I115" s="4">
        <v>4.0000000000000002E-4</v>
      </c>
      <c r="J115" s="4"/>
      <c r="K115" s="4">
        <f t="shared" si="8"/>
        <v>3.5114783652607742E-2</v>
      </c>
      <c r="L115" s="4">
        <f t="shared" si="9"/>
        <v>-6.1223625325531869E-2</v>
      </c>
      <c r="M115" s="4">
        <f t="shared" si="10"/>
        <v>-1.4636294070229859E-2</v>
      </c>
      <c r="N115" s="4">
        <f t="shared" si="11"/>
        <v>-0.33152704054805343</v>
      </c>
      <c r="O115" s="4">
        <f t="shared" si="12"/>
        <v>1.050757619358137E-4</v>
      </c>
      <c r="P115" s="4">
        <f t="shared" si="13"/>
        <v>-3.2951326745509525E-2</v>
      </c>
      <c r="Q115" s="4">
        <f t="shared" si="14"/>
        <v>3.3418901583094532E-2</v>
      </c>
    </row>
    <row r="116" spans="1:17" x14ac:dyDescent="0.25">
      <c r="A116" s="2">
        <v>44370</v>
      </c>
      <c r="B116" s="4">
        <v>2.5603088426120021E-2</v>
      </c>
      <c r="C116" s="4">
        <v>-4.5386813884913828E-2</v>
      </c>
      <c r="D116" s="4">
        <v>-1.7814489704922391E-2</v>
      </c>
      <c r="E116" s="4">
        <v>-0.17390150367282861</v>
      </c>
      <c r="F116" s="4">
        <v>-6.3816427524225894E-3</v>
      </c>
      <c r="G116" s="4">
        <v>-3.3511115914969032E-2</v>
      </c>
      <c r="H116" s="4">
        <v>4.0457163658118127E-2</v>
      </c>
      <c r="I116" s="4">
        <v>4.0000000000000002E-4</v>
      </c>
      <c r="J116" s="4"/>
      <c r="K116" s="4">
        <f t="shared" si="8"/>
        <v>2.520308842612002E-2</v>
      </c>
      <c r="L116" s="4">
        <f t="shared" si="9"/>
        <v>-4.5786813884913825E-2</v>
      </c>
      <c r="M116" s="4">
        <f t="shared" si="10"/>
        <v>-1.8214489704922392E-2</v>
      </c>
      <c r="N116" s="4">
        <f t="shared" si="11"/>
        <v>-0.17430150367282862</v>
      </c>
      <c r="O116" s="4">
        <f t="shared" si="12"/>
        <v>-6.7816427524225896E-3</v>
      </c>
      <c r="P116" s="4">
        <f t="shared" si="13"/>
        <v>-3.391111591496903E-2</v>
      </c>
      <c r="Q116" s="4">
        <f t="shared" si="14"/>
        <v>4.0057163658118129E-2</v>
      </c>
    </row>
    <row r="117" spans="1:17" x14ac:dyDescent="0.25">
      <c r="A117" s="2">
        <v>44371</v>
      </c>
      <c r="B117" s="4">
        <v>-1.1576482027064291E-2</v>
      </c>
      <c r="C117" s="4">
        <v>-3.9012053935444602E-2</v>
      </c>
      <c r="D117" s="4">
        <v>-2.7147990611104511E-2</v>
      </c>
      <c r="E117" s="4">
        <v>-0.17637569593382901</v>
      </c>
      <c r="F117" s="4">
        <v>-7.3726278704544512E-3</v>
      </c>
      <c r="G117" s="4">
        <v>4.9298422033565714E-3</v>
      </c>
      <c r="H117" s="4">
        <v>3.8808494839999597E-2</v>
      </c>
      <c r="I117" s="4">
        <v>5.0000000000000001E-4</v>
      </c>
      <c r="J117" s="4"/>
      <c r="K117" s="4">
        <f t="shared" si="8"/>
        <v>-1.2076482027064291E-2</v>
      </c>
      <c r="L117" s="4">
        <f t="shared" si="9"/>
        <v>-3.9512053935444602E-2</v>
      </c>
      <c r="M117" s="4">
        <f t="shared" si="10"/>
        <v>-2.7647990611104512E-2</v>
      </c>
      <c r="N117" s="4">
        <f t="shared" si="11"/>
        <v>-0.17687569593382901</v>
      </c>
      <c r="O117" s="4">
        <f t="shared" si="12"/>
        <v>-7.8726278704544517E-3</v>
      </c>
      <c r="P117" s="4">
        <f t="shared" si="13"/>
        <v>4.429842203356571E-3</v>
      </c>
      <c r="Q117" s="4">
        <f t="shared" si="14"/>
        <v>3.8308494839999596E-2</v>
      </c>
    </row>
    <row r="118" spans="1:17" x14ac:dyDescent="0.25">
      <c r="A118" s="2">
        <v>44372</v>
      </c>
      <c r="B118" s="4">
        <v>-2.4808355615069999E-2</v>
      </c>
      <c r="C118" s="4">
        <v>1.7941769115399351E-3</v>
      </c>
      <c r="D118" s="4">
        <v>1.3436683018630551E-3</v>
      </c>
      <c r="E118" s="4">
        <v>-0.207675709803155</v>
      </c>
      <c r="F118" s="4">
        <v>4.3707229320451013E-3</v>
      </c>
      <c r="G118" s="4">
        <v>4.0605670958826501E-2</v>
      </c>
      <c r="H118" s="4">
        <v>5.1186488454004753E-2</v>
      </c>
      <c r="I118" s="4">
        <v>5.0000000000000001E-4</v>
      </c>
      <c r="J118" s="4"/>
      <c r="K118" s="4">
        <f t="shared" si="8"/>
        <v>-2.530835561507E-2</v>
      </c>
      <c r="L118" s="4">
        <f t="shared" si="9"/>
        <v>1.2941769115399351E-3</v>
      </c>
      <c r="M118" s="4">
        <f t="shared" si="10"/>
        <v>8.4366830186305506E-4</v>
      </c>
      <c r="N118" s="4">
        <f t="shared" si="11"/>
        <v>-0.208175709803155</v>
      </c>
      <c r="O118" s="4">
        <f t="shared" si="12"/>
        <v>3.8707229320451013E-3</v>
      </c>
      <c r="P118" s="4">
        <f t="shared" si="13"/>
        <v>4.01056709588265E-2</v>
      </c>
      <c r="Q118" s="4">
        <f t="shared" si="14"/>
        <v>5.0686488454004752E-2</v>
      </c>
    </row>
    <row r="119" spans="1:17" x14ac:dyDescent="0.25">
      <c r="A119" s="2">
        <v>44375</v>
      </c>
      <c r="B119" s="4">
        <v>-2.9197176207675919E-3</v>
      </c>
      <c r="C119" s="4">
        <v>3.5722083150990791E-3</v>
      </c>
      <c r="D119" s="4">
        <v>-7.8668412718991831E-3</v>
      </c>
      <c r="E119" s="4">
        <v>9.6448134510405126E-2</v>
      </c>
      <c r="F119" s="4">
        <v>-7.6394313846614992E-3</v>
      </c>
      <c r="G119" s="4">
        <v>2.5595366695523761E-2</v>
      </c>
      <c r="H119" s="4">
        <v>6.9987736069442974E-2</v>
      </c>
      <c r="I119" s="4">
        <v>4.0000000000000002E-4</v>
      </c>
      <c r="J119" s="4"/>
      <c r="K119" s="4">
        <f t="shared" si="8"/>
        <v>-3.3197176207675921E-3</v>
      </c>
      <c r="L119" s="4">
        <f t="shared" si="9"/>
        <v>3.1722083150990789E-3</v>
      </c>
      <c r="M119" s="4">
        <f t="shared" si="10"/>
        <v>-8.2668412718991825E-3</v>
      </c>
      <c r="N119" s="4">
        <f t="shared" si="11"/>
        <v>9.6048134510405128E-2</v>
      </c>
      <c r="O119" s="4">
        <f t="shared" si="12"/>
        <v>-8.0394313846614985E-3</v>
      </c>
      <c r="P119" s="4">
        <f t="shared" si="13"/>
        <v>2.519536669552376E-2</v>
      </c>
      <c r="Q119" s="4">
        <f t="shared" si="14"/>
        <v>6.9587736069442976E-2</v>
      </c>
    </row>
    <row r="120" spans="1:17" x14ac:dyDescent="0.25">
      <c r="A120" s="2">
        <v>44376</v>
      </c>
      <c r="B120" s="4">
        <v>-1.6481121049065631E-2</v>
      </c>
      <c r="C120" s="4">
        <v>5.1749356125370127E-3</v>
      </c>
      <c r="D120" s="4">
        <v>-1.2076664925022129E-2</v>
      </c>
      <c r="E120" s="4">
        <v>0.14188182665251059</v>
      </c>
      <c r="F120" s="4">
        <v>-1.295922103955149E-2</v>
      </c>
      <c r="G120" s="4">
        <v>2.5826912250851208E-2</v>
      </c>
      <c r="H120" s="4">
        <v>4.7364737555020582E-2</v>
      </c>
      <c r="I120" s="4">
        <v>4.0000000000000002E-4</v>
      </c>
      <c r="J120" s="4"/>
      <c r="K120" s="4">
        <f t="shared" si="8"/>
        <v>-1.6881121049065632E-2</v>
      </c>
      <c r="L120" s="4">
        <f t="shared" si="9"/>
        <v>4.7749356125370125E-3</v>
      </c>
      <c r="M120" s="4">
        <f t="shared" si="10"/>
        <v>-1.2476664925022128E-2</v>
      </c>
      <c r="N120" s="4">
        <f t="shared" si="11"/>
        <v>0.14148182665251058</v>
      </c>
      <c r="O120" s="4">
        <f t="shared" si="12"/>
        <v>-1.335922103955149E-2</v>
      </c>
      <c r="P120" s="4">
        <f t="shared" si="13"/>
        <v>2.5426912250851207E-2</v>
      </c>
      <c r="Q120" s="4">
        <f t="shared" si="14"/>
        <v>4.6964737555020585E-2</v>
      </c>
    </row>
    <row r="121" spans="1:17" x14ac:dyDescent="0.25">
      <c r="A121" s="2">
        <v>44377</v>
      </c>
      <c r="B121" s="4">
        <v>-1.833580896647025E-2</v>
      </c>
      <c r="C121" s="4">
        <v>3.6174681732239482E-3</v>
      </c>
      <c r="D121" s="4">
        <v>-1.7453616129234462E-2</v>
      </c>
      <c r="E121" s="4">
        <v>0.13377904709765079</v>
      </c>
      <c r="F121" s="4">
        <v>2.8129669848095951E-3</v>
      </c>
      <c r="G121" s="4">
        <v>2.8828698155331619E-2</v>
      </c>
      <c r="H121" s="4">
        <v>2.9725098978933499E-2</v>
      </c>
      <c r="I121" s="4">
        <v>5.0000000000000001E-4</v>
      </c>
      <c r="J121" s="4"/>
      <c r="K121" s="4">
        <f t="shared" si="8"/>
        <v>-1.883580896647025E-2</v>
      </c>
      <c r="L121" s="4">
        <f t="shared" si="9"/>
        <v>3.1174681732239482E-3</v>
      </c>
      <c r="M121" s="4">
        <f t="shared" si="10"/>
        <v>-1.7953616129234462E-2</v>
      </c>
      <c r="N121" s="4">
        <f t="shared" si="11"/>
        <v>0.13327904709765079</v>
      </c>
      <c r="O121" s="4">
        <f t="shared" si="12"/>
        <v>2.3129669848095951E-3</v>
      </c>
      <c r="P121" s="4">
        <f t="shared" si="13"/>
        <v>2.8328698155331618E-2</v>
      </c>
      <c r="Q121" s="4">
        <f t="shared" si="14"/>
        <v>2.9225098978933498E-2</v>
      </c>
    </row>
    <row r="122" spans="1:17" x14ac:dyDescent="0.25">
      <c r="A122" s="2">
        <v>44378</v>
      </c>
      <c r="B122" s="4">
        <v>-4.6817299224679587E-3</v>
      </c>
      <c r="C122" s="4">
        <v>1.6588638833047401E-2</v>
      </c>
      <c r="D122" s="4">
        <v>-7.62652631069205E-3</v>
      </c>
      <c r="E122" s="4">
        <v>6.1036633753834828E-2</v>
      </c>
      <c r="F122" s="4">
        <v>9.3969453377433787E-3</v>
      </c>
      <c r="G122" s="4">
        <v>2.952510755881832E-2</v>
      </c>
      <c r="H122" s="4">
        <v>2.9442941460038341E-2</v>
      </c>
      <c r="I122" s="4">
        <v>5.0000000000000001E-4</v>
      </c>
      <c r="J122" s="4"/>
      <c r="K122" s="4">
        <f t="shared" si="8"/>
        <v>-5.1817299224679592E-3</v>
      </c>
      <c r="L122" s="4">
        <f t="shared" si="9"/>
        <v>1.6088638833047401E-2</v>
      </c>
      <c r="M122" s="4">
        <f t="shared" si="10"/>
        <v>-8.1265263106920504E-3</v>
      </c>
      <c r="N122" s="4">
        <f t="shared" si="11"/>
        <v>6.0536633753834827E-2</v>
      </c>
      <c r="O122" s="4">
        <f t="shared" si="12"/>
        <v>8.8969453377433783E-3</v>
      </c>
      <c r="P122" s="4">
        <f t="shared" si="13"/>
        <v>2.9025107558818319E-2</v>
      </c>
      <c r="Q122" s="4">
        <f t="shared" si="14"/>
        <v>2.8942941460038341E-2</v>
      </c>
    </row>
    <row r="123" spans="1:17" x14ac:dyDescent="0.25">
      <c r="A123" s="2">
        <v>44379</v>
      </c>
      <c r="B123" s="4">
        <v>3.1690438545293631E-2</v>
      </c>
      <c r="C123" s="4">
        <v>1.114089215247693E-2</v>
      </c>
      <c r="D123" s="4">
        <v>-1.063033690653903E-2</v>
      </c>
      <c r="E123" s="4">
        <v>0.17038380533393571</v>
      </c>
      <c r="F123" s="4">
        <v>1.9057875747092719E-2</v>
      </c>
      <c r="G123" s="4">
        <v>1.277104552719344E-2</v>
      </c>
      <c r="H123" s="4">
        <v>1.30249672946583E-2</v>
      </c>
      <c r="I123" s="4">
        <v>5.0000000000000001E-4</v>
      </c>
      <c r="J123" s="4"/>
      <c r="K123" s="4">
        <f t="shared" si="8"/>
        <v>3.1190438545293631E-2</v>
      </c>
      <c r="L123" s="4">
        <f t="shared" si="9"/>
        <v>1.0640892152476929E-2</v>
      </c>
      <c r="M123" s="4">
        <f t="shared" si="10"/>
        <v>-1.1130336906539031E-2</v>
      </c>
      <c r="N123" s="4">
        <f t="shared" si="11"/>
        <v>0.16988380533393571</v>
      </c>
      <c r="O123" s="4">
        <f t="shared" si="12"/>
        <v>1.8557875747092719E-2</v>
      </c>
      <c r="P123" s="4">
        <f t="shared" si="13"/>
        <v>1.2271045527193439E-2</v>
      </c>
      <c r="Q123" s="4">
        <f t="shared" si="14"/>
        <v>1.2524967294658299E-2</v>
      </c>
    </row>
    <row r="124" spans="1:17" x14ac:dyDescent="0.25">
      <c r="A124" s="2">
        <v>44383</v>
      </c>
      <c r="B124" s="4">
        <v>6.5152819582108279E-2</v>
      </c>
      <c r="C124" s="4">
        <v>2.2288284587013149E-4</v>
      </c>
      <c r="D124" s="4">
        <v>-5.3917402410759152E-3</v>
      </c>
      <c r="E124" s="4">
        <v>0.1113789528067661</v>
      </c>
      <c r="F124" s="4">
        <v>4.336239417892962E-3</v>
      </c>
      <c r="G124" s="4">
        <v>-5.9790779413821937E-3</v>
      </c>
      <c r="H124" s="4">
        <v>1.602383964222209E-2</v>
      </c>
      <c r="I124" s="4">
        <v>5.0000000000000001E-4</v>
      </c>
      <c r="J124" s="4"/>
      <c r="K124" s="4">
        <f t="shared" si="8"/>
        <v>6.4652819582108279E-2</v>
      </c>
      <c r="L124" s="4">
        <f t="shared" si="9"/>
        <v>-2.7711715412986849E-4</v>
      </c>
      <c r="M124" s="4">
        <f t="shared" si="10"/>
        <v>-5.8917402410759157E-3</v>
      </c>
      <c r="N124" s="4">
        <f t="shared" si="11"/>
        <v>0.1108789528067661</v>
      </c>
      <c r="O124" s="4">
        <f t="shared" si="12"/>
        <v>3.836239417892962E-3</v>
      </c>
      <c r="P124" s="4">
        <f t="shared" si="13"/>
        <v>-6.4790779413821942E-3</v>
      </c>
      <c r="Q124" s="4">
        <f t="shared" si="14"/>
        <v>1.5523839642222089E-2</v>
      </c>
    </row>
    <row r="125" spans="1:17" x14ac:dyDescent="0.25">
      <c r="A125" s="2">
        <v>44384</v>
      </c>
      <c r="B125" s="4">
        <v>6.957309719771132E-2</v>
      </c>
      <c r="C125" s="4">
        <v>1.271058543206571E-2</v>
      </c>
      <c r="D125" s="4">
        <v>1.107579743528575E-2</v>
      </c>
      <c r="E125" s="4">
        <v>6.9015747193267529E-2</v>
      </c>
      <c r="F125" s="4">
        <v>6.3735081970661689E-3</v>
      </c>
      <c r="G125" s="4">
        <v>-3.5745854780637738E-3</v>
      </c>
      <c r="H125" s="4">
        <v>4.6005017264381109E-3</v>
      </c>
      <c r="I125" s="4">
        <v>5.0000000000000001E-4</v>
      </c>
      <c r="J125" s="4"/>
      <c r="K125" s="4">
        <f t="shared" si="8"/>
        <v>6.907309719771132E-2</v>
      </c>
      <c r="L125" s="4">
        <f t="shared" si="9"/>
        <v>1.2210585432065709E-2</v>
      </c>
      <c r="M125" s="4">
        <f t="shared" si="10"/>
        <v>1.057579743528575E-2</v>
      </c>
      <c r="N125" s="4">
        <f t="shared" si="11"/>
        <v>6.8515747193267529E-2</v>
      </c>
      <c r="O125" s="4">
        <f t="shared" si="12"/>
        <v>5.8735081970661684E-3</v>
      </c>
      <c r="P125" s="4">
        <f t="shared" si="13"/>
        <v>-4.0745854780637738E-3</v>
      </c>
      <c r="Q125" s="4">
        <f t="shared" si="14"/>
        <v>4.1005017264381105E-3</v>
      </c>
    </row>
    <row r="126" spans="1:17" x14ac:dyDescent="0.25">
      <c r="A126" s="2">
        <v>44385</v>
      </c>
      <c r="B126" s="4">
        <v>8.1268198194969443E-2</v>
      </c>
      <c r="C126" s="4">
        <v>1.3895356490310821E-2</v>
      </c>
      <c r="D126" s="4">
        <v>1.172583757007661E-2</v>
      </c>
      <c r="E126" s="4">
        <v>-7.0352652692158735E-2</v>
      </c>
      <c r="F126" s="4">
        <v>2.2956265661075999E-3</v>
      </c>
      <c r="G126" s="4">
        <v>-3.0020468155275811E-2</v>
      </c>
      <c r="H126" s="4">
        <v>4.8159869525798982E-3</v>
      </c>
      <c r="I126" s="4">
        <v>5.9999999999999995E-4</v>
      </c>
      <c r="J126" s="4"/>
      <c r="K126" s="4">
        <f t="shared" si="8"/>
        <v>8.066819819496944E-2</v>
      </c>
      <c r="L126" s="4">
        <f t="shared" si="9"/>
        <v>1.3295356490310821E-2</v>
      </c>
      <c r="M126" s="4">
        <f t="shared" si="10"/>
        <v>1.112583757007661E-2</v>
      </c>
      <c r="N126" s="4">
        <f t="shared" si="11"/>
        <v>-7.0952652692158738E-2</v>
      </c>
      <c r="O126" s="4">
        <f t="shared" si="12"/>
        <v>1.6956265661076E-3</v>
      </c>
      <c r="P126" s="4">
        <f t="shared" si="13"/>
        <v>-3.0620468155275811E-2</v>
      </c>
      <c r="Q126" s="4">
        <f t="shared" si="14"/>
        <v>4.2159869525798983E-3</v>
      </c>
    </row>
    <row r="127" spans="1:17" x14ac:dyDescent="0.25">
      <c r="A127" s="2">
        <v>44386</v>
      </c>
      <c r="B127" s="4">
        <v>8.0120436404033768E-2</v>
      </c>
      <c r="C127" s="4">
        <v>-1.5575319658092111E-3</v>
      </c>
      <c r="D127" s="4">
        <v>1.2006620840727679E-2</v>
      </c>
      <c r="E127" s="4">
        <v>1.55329887238187E-2</v>
      </c>
      <c r="F127" s="4">
        <v>1.263104847405216E-3</v>
      </c>
      <c r="G127" s="4">
        <v>-8.3746564247748623E-3</v>
      </c>
      <c r="H127" s="4">
        <v>4.5628063599725266E-3</v>
      </c>
      <c r="I127" s="4">
        <v>5.9999999999999995E-4</v>
      </c>
      <c r="J127" s="4"/>
      <c r="K127" s="4">
        <f t="shared" si="8"/>
        <v>7.9520436404033765E-2</v>
      </c>
      <c r="L127" s="4">
        <f t="shared" si="9"/>
        <v>-2.1575319658092111E-3</v>
      </c>
      <c r="M127" s="4">
        <f t="shared" si="10"/>
        <v>1.1406620840727679E-2</v>
      </c>
      <c r="N127" s="4">
        <f t="shared" si="11"/>
        <v>1.4932988723818701E-2</v>
      </c>
      <c r="O127" s="4">
        <f t="shared" si="12"/>
        <v>6.6310484740521607E-4</v>
      </c>
      <c r="P127" s="4">
        <f t="shared" si="13"/>
        <v>-8.9746564247748621E-3</v>
      </c>
      <c r="Q127" s="4">
        <f t="shared" si="14"/>
        <v>3.9628063599725268E-3</v>
      </c>
    </row>
    <row r="128" spans="1:17" x14ac:dyDescent="0.25">
      <c r="A128" s="2">
        <v>44389</v>
      </c>
      <c r="B128" s="4">
        <v>5.7438656243509627E-2</v>
      </c>
      <c r="C128" s="4">
        <v>3.318250675874435E-3</v>
      </c>
      <c r="D128" s="4">
        <v>1.3312202319461621E-2</v>
      </c>
      <c r="E128" s="4">
        <v>-5.4145382627840632E-2</v>
      </c>
      <c r="F128" s="4">
        <v>7.547616600538376E-4</v>
      </c>
      <c r="G128" s="4">
        <v>1.2546742982899589E-2</v>
      </c>
      <c r="H128" s="4">
        <v>6.2168577950378889E-3</v>
      </c>
      <c r="I128" s="4">
        <v>5.0000000000000001E-4</v>
      </c>
      <c r="J128" s="4"/>
      <c r="K128" s="4">
        <f t="shared" si="8"/>
        <v>5.6938656243509626E-2</v>
      </c>
      <c r="L128" s="4">
        <f t="shared" si="9"/>
        <v>2.818250675874435E-3</v>
      </c>
      <c r="M128" s="4">
        <f t="shared" si="10"/>
        <v>1.281220231946162E-2</v>
      </c>
      <c r="N128" s="4">
        <f t="shared" si="11"/>
        <v>-5.4645382627840633E-2</v>
      </c>
      <c r="O128" s="4">
        <f t="shared" si="12"/>
        <v>2.5476166005383759E-4</v>
      </c>
      <c r="P128" s="4">
        <f t="shared" si="13"/>
        <v>1.2046742982899589E-2</v>
      </c>
      <c r="Q128" s="4">
        <f t="shared" si="14"/>
        <v>5.7168577950378885E-3</v>
      </c>
    </row>
    <row r="129" spans="1:17" x14ac:dyDescent="0.25">
      <c r="A129" s="2">
        <v>44390</v>
      </c>
      <c r="B129" s="4">
        <v>4.4059241152982759E-4</v>
      </c>
      <c r="C129" s="4">
        <v>-2.0074232218663108E-3</v>
      </c>
      <c r="D129" s="4">
        <v>1.0253052426290489E-2</v>
      </c>
      <c r="E129" s="4">
        <v>-0.1808508926954637</v>
      </c>
      <c r="F129" s="4">
        <v>9.1209395000806381E-3</v>
      </c>
      <c r="G129" s="4">
        <v>1.4495756408990699E-2</v>
      </c>
      <c r="H129" s="4">
        <v>-1.77400813932671E-3</v>
      </c>
      <c r="I129" s="4">
        <v>5.0000000000000001E-4</v>
      </c>
      <c r="J129" s="4"/>
      <c r="K129" s="4">
        <f t="shared" si="8"/>
        <v>-5.9407588470172421E-5</v>
      </c>
      <c r="L129" s="4">
        <f t="shared" si="9"/>
        <v>-2.5074232218663109E-3</v>
      </c>
      <c r="M129" s="4">
        <f t="shared" si="10"/>
        <v>9.7530524262904889E-3</v>
      </c>
      <c r="N129" s="4">
        <f t="shared" si="11"/>
        <v>-0.1813508926954637</v>
      </c>
      <c r="O129" s="4">
        <f t="shared" si="12"/>
        <v>8.6209395000806377E-3</v>
      </c>
      <c r="P129" s="4">
        <f t="shared" si="13"/>
        <v>1.3995756408990699E-2</v>
      </c>
      <c r="Q129" s="4">
        <f t="shared" si="14"/>
        <v>-2.27400813932671E-3</v>
      </c>
    </row>
    <row r="130" spans="1:17" x14ac:dyDescent="0.25">
      <c r="A130" s="2">
        <v>44391</v>
      </c>
      <c r="B130" s="4">
        <v>-4.0388710770464797E-3</v>
      </c>
      <c r="C130" s="4">
        <v>2.2156788051574949E-4</v>
      </c>
      <c r="D130" s="4">
        <v>-2.5064429949637201E-3</v>
      </c>
      <c r="E130" s="4">
        <v>-0.14917079949785789</v>
      </c>
      <c r="F130" s="4">
        <v>1.5132773206082639E-2</v>
      </c>
      <c r="G130" s="4">
        <v>9.912290317111605E-3</v>
      </c>
      <c r="H130" s="4">
        <v>2.2124491340963282E-2</v>
      </c>
      <c r="I130" s="4">
        <v>5.9999999999999995E-4</v>
      </c>
      <c r="J130" s="4"/>
      <c r="K130" s="4">
        <f t="shared" si="8"/>
        <v>-4.6388710770464796E-3</v>
      </c>
      <c r="L130" s="4">
        <f t="shared" si="9"/>
        <v>-3.7843211948425045E-4</v>
      </c>
      <c r="M130" s="4">
        <f t="shared" si="10"/>
        <v>-3.10644299496372E-3</v>
      </c>
      <c r="N130" s="4">
        <f t="shared" si="11"/>
        <v>-0.14977079949785788</v>
      </c>
      <c r="O130" s="4">
        <f t="shared" si="12"/>
        <v>1.4532773206082639E-2</v>
      </c>
      <c r="P130" s="4">
        <f t="shared" si="13"/>
        <v>9.3122903171116052E-3</v>
      </c>
      <c r="Q130" s="4">
        <f t="shared" si="14"/>
        <v>2.1524491340963282E-2</v>
      </c>
    </row>
    <row r="131" spans="1:17" x14ac:dyDescent="0.25">
      <c r="A131" s="2">
        <v>44392</v>
      </c>
      <c r="B131" s="4">
        <v>-2.7222995727341551E-2</v>
      </c>
      <c r="C131" s="4">
        <v>1.7648709300513769E-2</v>
      </c>
      <c r="D131" s="4">
        <v>7.5738813213801492E-3</v>
      </c>
      <c r="E131" s="4">
        <v>-0.1037099448997667</v>
      </c>
      <c r="F131" s="4">
        <v>2.1175482425998201E-2</v>
      </c>
      <c r="G131" s="4">
        <v>2.950608872271232E-2</v>
      </c>
      <c r="H131" s="4">
        <v>2.2707296255249251E-2</v>
      </c>
      <c r="I131" s="4">
        <v>5.0000000000000001E-4</v>
      </c>
      <c r="J131" s="4"/>
      <c r="K131" s="4">
        <f t="shared" si="8"/>
        <v>-2.7722995727341552E-2</v>
      </c>
      <c r="L131" s="4">
        <f t="shared" si="9"/>
        <v>1.7148709300513768E-2</v>
      </c>
      <c r="M131" s="4">
        <f t="shared" si="10"/>
        <v>7.0738813213801488E-3</v>
      </c>
      <c r="N131" s="4">
        <f t="shared" si="11"/>
        <v>-0.1042099448997667</v>
      </c>
      <c r="O131" s="4">
        <f t="shared" si="12"/>
        <v>2.06754824259982E-2</v>
      </c>
      <c r="P131" s="4">
        <f t="shared" si="13"/>
        <v>2.900608872271232E-2</v>
      </c>
      <c r="Q131" s="4">
        <f t="shared" si="14"/>
        <v>2.220729625524925E-2</v>
      </c>
    </row>
    <row r="132" spans="1:17" x14ac:dyDescent="0.25">
      <c r="A132" s="2">
        <v>44393</v>
      </c>
      <c r="B132" s="4">
        <v>-3.9964303596961237E-2</v>
      </c>
      <c r="C132" s="4">
        <v>2.3763522004659698E-2</v>
      </c>
      <c r="D132" s="4">
        <v>1.103321085198594E-2</v>
      </c>
      <c r="E132" s="4">
        <v>-0.13245278610489031</v>
      </c>
      <c r="F132" s="4">
        <v>1.850970826968679E-2</v>
      </c>
      <c r="G132" s="4">
        <v>-2.5092319466448739E-2</v>
      </c>
      <c r="H132" s="4">
        <v>-1.063507218245441E-2</v>
      </c>
      <c r="I132" s="4">
        <v>5.0000000000000001E-4</v>
      </c>
      <c r="J132" s="4"/>
      <c r="K132" s="4">
        <f t="shared" ref="K132:K195" si="15">B132-$I132</f>
        <v>-4.0464303596961237E-2</v>
      </c>
      <c r="L132" s="4">
        <f t="shared" ref="L132:L195" si="16">C132-$I132</f>
        <v>2.3263522004659698E-2</v>
      </c>
      <c r="M132" s="4">
        <f t="shared" ref="M132:M195" si="17">D132-$I132</f>
        <v>1.053321085198594E-2</v>
      </c>
      <c r="N132" s="4">
        <f t="shared" ref="N132:N195" si="18">E132-$I132</f>
        <v>-0.13295278610489031</v>
      </c>
      <c r="O132" s="4">
        <f t="shared" ref="O132:O195" si="19">F132-$I132</f>
        <v>1.800970826968679E-2</v>
      </c>
      <c r="P132" s="4">
        <f t="shared" ref="P132:P195" si="20">G132-$I132</f>
        <v>-2.559231946644874E-2</v>
      </c>
      <c r="Q132" s="4">
        <f t="shared" ref="Q132:Q195" si="21">H132-$I132</f>
        <v>-1.113507218245441E-2</v>
      </c>
    </row>
    <row r="133" spans="1:17" x14ac:dyDescent="0.25">
      <c r="A133" s="2">
        <v>44396</v>
      </c>
      <c r="B133" s="4">
        <v>-4.6501690944195317E-2</v>
      </c>
      <c r="C133" s="4">
        <v>8.8298152274246533E-4</v>
      </c>
      <c r="D133" s="4">
        <v>-2.8497546257737478E-3</v>
      </c>
      <c r="E133" s="4">
        <v>-0.11399116636103469</v>
      </c>
      <c r="F133" s="4">
        <v>9.7611587194088578E-3</v>
      </c>
      <c r="G133" s="4">
        <v>-7.2366541904264281E-2</v>
      </c>
      <c r="H133" s="4">
        <v>-9.405484257593244E-3</v>
      </c>
      <c r="I133" s="4">
        <v>5.0000000000000001E-4</v>
      </c>
      <c r="J133" s="4"/>
      <c r="K133" s="4">
        <f t="shared" si="15"/>
        <v>-4.7001690944195318E-2</v>
      </c>
      <c r="L133" s="4">
        <f t="shared" si="16"/>
        <v>3.8298152274246532E-4</v>
      </c>
      <c r="M133" s="4">
        <f t="shared" si="17"/>
        <v>-3.3497546257737479E-3</v>
      </c>
      <c r="N133" s="4">
        <f t="shared" si="18"/>
        <v>-0.11449116636103469</v>
      </c>
      <c r="O133" s="4">
        <f t="shared" si="19"/>
        <v>9.2611587194088574E-3</v>
      </c>
      <c r="P133" s="4">
        <f t="shared" si="20"/>
        <v>-7.2866541904264281E-2</v>
      </c>
      <c r="Q133" s="4">
        <f t="shared" si="21"/>
        <v>-9.9054842575932445E-3</v>
      </c>
    </row>
    <row r="134" spans="1:17" x14ac:dyDescent="0.25">
      <c r="A134" s="2">
        <v>44397</v>
      </c>
      <c r="B134" s="4">
        <v>-2.873632744373467E-2</v>
      </c>
      <c r="C134" s="4">
        <v>2.7959939990112041E-2</v>
      </c>
      <c r="D134" s="4">
        <v>-1.652371110832895E-2</v>
      </c>
      <c r="E134" s="4">
        <v>-8.190725778141239E-2</v>
      </c>
      <c r="F134" s="4">
        <v>3.4699813015683478E-2</v>
      </c>
      <c r="G134" s="4">
        <v>-3.8909722120783918E-2</v>
      </c>
      <c r="H134" s="4">
        <v>-1.7971437498161439E-2</v>
      </c>
      <c r="I134" s="4">
        <v>5.0000000000000001E-4</v>
      </c>
      <c r="J134" s="4"/>
      <c r="K134" s="4">
        <f t="shared" si="15"/>
        <v>-2.923632744373467E-2</v>
      </c>
      <c r="L134" s="4">
        <f t="shared" si="16"/>
        <v>2.745993999011204E-2</v>
      </c>
      <c r="M134" s="4">
        <f t="shared" si="17"/>
        <v>-1.702371110832895E-2</v>
      </c>
      <c r="N134" s="4">
        <f t="shared" si="18"/>
        <v>-8.2407257781412391E-2</v>
      </c>
      <c r="O134" s="4">
        <f t="shared" si="19"/>
        <v>3.4199813015683478E-2</v>
      </c>
      <c r="P134" s="4">
        <f t="shared" si="20"/>
        <v>-3.9409722120783919E-2</v>
      </c>
      <c r="Q134" s="4">
        <f t="shared" si="21"/>
        <v>-1.8471437498161439E-2</v>
      </c>
    </row>
    <row r="135" spans="1:17" x14ac:dyDescent="0.25">
      <c r="A135" s="2">
        <v>44398</v>
      </c>
      <c r="B135" s="4">
        <v>-2.6554937137002629E-2</v>
      </c>
      <c r="C135" s="4">
        <v>1.538830947292835E-2</v>
      </c>
      <c r="D135" s="4">
        <v>-1.7893809792941081E-2</v>
      </c>
      <c r="E135" s="4">
        <v>-1.68643414822256E-3</v>
      </c>
      <c r="F135" s="4">
        <v>2.643105540066237E-2</v>
      </c>
      <c r="G135" s="4">
        <v>-1.467650234461448E-2</v>
      </c>
      <c r="H135" s="4">
        <v>-6.4680892189739936E-2</v>
      </c>
      <c r="I135" s="4">
        <v>4.0000000000000002E-4</v>
      </c>
      <c r="J135" s="4"/>
      <c r="K135" s="4">
        <f t="shared" si="15"/>
        <v>-2.695493713700263E-2</v>
      </c>
      <c r="L135" s="4">
        <f t="shared" si="16"/>
        <v>1.4988309472928351E-2</v>
      </c>
      <c r="M135" s="4">
        <f t="shared" si="17"/>
        <v>-1.8293809792941082E-2</v>
      </c>
      <c r="N135" s="4">
        <f t="shared" si="18"/>
        <v>-2.08643414822256E-3</v>
      </c>
      <c r="O135" s="4">
        <f t="shared" si="19"/>
        <v>2.6031055400662369E-2</v>
      </c>
      <c r="P135" s="4">
        <f t="shared" si="20"/>
        <v>-1.507650234461448E-2</v>
      </c>
      <c r="Q135" s="4">
        <f t="shared" si="21"/>
        <v>-6.5080892189739933E-2</v>
      </c>
    </row>
    <row r="136" spans="1:17" x14ac:dyDescent="0.25">
      <c r="A136" s="2">
        <v>44399</v>
      </c>
      <c r="B136" s="4">
        <v>1.879192694026699E-3</v>
      </c>
      <c r="C136" s="4">
        <v>6.104358105830876E-3</v>
      </c>
      <c r="D136" s="4">
        <v>-7.1583156930718594E-2</v>
      </c>
      <c r="E136" s="4">
        <v>5.7951242476310227E-2</v>
      </c>
      <c r="F136" s="4">
        <v>3.3843371717691362E-2</v>
      </c>
      <c r="G136" s="4">
        <v>-2.957240203751255E-2</v>
      </c>
      <c r="H136" s="4">
        <v>-5.9141972897885253E-2</v>
      </c>
      <c r="I136" s="4">
        <v>4.0000000000000002E-4</v>
      </c>
      <c r="J136" s="4"/>
      <c r="K136" s="4">
        <f t="shared" si="15"/>
        <v>1.479192694026699E-3</v>
      </c>
      <c r="L136" s="4">
        <f t="shared" si="16"/>
        <v>5.7043581058308758E-3</v>
      </c>
      <c r="M136" s="4">
        <f t="shared" si="17"/>
        <v>-7.1983156930718592E-2</v>
      </c>
      <c r="N136" s="4">
        <f t="shared" si="18"/>
        <v>5.755124247631023E-2</v>
      </c>
      <c r="O136" s="4">
        <f t="shared" si="19"/>
        <v>3.3443371717691364E-2</v>
      </c>
      <c r="P136" s="4">
        <f t="shared" si="20"/>
        <v>-2.9972402037512551E-2</v>
      </c>
      <c r="Q136" s="4">
        <f t="shared" si="21"/>
        <v>-5.9541972897885251E-2</v>
      </c>
    </row>
    <row r="137" spans="1:17" x14ac:dyDescent="0.25">
      <c r="A137" s="2">
        <v>44400</v>
      </c>
      <c r="B137" s="4">
        <v>2.2962795739625012E-2</v>
      </c>
      <c r="C137" s="4">
        <v>1.1458364453783339E-2</v>
      </c>
      <c r="D137" s="4">
        <v>-5.3790207836344812E-2</v>
      </c>
      <c r="E137" s="4">
        <v>0.1221912276852546</v>
      </c>
      <c r="F137" s="4">
        <v>3.2430052295449492E-2</v>
      </c>
      <c r="G137" s="4">
        <v>-8.3953888403973664E-3</v>
      </c>
      <c r="H137" s="4">
        <v>-2.8499089394064651E-2</v>
      </c>
      <c r="I137" s="4">
        <v>5.0000000000000001E-4</v>
      </c>
      <c r="J137" s="4"/>
      <c r="K137" s="4">
        <f t="shared" si="15"/>
        <v>2.2462795739625011E-2</v>
      </c>
      <c r="L137" s="4">
        <f t="shared" si="16"/>
        <v>1.0958364453783339E-2</v>
      </c>
      <c r="M137" s="4">
        <f t="shared" si="17"/>
        <v>-5.4290207836344813E-2</v>
      </c>
      <c r="N137" s="4">
        <f t="shared" si="18"/>
        <v>0.1216912276852546</v>
      </c>
      <c r="O137" s="4">
        <f t="shared" si="19"/>
        <v>3.1930052295449492E-2</v>
      </c>
      <c r="P137" s="4">
        <f t="shared" si="20"/>
        <v>-8.8953888403973669E-3</v>
      </c>
      <c r="Q137" s="4">
        <f t="shared" si="21"/>
        <v>-2.8999089394064651E-2</v>
      </c>
    </row>
    <row r="138" spans="1:17" x14ac:dyDescent="0.25">
      <c r="A138" s="2">
        <v>44403</v>
      </c>
      <c r="B138" s="4">
        <v>4.1452010300213622E-2</v>
      </c>
      <c r="C138" s="4">
        <v>2.3766554707891799E-2</v>
      </c>
      <c r="D138" s="4">
        <v>-6.645403370591918E-2</v>
      </c>
      <c r="E138" s="4">
        <v>0.20616014821371481</v>
      </c>
      <c r="F138" s="4">
        <v>4.0513079080226173E-2</v>
      </c>
      <c r="G138" s="4">
        <v>3.1346703447098889E-2</v>
      </c>
      <c r="H138" s="4">
        <v>-3.0113813231558591E-2</v>
      </c>
      <c r="I138" s="4">
        <v>5.0000000000000001E-4</v>
      </c>
      <c r="J138" s="4"/>
      <c r="K138" s="4">
        <f t="shared" si="15"/>
        <v>4.0952010300213622E-2</v>
      </c>
      <c r="L138" s="4">
        <f t="shared" si="16"/>
        <v>2.3266554707891799E-2</v>
      </c>
      <c r="M138" s="4">
        <f t="shared" si="17"/>
        <v>-6.695403370591918E-2</v>
      </c>
      <c r="N138" s="4">
        <f t="shared" si="18"/>
        <v>0.20566014821371481</v>
      </c>
      <c r="O138" s="4">
        <f t="shared" si="19"/>
        <v>4.0013079080226173E-2</v>
      </c>
      <c r="P138" s="4">
        <f t="shared" si="20"/>
        <v>3.0846703447098889E-2</v>
      </c>
      <c r="Q138" s="4">
        <f t="shared" si="21"/>
        <v>-3.0613813231558592E-2</v>
      </c>
    </row>
    <row r="139" spans="1:17" x14ac:dyDescent="0.25">
      <c r="A139" s="2">
        <v>44404</v>
      </c>
      <c r="B139" s="4">
        <v>1.47789309157611E-2</v>
      </c>
      <c r="C139" s="4">
        <v>2.5296134733530099E-2</v>
      </c>
      <c r="D139" s="4">
        <v>-4.0949528012160563E-2</v>
      </c>
      <c r="E139" s="4">
        <v>0.25136028827461931</v>
      </c>
      <c r="F139" s="4">
        <v>2.5256881644495351E-2</v>
      </c>
      <c r="G139" s="4">
        <v>1.1555381445920609E-2</v>
      </c>
      <c r="H139" s="4">
        <v>-2.3125750479009891E-2</v>
      </c>
      <c r="I139" s="4">
        <v>4.0000000000000002E-4</v>
      </c>
      <c r="J139" s="4"/>
      <c r="K139" s="4">
        <f t="shared" si="15"/>
        <v>1.43789309157611E-2</v>
      </c>
      <c r="L139" s="4">
        <f t="shared" si="16"/>
        <v>2.4896134733530098E-2</v>
      </c>
      <c r="M139" s="4">
        <f t="shared" si="17"/>
        <v>-4.1349528012160561E-2</v>
      </c>
      <c r="N139" s="4">
        <f t="shared" si="18"/>
        <v>0.2509602882746193</v>
      </c>
      <c r="O139" s="4">
        <f t="shared" si="19"/>
        <v>2.485688164449535E-2</v>
      </c>
      <c r="P139" s="4">
        <f t="shared" si="20"/>
        <v>1.115538144592061E-2</v>
      </c>
      <c r="Q139" s="4">
        <f t="shared" si="21"/>
        <v>-2.3525750479009892E-2</v>
      </c>
    </row>
    <row r="140" spans="1:17" x14ac:dyDescent="0.25">
      <c r="A140" s="2">
        <v>44405</v>
      </c>
      <c r="B140" s="4">
        <v>1.2506599107687141E-2</v>
      </c>
      <c r="C140" s="4">
        <v>2.4564963540629311E-2</v>
      </c>
      <c r="D140" s="4">
        <v>-3.6601103169774163E-2</v>
      </c>
      <c r="E140" s="4">
        <v>0.14278362662247621</v>
      </c>
      <c r="F140" s="4">
        <v>5.7551122082125872E-2</v>
      </c>
      <c r="G140" s="4">
        <v>-7.6176097780589203E-3</v>
      </c>
      <c r="H140" s="4">
        <v>1.097855612277332E-2</v>
      </c>
      <c r="I140" s="4">
        <v>4.0000000000000002E-4</v>
      </c>
      <c r="J140" s="4"/>
      <c r="K140" s="4">
        <f t="shared" si="15"/>
        <v>1.2106599107687141E-2</v>
      </c>
      <c r="L140" s="4">
        <f t="shared" si="16"/>
        <v>2.416496354062931E-2</v>
      </c>
      <c r="M140" s="4">
        <f t="shared" si="17"/>
        <v>-3.700110316977416E-2</v>
      </c>
      <c r="N140" s="4">
        <f t="shared" si="18"/>
        <v>0.14238362662247619</v>
      </c>
      <c r="O140" s="4">
        <f t="shared" si="19"/>
        <v>5.7151122082125874E-2</v>
      </c>
      <c r="P140" s="4">
        <f t="shared" si="20"/>
        <v>-8.0176097780589196E-3</v>
      </c>
      <c r="Q140" s="4">
        <f t="shared" si="21"/>
        <v>1.057855612277332E-2</v>
      </c>
    </row>
    <row r="141" spans="1:17" x14ac:dyDescent="0.25">
      <c r="A141" s="2">
        <v>44406</v>
      </c>
      <c r="B141" s="4">
        <v>-1.053071973422082E-2</v>
      </c>
      <c r="C141" s="4">
        <v>2.8074140930714812E-2</v>
      </c>
      <c r="D141" s="4">
        <v>3.538939721424228E-2</v>
      </c>
      <c r="E141" s="4">
        <v>0.1618325947957375</v>
      </c>
      <c r="F141" s="4">
        <v>3.1334155426564259E-2</v>
      </c>
      <c r="G141" s="4">
        <v>1.3621814600215391E-2</v>
      </c>
      <c r="H141" s="4">
        <v>4.8342446665596839E-3</v>
      </c>
      <c r="I141" s="4">
        <v>5.0000000000000001E-4</v>
      </c>
      <c r="J141" s="4"/>
      <c r="K141" s="4">
        <f t="shared" si="15"/>
        <v>-1.1030719734220821E-2</v>
      </c>
      <c r="L141" s="4">
        <f t="shared" si="16"/>
        <v>2.7574140930714811E-2</v>
      </c>
      <c r="M141" s="4">
        <f t="shared" si="17"/>
        <v>3.4889397214242279E-2</v>
      </c>
      <c r="N141" s="4">
        <f t="shared" si="18"/>
        <v>0.1613325947957375</v>
      </c>
      <c r="O141" s="4">
        <f t="shared" si="19"/>
        <v>3.0834155426564258E-2</v>
      </c>
      <c r="P141" s="4">
        <f t="shared" si="20"/>
        <v>1.312181460021539E-2</v>
      </c>
      <c r="Q141" s="4">
        <f t="shared" si="21"/>
        <v>4.3342446665596834E-3</v>
      </c>
    </row>
    <row r="142" spans="1:17" x14ac:dyDescent="0.25">
      <c r="A142" s="2">
        <v>44407</v>
      </c>
      <c r="B142" s="4">
        <v>-9.4296374181168652E-2</v>
      </c>
      <c r="C142" s="4">
        <v>6.0007644080721789E-3</v>
      </c>
      <c r="D142" s="4">
        <v>9.2552656584166115E-3</v>
      </c>
      <c r="E142" s="4">
        <v>0.14932052881469371</v>
      </c>
      <c r="F142" s="4">
        <v>2.6750346070771421E-2</v>
      </c>
      <c r="G142" s="4">
        <v>7.5392196767296582E-3</v>
      </c>
      <c r="H142" s="4">
        <v>4.1821471667100596E-3</v>
      </c>
      <c r="I142" s="4">
        <v>5.0000000000000001E-4</v>
      </c>
      <c r="J142" s="4"/>
      <c r="K142" s="4">
        <f t="shared" si="15"/>
        <v>-9.4796374181168652E-2</v>
      </c>
      <c r="L142" s="4">
        <f t="shared" si="16"/>
        <v>5.5007644080721785E-3</v>
      </c>
      <c r="M142" s="4">
        <f t="shared" si="17"/>
        <v>8.7552656584166111E-3</v>
      </c>
      <c r="N142" s="4">
        <f t="shared" si="18"/>
        <v>0.14882052881469371</v>
      </c>
      <c r="O142" s="4">
        <f t="shared" si="19"/>
        <v>2.6250346070771421E-2</v>
      </c>
      <c r="P142" s="4">
        <f t="shared" si="20"/>
        <v>7.0392196767296578E-3</v>
      </c>
      <c r="Q142" s="4">
        <f t="shared" si="21"/>
        <v>3.6821471667100596E-3</v>
      </c>
    </row>
    <row r="143" spans="1:17" x14ac:dyDescent="0.25">
      <c r="A143" s="2">
        <v>44410</v>
      </c>
      <c r="B143" s="4">
        <v>-0.10486747388383311</v>
      </c>
      <c r="C143" s="4">
        <v>1.327076058647325E-2</v>
      </c>
      <c r="D143" s="4">
        <v>2.7078868471089201E-2</v>
      </c>
      <c r="E143" s="4">
        <v>0.1558987854363432</v>
      </c>
      <c r="F143" s="4">
        <v>5.0144537501271458E-2</v>
      </c>
      <c r="G143" s="4">
        <v>-3.170176439323491E-3</v>
      </c>
      <c r="H143" s="4">
        <v>-2.5977409471362729E-3</v>
      </c>
      <c r="I143" s="4">
        <v>5.0000000000000001E-4</v>
      </c>
      <c r="J143" s="4"/>
      <c r="K143" s="4">
        <f t="shared" si="15"/>
        <v>-0.10536747388383311</v>
      </c>
      <c r="L143" s="4">
        <f t="shared" si="16"/>
        <v>1.2770760586473249E-2</v>
      </c>
      <c r="M143" s="4">
        <f t="shared" si="17"/>
        <v>2.6578868471089201E-2</v>
      </c>
      <c r="N143" s="4">
        <f t="shared" si="18"/>
        <v>0.1553987854363432</v>
      </c>
      <c r="O143" s="4">
        <f t="shared" si="19"/>
        <v>4.9644537501271457E-2</v>
      </c>
      <c r="P143" s="4">
        <f t="shared" si="20"/>
        <v>-3.670176439323491E-3</v>
      </c>
      <c r="Q143" s="4">
        <f t="shared" si="21"/>
        <v>-3.0977409471362729E-3</v>
      </c>
    </row>
    <row r="144" spans="1:17" x14ac:dyDescent="0.25">
      <c r="A144" s="2">
        <v>44411</v>
      </c>
      <c r="B144" s="4">
        <v>-7.4441314436318962E-2</v>
      </c>
      <c r="C144" s="4">
        <v>2.9592268069622558E-3</v>
      </c>
      <c r="D144" s="4">
        <v>2.397530164056327E-2</v>
      </c>
      <c r="E144" s="4">
        <v>8.5045840744609968E-2</v>
      </c>
      <c r="F144" s="4">
        <v>8.1612872165358397E-2</v>
      </c>
      <c r="G144" s="4">
        <v>9.4631843671431071E-3</v>
      </c>
      <c r="H144" s="4">
        <v>-1.5713114328647752E-2</v>
      </c>
      <c r="I144" s="4">
        <v>5.0000000000000001E-4</v>
      </c>
      <c r="J144" s="4"/>
      <c r="K144" s="4">
        <f t="shared" si="15"/>
        <v>-7.4941314436318962E-2</v>
      </c>
      <c r="L144" s="4">
        <f t="shared" si="16"/>
        <v>2.4592268069622558E-3</v>
      </c>
      <c r="M144" s="4">
        <f t="shared" si="17"/>
        <v>2.347530164056327E-2</v>
      </c>
      <c r="N144" s="4">
        <f t="shared" si="18"/>
        <v>8.4545840744609968E-2</v>
      </c>
      <c r="O144" s="4">
        <f t="shared" si="19"/>
        <v>8.1112872165358396E-2</v>
      </c>
      <c r="P144" s="4">
        <f t="shared" si="20"/>
        <v>8.9631843671431066E-3</v>
      </c>
      <c r="Q144" s="4">
        <f t="shared" si="21"/>
        <v>-1.6213114328647752E-2</v>
      </c>
    </row>
    <row r="145" spans="1:17" x14ac:dyDescent="0.25">
      <c r="A145" s="2">
        <v>44412</v>
      </c>
      <c r="B145" s="4">
        <v>-7.8952569995514033E-2</v>
      </c>
      <c r="C145" s="4">
        <v>-4.480066641965319E-3</v>
      </c>
      <c r="D145" s="4">
        <v>1.386110482218506E-2</v>
      </c>
      <c r="E145" s="4">
        <v>0.17092292408123549</v>
      </c>
      <c r="F145" s="4">
        <v>3.9264926568038039E-2</v>
      </c>
      <c r="G145" s="4">
        <v>-3.0368544958436772E-3</v>
      </c>
      <c r="H145" s="4">
        <v>-3.7621460815424608E-3</v>
      </c>
      <c r="I145" s="4">
        <v>5.0000000000000001E-4</v>
      </c>
      <c r="J145" s="4"/>
      <c r="K145" s="4">
        <f t="shared" si="15"/>
        <v>-7.9452569995514033E-2</v>
      </c>
      <c r="L145" s="4">
        <f t="shared" si="16"/>
        <v>-4.9800666419653195E-3</v>
      </c>
      <c r="M145" s="4">
        <f t="shared" si="17"/>
        <v>1.336110482218506E-2</v>
      </c>
      <c r="N145" s="4">
        <f t="shared" si="18"/>
        <v>0.17042292408123549</v>
      </c>
      <c r="O145" s="4">
        <f t="shared" si="19"/>
        <v>3.8764926568038038E-2</v>
      </c>
      <c r="P145" s="4">
        <f t="shared" si="20"/>
        <v>-3.5368544958436772E-3</v>
      </c>
      <c r="Q145" s="4">
        <f t="shared" si="21"/>
        <v>-4.2621460815424608E-3</v>
      </c>
    </row>
    <row r="146" spans="1:17" x14ac:dyDescent="0.25">
      <c r="A146" s="2">
        <v>44413</v>
      </c>
      <c r="B146" s="4">
        <v>-6.4223019460267317E-2</v>
      </c>
      <c r="C146" s="4">
        <v>7.3693080270542666E-3</v>
      </c>
      <c r="D146" s="4">
        <v>-5.5787975445218407E-3</v>
      </c>
      <c r="E146" s="4">
        <v>0.17182998090493931</v>
      </c>
      <c r="F146" s="4">
        <v>5.1690503398059029E-2</v>
      </c>
      <c r="G146" s="4">
        <v>9.7987270907129442E-4</v>
      </c>
      <c r="H146" s="4">
        <v>2.0479216873268591E-2</v>
      </c>
      <c r="I146" s="4">
        <v>5.0000000000000001E-4</v>
      </c>
      <c r="J146" s="4"/>
      <c r="K146" s="4">
        <f t="shared" si="15"/>
        <v>-6.4723019460267317E-2</v>
      </c>
      <c r="L146" s="4">
        <f t="shared" si="16"/>
        <v>6.8693080270542661E-3</v>
      </c>
      <c r="M146" s="4">
        <f t="shared" si="17"/>
        <v>-6.0787975445218412E-3</v>
      </c>
      <c r="N146" s="4">
        <f t="shared" si="18"/>
        <v>0.17132998090493931</v>
      </c>
      <c r="O146" s="4">
        <f t="shared" si="19"/>
        <v>5.1190503398059028E-2</v>
      </c>
      <c r="P146" s="4">
        <f t="shared" si="20"/>
        <v>4.7987270907129441E-4</v>
      </c>
      <c r="Q146" s="4">
        <f t="shared" si="21"/>
        <v>1.997921687326859E-2</v>
      </c>
    </row>
    <row r="147" spans="1:17" x14ac:dyDescent="0.25">
      <c r="A147" s="2">
        <v>44414</v>
      </c>
      <c r="B147" s="4">
        <v>5.2003960599584786E-3</v>
      </c>
      <c r="C147" s="4">
        <v>1.694957694266197E-2</v>
      </c>
      <c r="D147" s="4">
        <v>-1.2946261994891911E-2</v>
      </c>
      <c r="E147" s="4">
        <v>0.15859507807311421</v>
      </c>
      <c r="F147" s="4">
        <v>5.1445093186674118E-2</v>
      </c>
      <c r="G147" s="4">
        <v>3.6993360878404317E-2</v>
      </c>
      <c r="H147" s="4">
        <v>5.7411266510527534E-3</v>
      </c>
      <c r="I147" s="4">
        <v>4.0000000000000002E-4</v>
      </c>
      <c r="J147" s="4"/>
      <c r="K147" s="4">
        <f t="shared" si="15"/>
        <v>4.8003960599584785E-3</v>
      </c>
      <c r="L147" s="4">
        <f t="shared" si="16"/>
        <v>1.6549576942661969E-2</v>
      </c>
      <c r="M147" s="4">
        <f t="shared" si="17"/>
        <v>-1.334626199489191E-2</v>
      </c>
      <c r="N147" s="4">
        <f t="shared" si="18"/>
        <v>0.1581950780731142</v>
      </c>
      <c r="O147" s="4">
        <f t="shared" si="19"/>
        <v>5.104509318667412E-2</v>
      </c>
      <c r="P147" s="4">
        <f t="shared" si="20"/>
        <v>3.659336087840432E-2</v>
      </c>
      <c r="Q147" s="4">
        <f t="shared" si="21"/>
        <v>5.3411266510527532E-3</v>
      </c>
    </row>
    <row r="148" spans="1:17" x14ac:dyDescent="0.25">
      <c r="A148" s="2">
        <v>44417</v>
      </c>
      <c r="B148" s="4">
        <v>3.1138867443969431E-3</v>
      </c>
      <c r="C148" s="4">
        <v>8.4691932423015537E-3</v>
      </c>
      <c r="D148" s="4">
        <v>-1.7466166419488621E-4</v>
      </c>
      <c r="E148" s="4">
        <v>0.1936461189191867</v>
      </c>
      <c r="F148" s="4">
        <v>4.4926412547567907E-2</v>
      </c>
      <c r="G148" s="4">
        <v>3.9940504833987589E-2</v>
      </c>
      <c r="H148" s="4">
        <v>9.312894851616349E-3</v>
      </c>
      <c r="I148" s="4">
        <v>4.0000000000000002E-4</v>
      </c>
      <c r="J148" s="4"/>
      <c r="K148" s="4">
        <f t="shared" si="15"/>
        <v>2.7138867443969429E-3</v>
      </c>
      <c r="L148" s="4">
        <f t="shared" si="16"/>
        <v>8.0691932423015544E-3</v>
      </c>
      <c r="M148" s="4">
        <f t="shared" si="17"/>
        <v>-5.7466166419488623E-4</v>
      </c>
      <c r="N148" s="4">
        <f t="shared" si="18"/>
        <v>0.19324611891918669</v>
      </c>
      <c r="O148" s="4">
        <f t="shared" si="19"/>
        <v>4.4526412547567909E-2</v>
      </c>
      <c r="P148" s="4">
        <f t="shared" si="20"/>
        <v>3.9540504833987591E-2</v>
      </c>
      <c r="Q148" s="4">
        <f t="shared" si="21"/>
        <v>8.9128948516163497E-3</v>
      </c>
    </row>
    <row r="149" spans="1:17" x14ac:dyDescent="0.25">
      <c r="A149" s="2">
        <v>44418</v>
      </c>
      <c r="B149" s="4">
        <v>-1.362680754487222E-2</v>
      </c>
      <c r="C149" s="4">
        <v>4.0020915531644441E-3</v>
      </c>
      <c r="D149" s="4">
        <v>-1.2878736778083599E-2</v>
      </c>
      <c r="E149" s="4">
        <v>0.22753110746095831</v>
      </c>
      <c r="F149" s="4">
        <v>5.3490944553292952E-2</v>
      </c>
      <c r="G149" s="4">
        <v>4.0819353402223868E-2</v>
      </c>
      <c r="H149" s="4">
        <v>9.7794008568703461E-3</v>
      </c>
      <c r="I149" s="4">
        <v>5.0000000000000001E-4</v>
      </c>
      <c r="J149" s="4"/>
      <c r="K149" s="4">
        <f t="shared" si="15"/>
        <v>-1.412680754487222E-2</v>
      </c>
      <c r="L149" s="4">
        <f t="shared" si="16"/>
        <v>3.5020915531644441E-3</v>
      </c>
      <c r="M149" s="4">
        <f t="shared" si="17"/>
        <v>-1.33787367780836E-2</v>
      </c>
      <c r="N149" s="4">
        <f t="shared" si="18"/>
        <v>0.22703110746095831</v>
      </c>
      <c r="O149" s="4">
        <f t="shared" si="19"/>
        <v>5.2990944553292951E-2</v>
      </c>
      <c r="P149" s="4">
        <f t="shared" si="20"/>
        <v>4.0319353402223868E-2</v>
      </c>
      <c r="Q149" s="4">
        <f t="shared" si="21"/>
        <v>9.2794008568703457E-3</v>
      </c>
    </row>
    <row r="150" spans="1:17" x14ac:dyDescent="0.25">
      <c r="A150" s="2">
        <v>44419</v>
      </c>
      <c r="B150" s="4">
        <v>-1.883957120156143E-2</v>
      </c>
      <c r="C150" s="4">
        <v>3.011709423994624E-2</v>
      </c>
      <c r="D150" s="4">
        <v>-8.7159424040805789E-4</v>
      </c>
      <c r="E150" s="4">
        <v>0.14958559527361631</v>
      </c>
      <c r="F150" s="4">
        <v>2.4482140791870059E-2</v>
      </c>
      <c r="G150" s="4">
        <v>6.3529673060432224E-2</v>
      </c>
      <c r="H150" s="4">
        <v>-9.6139647997146582E-3</v>
      </c>
      <c r="I150" s="4">
        <v>5.0000000000000001E-4</v>
      </c>
      <c r="J150" s="4"/>
      <c r="K150" s="4">
        <f t="shared" si="15"/>
        <v>-1.9339571201561431E-2</v>
      </c>
      <c r="L150" s="4">
        <f t="shared" si="16"/>
        <v>2.961709423994624E-2</v>
      </c>
      <c r="M150" s="4">
        <f t="shared" si="17"/>
        <v>-1.3715942404080579E-3</v>
      </c>
      <c r="N150" s="4">
        <f t="shared" si="18"/>
        <v>0.14908559527361631</v>
      </c>
      <c r="O150" s="4">
        <f t="shared" si="19"/>
        <v>2.3982140791870058E-2</v>
      </c>
      <c r="P150" s="4">
        <f t="shared" si="20"/>
        <v>6.3029673060432223E-2</v>
      </c>
      <c r="Q150" s="4">
        <f t="shared" si="21"/>
        <v>-1.0113964799714659E-2</v>
      </c>
    </row>
    <row r="151" spans="1:17" x14ac:dyDescent="0.25">
      <c r="A151" s="2">
        <v>44420</v>
      </c>
      <c r="B151" s="4">
        <v>-2.1706083993657369E-2</v>
      </c>
      <c r="C151" s="4">
        <v>7.5235161677027476E-3</v>
      </c>
      <c r="D151" s="4">
        <v>-2.976488234453178E-3</v>
      </c>
      <c r="E151" s="4">
        <v>7.3647613337188389E-2</v>
      </c>
      <c r="F151" s="4">
        <v>4.7246076469432907E-2</v>
      </c>
      <c r="G151" s="4">
        <v>5.4881360649775779E-2</v>
      </c>
      <c r="H151" s="4">
        <v>-2.7367248626926081E-2</v>
      </c>
      <c r="I151" s="4">
        <v>5.0000000000000001E-4</v>
      </c>
      <c r="J151" s="4"/>
      <c r="K151" s="4">
        <f t="shared" si="15"/>
        <v>-2.220608399365737E-2</v>
      </c>
      <c r="L151" s="4">
        <f t="shared" si="16"/>
        <v>7.023516167702748E-3</v>
      </c>
      <c r="M151" s="4">
        <f t="shared" si="17"/>
        <v>-3.476488234453178E-3</v>
      </c>
      <c r="N151" s="4">
        <f t="shared" si="18"/>
        <v>7.3147613337188389E-2</v>
      </c>
      <c r="O151" s="4">
        <f t="shared" si="19"/>
        <v>4.6746076469432907E-2</v>
      </c>
      <c r="P151" s="4">
        <f t="shared" si="20"/>
        <v>5.4381360649775778E-2</v>
      </c>
      <c r="Q151" s="4">
        <f t="shared" si="21"/>
        <v>-2.7867248626926081E-2</v>
      </c>
    </row>
    <row r="152" spans="1:17" x14ac:dyDescent="0.25">
      <c r="A152" s="2">
        <v>44421</v>
      </c>
      <c r="B152" s="4">
        <v>-1.535518393525059E-2</v>
      </c>
      <c r="C152" s="4">
        <v>1.5633459443571859E-2</v>
      </c>
      <c r="D152" s="4">
        <v>1.7109338295099089E-2</v>
      </c>
      <c r="E152" s="4">
        <v>0.1390484472982427</v>
      </c>
      <c r="F152" s="4">
        <v>7.2934505058502186E-2</v>
      </c>
      <c r="G152" s="4">
        <v>1.5623324151862411E-2</v>
      </c>
      <c r="H152" s="4">
        <v>-8.9342401169441032E-3</v>
      </c>
      <c r="I152" s="4">
        <v>4.0000000000000002E-4</v>
      </c>
      <c r="J152" s="4"/>
      <c r="K152" s="4">
        <f t="shared" si="15"/>
        <v>-1.5755183935250591E-2</v>
      </c>
      <c r="L152" s="4">
        <f t="shared" si="16"/>
        <v>1.5233459443571859E-2</v>
      </c>
      <c r="M152" s="4">
        <f t="shared" si="17"/>
        <v>1.6709338295099088E-2</v>
      </c>
      <c r="N152" s="4">
        <f t="shared" si="18"/>
        <v>0.13864844729824269</v>
      </c>
      <c r="O152" s="4">
        <f t="shared" si="19"/>
        <v>7.2534505058502188E-2</v>
      </c>
      <c r="P152" s="4">
        <f t="shared" si="20"/>
        <v>1.5223324151862411E-2</v>
      </c>
      <c r="Q152" s="4">
        <f t="shared" si="21"/>
        <v>-9.3342401169441026E-3</v>
      </c>
    </row>
    <row r="153" spans="1:17" x14ac:dyDescent="0.25">
      <c r="A153" s="2">
        <v>44424</v>
      </c>
      <c r="B153" s="4">
        <v>-1.291424787866813E-2</v>
      </c>
      <c r="C153" s="4">
        <v>2.3956932786228791E-2</v>
      </c>
      <c r="D153" s="4">
        <v>-1.048348873301741E-3</v>
      </c>
      <c r="E153" s="4">
        <v>-3.5882466869541219E-3</v>
      </c>
      <c r="F153" s="4">
        <v>6.1775355216230121E-2</v>
      </c>
      <c r="G153" s="4">
        <v>1.0118286699714041E-2</v>
      </c>
      <c r="H153" s="4">
        <v>-3.9503044767332804E-3</v>
      </c>
      <c r="I153" s="4">
        <v>4.0000000000000002E-4</v>
      </c>
      <c r="J153" s="4"/>
      <c r="K153" s="4">
        <f t="shared" si="15"/>
        <v>-1.3314247878668129E-2</v>
      </c>
      <c r="L153" s="4">
        <f t="shared" si="16"/>
        <v>2.355693278622879E-2</v>
      </c>
      <c r="M153" s="4">
        <f t="shared" si="17"/>
        <v>-1.4483488733017409E-3</v>
      </c>
      <c r="N153" s="4">
        <f t="shared" si="18"/>
        <v>-3.988246686954122E-3</v>
      </c>
      <c r="O153" s="4">
        <f t="shared" si="19"/>
        <v>6.1375355216230124E-2</v>
      </c>
      <c r="P153" s="4">
        <f t="shared" si="20"/>
        <v>9.7182866997140415E-3</v>
      </c>
      <c r="Q153" s="4">
        <f t="shared" si="21"/>
        <v>-4.3503044767332806E-3</v>
      </c>
    </row>
    <row r="154" spans="1:17" x14ac:dyDescent="0.25">
      <c r="A154" s="2">
        <v>44425</v>
      </c>
      <c r="B154" s="4">
        <v>-2.3991434806115208E-2</v>
      </c>
      <c r="C154" s="4">
        <v>1.6470723200701091E-2</v>
      </c>
      <c r="D154" s="4">
        <v>1.7511165952566191E-4</v>
      </c>
      <c r="E154" s="4">
        <v>-4.1212508207305383E-2</v>
      </c>
      <c r="F154" s="4">
        <v>4.5236372191926222E-2</v>
      </c>
      <c r="G154" s="4">
        <v>-1.42285896917711E-2</v>
      </c>
      <c r="H154" s="4">
        <v>5.933713471777402E-3</v>
      </c>
      <c r="I154" s="4">
        <v>2.9999999999999997E-4</v>
      </c>
      <c r="J154" s="4"/>
      <c r="K154" s="4">
        <f t="shared" si="15"/>
        <v>-2.429143480611521E-2</v>
      </c>
      <c r="L154" s="4">
        <f t="shared" si="16"/>
        <v>1.6170723200701089E-2</v>
      </c>
      <c r="M154" s="4">
        <f t="shared" si="17"/>
        <v>-1.2488834047433807E-4</v>
      </c>
      <c r="N154" s="4">
        <f t="shared" si="18"/>
        <v>-4.1512508207305385E-2</v>
      </c>
      <c r="O154" s="4">
        <f t="shared" si="19"/>
        <v>4.493637219192622E-2</v>
      </c>
      <c r="P154" s="4">
        <f t="shared" si="20"/>
        <v>-1.45285896917711E-2</v>
      </c>
      <c r="Q154" s="4">
        <f t="shared" si="21"/>
        <v>5.6337134717774021E-3</v>
      </c>
    </row>
    <row r="155" spans="1:17" x14ac:dyDescent="0.25">
      <c r="A155" s="2">
        <v>44426</v>
      </c>
      <c r="B155" s="4">
        <v>-2.7996672132777789E-2</v>
      </c>
      <c r="C155" s="4">
        <v>4.1481286134281698E-4</v>
      </c>
      <c r="D155" s="4">
        <v>-1.8126303429862212E-2</v>
      </c>
      <c r="E155" s="4">
        <v>-4.6627936898403277E-2</v>
      </c>
      <c r="F155" s="4">
        <v>6.2768978429628142E-2</v>
      </c>
      <c r="G155" s="4">
        <v>-3.5237603509449933E-2</v>
      </c>
      <c r="H155" s="4">
        <v>1.831288827898447E-2</v>
      </c>
      <c r="I155" s="4">
        <v>2.9999999999999997E-4</v>
      </c>
      <c r="J155" s="4"/>
      <c r="K155" s="4">
        <f t="shared" si="15"/>
        <v>-2.8296672132777791E-2</v>
      </c>
      <c r="L155" s="4">
        <f t="shared" si="16"/>
        <v>1.14812861342817E-4</v>
      </c>
      <c r="M155" s="4">
        <f t="shared" si="17"/>
        <v>-1.8426303429862213E-2</v>
      </c>
      <c r="N155" s="4">
        <f t="shared" si="18"/>
        <v>-4.6927936898403279E-2</v>
      </c>
      <c r="O155" s="4">
        <f t="shared" si="19"/>
        <v>6.246897842962814E-2</v>
      </c>
      <c r="P155" s="4">
        <f t="shared" si="20"/>
        <v>-3.5537603509449935E-2</v>
      </c>
      <c r="Q155" s="4">
        <f t="shared" si="21"/>
        <v>1.8012888278984469E-2</v>
      </c>
    </row>
    <row r="156" spans="1:17" x14ac:dyDescent="0.25">
      <c r="A156" s="2">
        <v>44427</v>
      </c>
      <c r="B156" s="4">
        <v>-3.5667210690897733E-2</v>
      </c>
      <c r="C156" s="4">
        <v>1.569956591070687E-2</v>
      </c>
      <c r="D156" s="4">
        <v>-1.9118975002781369E-2</v>
      </c>
      <c r="E156" s="4">
        <v>4.4750555564503358E-2</v>
      </c>
      <c r="F156" s="4">
        <v>3.2489258701134727E-2</v>
      </c>
      <c r="G156" s="4">
        <v>-4.7530027892976889E-2</v>
      </c>
      <c r="H156" s="4">
        <v>6.2594560161933543E-2</v>
      </c>
      <c r="I156" s="4">
        <v>4.0000000000000002E-4</v>
      </c>
      <c r="J156" s="4"/>
      <c r="K156" s="4">
        <f t="shared" si="15"/>
        <v>-3.606721069089773E-2</v>
      </c>
      <c r="L156" s="4">
        <f t="shared" si="16"/>
        <v>1.529956591070687E-2</v>
      </c>
      <c r="M156" s="4">
        <f t="shared" si="17"/>
        <v>-1.951897500278137E-2</v>
      </c>
      <c r="N156" s="4">
        <f t="shared" si="18"/>
        <v>4.4350555564503361E-2</v>
      </c>
      <c r="O156" s="4">
        <f t="shared" si="19"/>
        <v>3.2089258701134729E-2</v>
      </c>
      <c r="P156" s="4">
        <f t="shared" si="20"/>
        <v>-4.7930027892976887E-2</v>
      </c>
      <c r="Q156" s="4">
        <f t="shared" si="21"/>
        <v>6.2194560161933546E-2</v>
      </c>
    </row>
    <row r="157" spans="1:17" x14ac:dyDescent="0.25">
      <c r="A157" s="2">
        <v>44428</v>
      </c>
      <c r="B157" s="4">
        <v>-2.8958364205839079E-2</v>
      </c>
      <c r="C157" s="4">
        <v>2.0674231858453851E-2</v>
      </c>
      <c r="D157" s="4">
        <v>-2.4532525439623139E-2</v>
      </c>
      <c r="E157" s="4">
        <v>-1.0675115002204191E-2</v>
      </c>
      <c r="F157" s="4">
        <v>4.9383021660340809E-3</v>
      </c>
      <c r="G157" s="4">
        <v>-3.3431744249277529E-2</v>
      </c>
      <c r="H157" s="4">
        <v>5.8277727318722938E-2</v>
      </c>
      <c r="I157" s="4">
        <v>4.0000000000000002E-4</v>
      </c>
      <c r="J157" s="4"/>
      <c r="K157" s="4">
        <f t="shared" si="15"/>
        <v>-2.935836420583908E-2</v>
      </c>
      <c r="L157" s="4">
        <f t="shared" si="16"/>
        <v>2.027423185845385E-2</v>
      </c>
      <c r="M157" s="4">
        <f t="shared" si="17"/>
        <v>-2.493252543962314E-2</v>
      </c>
      <c r="N157" s="4">
        <f t="shared" si="18"/>
        <v>-1.107511500220419E-2</v>
      </c>
      <c r="O157" s="4">
        <f t="shared" si="19"/>
        <v>4.5383021660340807E-3</v>
      </c>
      <c r="P157" s="4">
        <f t="shared" si="20"/>
        <v>-3.3831744249277526E-2</v>
      </c>
      <c r="Q157" s="4">
        <f t="shared" si="21"/>
        <v>5.7877727318722941E-2</v>
      </c>
    </row>
    <row r="158" spans="1:17" x14ac:dyDescent="0.25">
      <c r="A158" s="2">
        <v>44431</v>
      </c>
      <c r="B158" s="4">
        <v>-1.009011049677877E-2</v>
      </c>
      <c r="C158" s="4">
        <v>9.8321717519818108E-3</v>
      </c>
      <c r="D158" s="4">
        <v>-1.443941244551716E-2</v>
      </c>
      <c r="E158" s="4">
        <v>5.027422517746416E-2</v>
      </c>
      <c r="F158" s="4">
        <v>2.0640149961252071E-2</v>
      </c>
      <c r="G158" s="4">
        <v>-1.413067944706725E-2</v>
      </c>
      <c r="H158" s="4">
        <v>6.6133841936693472E-2</v>
      </c>
      <c r="I158" s="4">
        <v>4.0000000000000002E-4</v>
      </c>
      <c r="J158" s="4"/>
      <c r="K158" s="4">
        <f t="shared" si="15"/>
        <v>-1.049011049677877E-2</v>
      </c>
      <c r="L158" s="4">
        <f t="shared" si="16"/>
        <v>9.4321717519818115E-3</v>
      </c>
      <c r="M158" s="4">
        <f t="shared" si="17"/>
        <v>-1.4839412445517159E-2</v>
      </c>
      <c r="N158" s="4">
        <f t="shared" si="18"/>
        <v>4.9874225177464163E-2</v>
      </c>
      <c r="O158" s="4">
        <f t="shared" si="19"/>
        <v>2.024014996125207E-2</v>
      </c>
      <c r="P158" s="4">
        <f t="shared" si="20"/>
        <v>-1.4530679447067249E-2</v>
      </c>
      <c r="Q158" s="4">
        <f t="shared" si="21"/>
        <v>6.5733841936693474E-2</v>
      </c>
    </row>
    <row r="159" spans="1:17" x14ac:dyDescent="0.25">
      <c r="A159" s="2">
        <v>44432</v>
      </c>
      <c r="B159" s="4">
        <v>1.949432920185146E-2</v>
      </c>
      <c r="C159" s="4">
        <v>1.1308828390716121E-2</v>
      </c>
      <c r="D159" s="4">
        <v>-2.0524411738175981E-2</v>
      </c>
      <c r="E159" s="4">
        <v>5.0957412219291953E-2</v>
      </c>
      <c r="F159" s="4">
        <v>-4.130135624139486E-2</v>
      </c>
      <c r="G159" s="4">
        <v>4.1947628223448774E-3</v>
      </c>
      <c r="H159" s="4">
        <v>6.4368682821379863E-2</v>
      </c>
      <c r="I159" s="4">
        <v>2.9999999999999997E-4</v>
      </c>
      <c r="J159" s="4"/>
      <c r="K159" s="4">
        <f t="shared" si="15"/>
        <v>1.9194329201851459E-2</v>
      </c>
      <c r="L159" s="4">
        <f t="shared" si="16"/>
        <v>1.1008828390716121E-2</v>
      </c>
      <c r="M159" s="4">
        <f t="shared" si="17"/>
        <v>-2.0824411738175983E-2</v>
      </c>
      <c r="N159" s="4">
        <f t="shared" si="18"/>
        <v>5.0657412219291952E-2</v>
      </c>
      <c r="O159" s="4">
        <f t="shared" si="19"/>
        <v>-4.1601356241394861E-2</v>
      </c>
      <c r="P159" s="4">
        <f t="shared" si="20"/>
        <v>3.8947628223448775E-3</v>
      </c>
      <c r="Q159" s="4">
        <f t="shared" si="21"/>
        <v>6.4068682821379869E-2</v>
      </c>
    </row>
    <row r="160" spans="1:17" x14ac:dyDescent="0.25">
      <c r="A160" s="2">
        <v>44433</v>
      </c>
      <c r="B160" s="4">
        <v>3.0141934360018219E-2</v>
      </c>
      <c r="C160" s="4">
        <v>1.3799040346400121E-2</v>
      </c>
      <c r="D160" s="4">
        <v>-1.3228669733532429E-2</v>
      </c>
      <c r="E160" s="4">
        <v>6.562010045235489E-2</v>
      </c>
      <c r="F160" s="4">
        <v>-3.7186747413468613E-2</v>
      </c>
      <c r="G160" s="4">
        <v>3.3747253019300587E-2</v>
      </c>
      <c r="H160" s="4">
        <v>4.8090095643537722E-2</v>
      </c>
      <c r="I160" s="4">
        <v>4.0000000000000002E-4</v>
      </c>
      <c r="J160" s="4"/>
      <c r="K160" s="4">
        <f t="shared" si="15"/>
        <v>2.9741934360018218E-2</v>
      </c>
      <c r="L160" s="4">
        <f t="shared" si="16"/>
        <v>1.3399040346400121E-2</v>
      </c>
      <c r="M160" s="4">
        <f t="shared" si="17"/>
        <v>-1.3628669733532429E-2</v>
      </c>
      <c r="N160" s="4">
        <f t="shared" si="18"/>
        <v>6.5220100452354893E-2</v>
      </c>
      <c r="O160" s="4">
        <f t="shared" si="19"/>
        <v>-3.758674741346861E-2</v>
      </c>
      <c r="P160" s="4">
        <f t="shared" si="20"/>
        <v>3.3347253019300589E-2</v>
      </c>
      <c r="Q160" s="4">
        <f t="shared" si="21"/>
        <v>4.7690095643537725E-2</v>
      </c>
    </row>
    <row r="161" spans="1:17" x14ac:dyDescent="0.25">
      <c r="A161" s="2">
        <v>44434</v>
      </c>
      <c r="B161" s="4">
        <v>3.9443935407676989E-2</v>
      </c>
      <c r="C161" s="4">
        <v>-2.0499059487377741E-4</v>
      </c>
      <c r="D161" s="4">
        <v>-3.760394696358027E-3</v>
      </c>
      <c r="E161" s="4">
        <v>-2.62234817460083E-2</v>
      </c>
      <c r="F161" s="4">
        <v>-2.9530072530706612E-2</v>
      </c>
      <c r="G161" s="4">
        <v>4.7282806522704668E-2</v>
      </c>
      <c r="H161" s="4">
        <v>1.1720370216238511E-2</v>
      </c>
      <c r="I161" s="4">
        <v>4.0000000000000002E-4</v>
      </c>
      <c r="J161" s="4"/>
      <c r="K161" s="4">
        <f t="shared" si="15"/>
        <v>3.9043935407676991E-2</v>
      </c>
      <c r="L161" s="4">
        <f t="shared" si="16"/>
        <v>-6.0499059487377743E-4</v>
      </c>
      <c r="M161" s="4">
        <f t="shared" si="17"/>
        <v>-4.1603946963580272E-3</v>
      </c>
      <c r="N161" s="4">
        <f t="shared" si="18"/>
        <v>-2.6623481746008301E-2</v>
      </c>
      <c r="O161" s="4">
        <f t="shared" si="19"/>
        <v>-2.9930072530706613E-2</v>
      </c>
      <c r="P161" s="4">
        <f t="shared" si="20"/>
        <v>4.688280652270467E-2</v>
      </c>
      <c r="Q161" s="4">
        <f t="shared" si="21"/>
        <v>1.1320370216238511E-2</v>
      </c>
    </row>
    <row r="162" spans="1:17" x14ac:dyDescent="0.25">
      <c r="A162" s="2">
        <v>44435</v>
      </c>
      <c r="B162" s="4">
        <v>4.5714755617415108E-2</v>
      </c>
      <c r="C162" s="4">
        <v>-5.4851163733511399E-3</v>
      </c>
      <c r="D162" s="4">
        <v>-1.537393568102541E-2</v>
      </c>
      <c r="E162" s="4">
        <v>-4.9819037068061789E-3</v>
      </c>
      <c r="F162" s="4">
        <v>-4.4489145713948908E-2</v>
      </c>
      <c r="G162" s="4">
        <v>5.2439882466319247E-2</v>
      </c>
      <c r="H162" s="4">
        <v>2.177691072644539E-2</v>
      </c>
      <c r="I162" s="4">
        <v>4.0000000000000002E-4</v>
      </c>
      <c r="J162" s="4"/>
      <c r="K162" s="4">
        <f t="shared" si="15"/>
        <v>4.531475561741511E-2</v>
      </c>
      <c r="L162" s="4">
        <f t="shared" si="16"/>
        <v>-5.8851163733511401E-3</v>
      </c>
      <c r="M162" s="4">
        <f t="shared" si="17"/>
        <v>-1.5773935681025409E-2</v>
      </c>
      <c r="N162" s="4">
        <f t="shared" si="18"/>
        <v>-5.3819037068061791E-3</v>
      </c>
      <c r="O162" s="4">
        <f t="shared" si="19"/>
        <v>-4.4889145713948905E-2</v>
      </c>
      <c r="P162" s="4">
        <f t="shared" si="20"/>
        <v>5.203988246631925E-2</v>
      </c>
      <c r="Q162" s="4">
        <f t="shared" si="21"/>
        <v>2.1376910726445389E-2</v>
      </c>
    </row>
    <row r="163" spans="1:17" x14ac:dyDescent="0.25">
      <c r="A163" s="2">
        <v>44438</v>
      </c>
      <c r="B163" s="4">
        <v>4.6573337049568231E-2</v>
      </c>
      <c r="C163" s="4">
        <v>3.865309332012679E-3</v>
      </c>
      <c r="D163" s="4">
        <v>-1.034065195663381E-2</v>
      </c>
      <c r="E163" s="4">
        <v>-2.9002154317987919E-2</v>
      </c>
      <c r="F163" s="4">
        <v>-6.5593930680250878E-2</v>
      </c>
      <c r="G163" s="4">
        <v>2.3586923150459072E-2</v>
      </c>
      <c r="H163" s="4">
        <v>2.295743719198828E-2</v>
      </c>
      <c r="I163" s="4">
        <v>4.0000000000000002E-4</v>
      </c>
      <c r="J163" s="4"/>
      <c r="K163" s="4">
        <f t="shared" si="15"/>
        <v>4.6173337049568233E-2</v>
      </c>
      <c r="L163" s="4">
        <f t="shared" si="16"/>
        <v>3.4653093320126788E-3</v>
      </c>
      <c r="M163" s="4">
        <f t="shared" si="17"/>
        <v>-1.0740651956633809E-2</v>
      </c>
      <c r="N163" s="4">
        <f t="shared" si="18"/>
        <v>-2.9402154317987921E-2</v>
      </c>
      <c r="O163" s="4">
        <f t="shared" si="19"/>
        <v>-6.5993930680250876E-2</v>
      </c>
      <c r="P163" s="4">
        <f t="shared" si="20"/>
        <v>2.318692315045907E-2</v>
      </c>
      <c r="Q163" s="4">
        <f t="shared" si="21"/>
        <v>2.2557437191988279E-2</v>
      </c>
    </row>
    <row r="164" spans="1:17" x14ac:dyDescent="0.25">
      <c r="A164" s="2">
        <v>44439</v>
      </c>
      <c r="B164" s="4">
        <v>4.8709805004750528E-2</v>
      </c>
      <c r="C164" s="4">
        <v>2.2465224013372702E-3</v>
      </c>
      <c r="D164" s="4">
        <v>-4.6586538713535566E-3</v>
      </c>
      <c r="E164" s="4">
        <v>7.9141764718745122E-2</v>
      </c>
      <c r="F164" s="4">
        <v>-4.8924546903753363E-2</v>
      </c>
      <c r="G164" s="4">
        <v>1.4357019074996201E-2</v>
      </c>
      <c r="H164" s="4">
        <v>2.8115212544741471E-2</v>
      </c>
      <c r="I164" s="4">
        <v>2.9999999999999997E-4</v>
      </c>
      <c r="J164" s="4"/>
      <c r="K164" s="4">
        <f t="shared" si="15"/>
        <v>4.8409805004750527E-2</v>
      </c>
      <c r="L164" s="4">
        <f t="shared" si="16"/>
        <v>1.9465224013372703E-3</v>
      </c>
      <c r="M164" s="4">
        <f t="shared" si="17"/>
        <v>-4.9586538713535565E-3</v>
      </c>
      <c r="N164" s="4">
        <f t="shared" si="18"/>
        <v>7.8841764718745128E-2</v>
      </c>
      <c r="O164" s="4">
        <f t="shared" si="19"/>
        <v>-4.9224546903753365E-2</v>
      </c>
      <c r="P164" s="4">
        <f t="shared" si="20"/>
        <v>1.4057019074996201E-2</v>
      </c>
      <c r="Q164" s="4">
        <f t="shared" si="21"/>
        <v>2.781521254474147E-2</v>
      </c>
    </row>
    <row r="165" spans="1:17" x14ac:dyDescent="0.25">
      <c r="A165" s="2">
        <v>44440</v>
      </c>
      <c r="B165" s="4">
        <v>5.3070926176995492E-2</v>
      </c>
      <c r="C165" s="4">
        <v>1.441797365829167E-2</v>
      </c>
      <c r="D165" s="4">
        <v>8.0652825401328343E-3</v>
      </c>
      <c r="E165" s="4">
        <v>0.17321793527872839</v>
      </c>
      <c r="F165" s="4">
        <v>-3.1429567528503448E-2</v>
      </c>
      <c r="G165" s="4">
        <v>-7.4850461970745741E-3</v>
      </c>
      <c r="H165" s="4">
        <v>6.108212665561652E-2</v>
      </c>
      <c r="I165" s="4">
        <v>4.0000000000000002E-4</v>
      </c>
      <c r="J165" s="4"/>
      <c r="K165" s="4">
        <f t="shared" si="15"/>
        <v>5.2670926176995495E-2</v>
      </c>
      <c r="L165" s="4">
        <f t="shared" si="16"/>
        <v>1.4017973658291671E-2</v>
      </c>
      <c r="M165" s="4">
        <f t="shared" si="17"/>
        <v>7.6652825401328341E-3</v>
      </c>
      <c r="N165" s="4">
        <f t="shared" si="18"/>
        <v>0.17281793527872838</v>
      </c>
      <c r="O165" s="4">
        <f t="shared" si="19"/>
        <v>-3.1829567528503445E-2</v>
      </c>
      <c r="P165" s="4">
        <f t="shared" si="20"/>
        <v>-7.8850461970745734E-3</v>
      </c>
      <c r="Q165" s="4">
        <f t="shared" si="21"/>
        <v>6.0682126655616522E-2</v>
      </c>
    </row>
    <row r="166" spans="1:17" x14ac:dyDescent="0.25">
      <c r="A166" s="2">
        <v>44441</v>
      </c>
      <c r="B166" s="4">
        <v>4.341069613942139E-2</v>
      </c>
      <c r="C166" s="4">
        <v>2.6700640258054961E-2</v>
      </c>
      <c r="D166" s="4">
        <v>-1.5913554197002359E-2</v>
      </c>
      <c r="E166" s="4">
        <v>0.2011201097628206</v>
      </c>
      <c r="F166" s="4">
        <v>-1.14626811070746E-2</v>
      </c>
      <c r="G166" s="4">
        <v>-8.0071994309216521E-3</v>
      </c>
      <c r="H166" s="4">
        <v>6.7525437311815928E-2</v>
      </c>
      <c r="I166" s="4">
        <v>5.0000000000000001E-4</v>
      </c>
      <c r="J166" s="4"/>
      <c r="K166" s="4">
        <f t="shared" si="15"/>
        <v>4.2910696139421389E-2</v>
      </c>
      <c r="L166" s="4">
        <f t="shared" si="16"/>
        <v>2.620064025805496E-2</v>
      </c>
      <c r="M166" s="4">
        <f t="shared" si="17"/>
        <v>-1.6413554197002359E-2</v>
      </c>
      <c r="N166" s="4">
        <f t="shared" si="18"/>
        <v>0.2006201097628206</v>
      </c>
      <c r="O166" s="4">
        <f t="shared" si="19"/>
        <v>-1.19626811070746E-2</v>
      </c>
      <c r="P166" s="4">
        <f t="shared" si="20"/>
        <v>-8.5071994309216525E-3</v>
      </c>
      <c r="Q166" s="4">
        <f t="shared" si="21"/>
        <v>6.7025437311815927E-2</v>
      </c>
    </row>
    <row r="167" spans="1:17" x14ac:dyDescent="0.25">
      <c r="A167" s="2">
        <v>44442</v>
      </c>
      <c r="B167" s="4">
        <v>3.7621841104738429E-2</v>
      </c>
      <c r="C167" s="4">
        <v>1.476122645067734E-2</v>
      </c>
      <c r="D167" s="4">
        <v>-6.5063667082823073E-3</v>
      </c>
      <c r="E167" s="4">
        <v>0.18636302995027701</v>
      </c>
      <c r="F167" s="4">
        <v>5.1370405163724264E-3</v>
      </c>
      <c r="G167" s="4">
        <v>-2.2075664950001791E-2</v>
      </c>
      <c r="H167" s="4">
        <v>5.5014168061947373E-2</v>
      </c>
      <c r="I167" s="4">
        <v>4.0000000000000002E-4</v>
      </c>
      <c r="J167" s="4"/>
      <c r="K167" s="4">
        <f t="shared" si="15"/>
        <v>3.7221841104738432E-2</v>
      </c>
      <c r="L167" s="4">
        <f t="shared" si="16"/>
        <v>1.436122645067734E-2</v>
      </c>
      <c r="M167" s="4">
        <f t="shared" si="17"/>
        <v>-6.9063667082823075E-3</v>
      </c>
      <c r="N167" s="4">
        <f t="shared" si="18"/>
        <v>0.185963029950277</v>
      </c>
      <c r="O167" s="4">
        <f t="shared" si="19"/>
        <v>4.7370405163724262E-3</v>
      </c>
      <c r="P167" s="4">
        <f t="shared" si="20"/>
        <v>-2.2475664950001792E-2</v>
      </c>
      <c r="Q167" s="4">
        <f t="shared" si="21"/>
        <v>5.4614168061947375E-2</v>
      </c>
    </row>
    <row r="168" spans="1:17" x14ac:dyDescent="0.25">
      <c r="A168" s="2">
        <v>44446</v>
      </c>
      <c r="B168" s="4">
        <v>2.5314152784361891E-2</v>
      </c>
      <c r="C168" s="4">
        <v>5.2652634504073434E-3</v>
      </c>
      <c r="D168" s="4">
        <v>-1.3713639672426231E-2</v>
      </c>
      <c r="E168" s="4">
        <v>6.0769573973969322E-2</v>
      </c>
      <c r="F168" s="4">
        <v>-2.1383809757091751E-4</v>
      </c>
      <c r="G168" s="4">
        <v>-7.6959238925713436E-3</v>
      </c>
      <c r="H168" s="4">
        <v>6.9138917201392758E-2</v>
      </c>
      <c r="I168" s="4">
        <v>4.0000000000000002E-4</v>
      </c>
      <c r="J168" s="4"/>
      <c r="K168" s="4">
        <f t="shared" si="15"/>
        <v>2.491415278436189E-2</v>
      </c>
      <c r="L168" s="4">
        <f t="shared" si="16"/>
        <v>4.8652634504073432E-3</v>
      </c>
      <c r="M168" s="4">
        <f t="shared" si="17"/>
        <v>-1.411363967242623E-2</v>
      </c>
      <c r="N168" s="4">
        <f t="shared" si="18"/>
        <v>6.0369573973969325E-2</v>
      </c>
      <c r="O168" s="4">
        <f t="shared" si="19"/>
        <v>-6.1383809757091751E-4</v>
      </c>
      <c r="P168" s="4">
        <f t="shared" si="20"/>
        <v>-8.0959238925713429E-3</v>
      </c>
      <c r="Q168" s="4">
        <f t="shared" si="21"/>
        <v>6.873891720139276E-2</v>
      </c>
    </row>
    <row r="169" spans="1:17" x14ac:dyDescent="0.25">
      <c r="A169" s="2">
        <v>44447</v>
      </c>
      <c r="B169" s="4">
        <v>1.5639973574432808E-2</v>
      </c>
      <c r="C169" s="4">
        <v>2.696881875226342E-2</v>
      </c>
      <c r="D169" s="4">
        <v>-4.6805126793874052E-3</v>
      </c>
      <c r="E169" s="4">
        <v>1.834767412784544E-2</v>
      </c>
      <c r="F169" s="4">
        <v>9.5053212866740289E-3</v>
      </c>
      <c r="G169" s="4">
        <v>-9.1066543223305985E-3</v>
      </c>
      <c r="H169" s="4">
        <v>6.274817005825728E-2</v>
      </c>
      <c r="I169" s="4">
        <v>5.0000000000000001E-4</v>
      </c>
      <c r="J169" s="4"/>
      <c r="K169" s="4">
        <f t="shared" si="15"/>
        <v>1.5139973574432808E-2</v>
      </c>
      <c r="L169" s="4">
        <f t="shared" si="16"/>
        <v>2.646881875226342E-2</v>
      </c>
      <c r="M169" s="4">
        <f t="shared" si="17"/>
        <v>-5.1805126793874057E-3</v>
      </c>
      <c r="N169" s="4">
        <f t="shared" si="18"/>
        <v>1.784767412784544E-2</v>
      </c>
      <c r="O169" s="4">
        <f t="shared" si="19"/>
        <v>9.0053212866740284E-3</v>
      </c>
      <c r="P169" s="4">
        <f t="shared" si="20"/>
        <v>-9.6066543223305989E-3</v>
      </c>
      <c r="Q169" s="4">
        <f t="shared" si="21"/>
        <v>6.2248170058257279E-2</v>
      </c>
    </row>
    <row r="170" spans="1:17" x14ac:dyDescent="0.25">
      <c r="A170" s="2">
        <v>44448</v>
      </c>
      <c r="B170" s="4">
        <v>1.482063055477489E-3</v>
      </c>
      <c r="C170" s="4">
        <v>1.2621565962550371E-2</v>
      </c>
      <c r="D170" s="4">
        <v>-2.1106619573805219E-2</v>
      </c>
      <c r="E170" s="4">
        <v>-0.1123401405581639</v>
      </c>
      <c r="F170" s="4">
        <v>-2.1726946973688041E-4</v>
      </c>
      <c r="G170" s="4">
        <v>-3.323818525329258E-3</v>
      </c>
      <c r="H170" s="4">
        <v>2.6230462914859309E-2</v>
      </c>
      <c r="I170" s="4">
        <v>7.000000000000001E-4</v>
      </c>
      <c r="J170" s="4"/>
      <c r="K170" s="4">
        <f t="shared" si="15"/>
        <v>7.8206305547748886E-4</v>
      </c>
      <c r="L170" s="4">
        <f t="shared" si="16"/>
        <v>1.1921565962550371E-2</v>
      </c>
      <c r="M170" s="4">
        <f t="shared" si="17"/>
        <v>-2.1806619573805218E-2</v>
      </c>
      <c r="N170" s="4">
        <f t="shared" si="18"/>
        <v>-0.1130401405581639</v>
      </c>
      <c r="O170" s="4">
        <f t="shared" si="19"/>
        <v>-9.1726946973688054E-4</v>
      </c>
      <c r="P170" s="4">
        <f t="shared" si="20"/>
        <v>-4.0238185253292577E-3</v>
      </c>
      <c r="Q170" s="4">
        <f t="shared" si="21"/>
        <v>2.553046291485931E-2</v>
      </c>
    </row>
    <row r="171" spans="1:17" x14ac:dyDescent="0.25">
      <c r="A171" s="2">
        <v>44449</v>
      </c>
      <c r="B171" s="4">
        <v>1.7396787334673649E-3</v>
      </c>
      <c r="C171" s="4">
        <v>-3.7996334401668719E-3</v>
      </c>
      <c r="D171" s="4">
        <v>-2.37249858184807E-3</v>
      </c>
      <c r="E171" s="4">
        <v>-0.16588725397127749</v>
      </c>
      <c r="F171" s="4">
        <v>-2.7049144504166289E-2</v>
      </c>
      <c r="G171" s="4">
        <v>-1.9508553514429931E-2</v>
      </c>
      <c r="H171" s="4">
        <v>1.7132130179661861E-2</v>
      </c>
      <c r="I171" s="4">
        <v>5.9999999999999995E-4</v>
      </c>
      <c r="J171" s="4"/>
      <c r="K171" s="4">
        <f t="shared" si="15"/>
        <v>1.1396787334673648E-3</v>
      </c>
      <c r="L171" s="4">
        <f t="shared" si="16"/>
        <v>-4.3996334401668717E-3</v>
      </c>
      <c r="M171" s="4">
        <f t="shared" si="17"/>
        <v>-2.9724985818480698E-3</v>
      </c>
      <c r="N171" s="4">
        <f t="shared" si="18"/>
        <v>-0.16648725397127748</v>
      </c>
      <c r="O171" s="4">
        <f t="shared" si="19"/>
        <v>-2.7649144504166289E-2</v>
      </c>
      <c r="P171" s="4">
        <f t="shared" si="20"/>
        <v>-2.010855351442993E-2</v>
      </c>
      <c r="Q171" s="4">
        <f t="shared" si="21"/>
        <v>1.6532130179661861E-2</v>
      </c>
    </row>
    <row r="172" spans="1:17" x14ac:dyDescent="0.25">
      <c r="A172" s="2">
        <v>44452</v>
      </c>
      <c r="B172" s="4">
        <v>-6.0214046639996974E-3</v>
      </c>
      <c r="C172" s="4">
        <v>1.474422883932514E-2</v>
      </c>
      <c r="D172" s="4">
        <v>1.268442647146095E-3</v>
      </c>
      <c r="E172" s="4">
        <v>-0.1818143238082435</v>
      </c>
      <c r="F172" s="4">
        <v>-4.9452165908627332E-2</v>
      </c>
      <c r="G172" s="4">
        <v>2.3171827687562541E-3</v>
      </c>
      <c r="H172" s="4">
        <v>-2.1021027771599421E-3</v>
      </c>
      <c r="I172" s="4">
        <v>5.9999999999999995E-4</v>
      </c>
      <c r="J172" s="4"/>
      <c r="K172" s="4">
        <f t="shared" si="15"/>
        <v>-6.6214046639996972E-3</v>
      </c>
      <c r="L172" s="4">
        <f t="shared" si="16"/>
        <v>1.4144228839325141E-2</v>
      </c>
      <c r="M172" s="4">
        <f t="shared" si="17"/>
        <v>6.6844264714609506E-4</v>
      </c>
      <c r="N172" s="4">
        <f t="shared" si="18"/>
        <v>-0.18241432380824349</v>
      </c>
      <c r="O172" s="4">
        <f t="shared" si="19"/>
        <v>-5.0052165908627336E-2</v>
      </c>
      <c r="P172" s="4">
        <f t="shared" si="20"/>
        <v>1.7171827687562542E-3</v>
      </c>
      <c r="Q172" s="4">
        <f t="shared" si="21"/>
        <v>-2.7021027771599419E-3</v>
      </c>
    </row>
    <row r="173" spans="1:17" x14ac:dyDescent="0.25">
      <c r="A173" s="2">
        <v>44453</v>
      </c>
      <c r="B173" s="4">
        <v>-1.7039466876918929E-2</v>
      </c>
      <c r="C173" s="4">
        <v>1.7419683895625319E-2</v>
      </c>
      <c r="D173" s="4">
        <v>5.9777009808614778E-3</v>
      </c>
      <c r="E173" s="4">
        <v>8.0967551781085945E-4</v>
      </c>
      <c r="F173" s="4">
        <v>-4.4617087855168158E-2</v>
      </c>
      <c r="G173" s="4">
        <v>-1.353251905394348E-2</v>
      </c>
      <c r="H173" s="4">
        <v>-4.8892378847034117E-2</v>
      </c>
      <c r="I173" s="4">
        <v>5.0000000000000001E-4</v>
      </c>
      <c r="J173" s="4"/>
      <c r="K173" s="4">
        <f t="shared" si="15"/>
        <v>-1.753946687691893E-2</v>
      </c>
      <c r="L173" s="4">
        <f t="shared" si="16"/>
        <v>1.6919683895625318E-2</v>
      </c>
      <c r="M173" s="4">
        <f t="shared" si="17"/>
        <v>5.4777009808614774E-3</v>
      </c>
      <c r="N173" s="4">
        <f t="shared" si="18"/>
        <v>3.0967551781085944E-4</v>
      </c>
      <c r="O173" s="4">
        <f t="shared" si="19"/>
        <v>-4.5117087855168159E-2</v>
      </c>
      <c r="P173" s="4">
        <f t="shared" si="20"/>
        <v>-1.403251905394348E-2</v>
      </c>
      <c r="Q173" s="4">
        <f t="shared" si="21"/>
        <v>-4.9392378847034117E-2</v>
      </c>
    </row>
    <row r="174" spans="1:17" x14ac:dyDescent="0.25">
      <c r="A174" s="2">
        <v>44454</v>
      </c>
      <c r="B174" s="4">
        <v>-1.420041605994005E-2</v>
      </c>
      <c r="C174" s="4">
        <v>9.6829490964944753E-3</v>
      </c>
      <c r="D174" s="4">
        <v>-8.3348736277342184E-3</v>
      </c>
      <c r="E174" s="4">
        <v>3.317447422132247E-2</v>
      </c>
      <c r="F174" s="4">
        <v>-3.8129027981625541E-2</v>
      </c>
      <c r="G174" s="4">
        <v>-2.1473891641292648E-3</v>
      </c>
      <c r="H174" s="4">
        <v>-3.8998302771285687E-2</v>
      </c>
      <c r="I174" s="4">
        <v>4.0000000000000002E-4</v>
      </c>
      <c r="J174" s="4"/>
      <c r="K174" s="4">
        <f t="shared" si="15"/>
        <v>-1.4600416059940049E-2</v>
      </c>
      <c r="L174" s="4">
        <f t="shared" si="16"/>
        <v>9.282949096494476E-3</v>
      </c>
      <c r="M174" s="4">
        <f t="shared" si="17"/>
        <v>-8.7348736277342177E-3</v>
      </c>
      <c r="N174" s="4">
        <f t="shared" si="18"/>
        <v>3.2774474221322472E-2</v>
      </c>
      <c r="O174" s="4">
        <f t="shared" si="19"/>
        <v>-3.8529027981625538E-2</v>
      </c>
      <c r="P174" s="4">
        <f t="shared" si="20"/>
        <v>-2.547389164129265E-3</v>
      </c>
      <c r="Q174" s="4">
        <f t="shared" si="21"/>
        <v>-3.9398302771285684E-2</v>
      </c>
    </row>
    <row r="175" spans="1:17" x14ac:dyDescent="0.25">
      <c r="A175" s="2">
        <v>44455</v>
      </c>
      <c r="B175" s="4">
        <v>1.1703862407701491E-3</v>
      </c>
      <c r="C175" s="4">
        <v>-9.959353294397566E-4</v>
      </c>
      <c r="D175" s="4">
        <v>-5.6677545055481282E-3</v>
      </c>
      <c r="E175" s="4">
        <v>4.1143777486613693E-2</v>
      </c>
      <c r="F175" s="4">
        <v>-3.4478509094513221E-2</v>
      </c>
      <c r="G175" s="4">
        <v>-6.9340041245951056E-3</v>
      </c>
      <c r="H175" s="4">
        <v>-1.864852226045333E-2</v>
      </c>
      <c r="I175" s="4">
        <v>5.9999999999999995E-4</v>
      </c>
      <c r="J175" s="4"/>
      <c r="K175" s="4">
        <f t="shared" si="15"/>
        <v>5.7038624077014914E-4</v>
      </c>
      <c r="L175" s="4">
        <f t="shared" si="16"/>
        <v>-1.5959353294397564E-3</v>
      </c>
      <c r="M175" s="4">
        <f t="shared" si="17"/>
        <v>-6.267754505548128E-3</v>
      </c>
      <c r="N175" s="4">
        <f t="shared" si="18"/>
        <v>4.054377748661369E-2</v>
      </c>
      <c r="O175" s="4">
        <f t="shared" si="19"/>
        <v>-3.5078509094513224E-2</v>
      </c>
      <c r="P175" s="4">
        <f t="shared" si="20"/>
        <v>-7.5340041245951055E-3</v>
      </c>
      <c r="Q175" s="4">
        <f t="shared" si="21"/>
        <v>-1.924852226045333E-2</v>
      </c>
    </row>
    <row r="176" spans="1:17" x14ac:dyDescent="0.25">
      <c r="A176" s="2">
        <v>44456</v>
      </c>
      <c r="B176" s="4">
        <v>-1.9129421369878941E-3</v>
      </c>
      <c r="C176" s="4">
        <v>-1.002324000470622E-3</v>
      </c>
      <c r="D176" s="4">
        <v>-1.435429491600182E-2</v>
      </c>
      <c r="E176" s="4">
        <v>5.6605637742132231E-2</v>
      </c>
      <c r="F176" s="4">
        <v>-3.800191330944136E-2</v>
      </c>
      <c r="G176" s="4">
        <v>2.0314380150967541E-3</v>
      </c>
      <c r="H176" s="4">
        <v>-1.5773800699311561E-2</v>
      </c>
      <c r="I176" s="4">
        <v>5.9999999999999995E-4</v>
      </c>
      <c r="J176" s="4"/>
      <c r="K176" s="4">
        <f t="shared" si="15"/>
        <v>-2.5129421369878939E-3</v>
      </c>
      <c r="L176" s="4">
        <f t="shared" si="16"/>
        <v>-1.6023240004706218E-3</v>
      </c>
      <c r="M176" s="4">
        <f t="shared" si="17"/>
        <v>-1.4954294916001819E-2</v>
      </c>
      <c r="N176" s="4">
        <f t="shared" si="18"/>
        <v>5.6005637742132228E-2</v>
      </c>
      <c r="O176" s="4">
        <f t="shared" si="19"/>
        <v>-3.8601913309441363E-2</v>
      </c>
      <c r="P176" s="4">
        <f t="shared" si="20"/>
        <v>1.4314380150967543E-3</v>
      </c>
      <c r="Q176" s="4">
        <f t="shared" si="21"/>
        <v>-1.6373800699311561E-2</v>
      </c>
    </row>
    <row r="177" spans="1:17" x14ac:dyDescent="0.25">
      <c r="A177" s="2">
        <v>44459</v>
      </c>
      <c r="B177" s="4">
        <v>-2.9781037753216388E-2</v>
      </c>
      <c r="C177" s="4">
        <v>-1.6954637078562929E-2</v>
      </c>
      <c r="D177" s="4">
        <v>-1.809096375842012E-2</v>
      </c>
      <c r="E177" s="4">
        <v>-0.1046732685982841</v>
      </c>
      <c r="F177" s="4">
        <v>-8.5605611128025672E-3</v>
      </c>
      <c r="G177" s="4">
        <v>-4.4121943386658202E-2</v>
      </c>
      <c r="H177" s="4">
        <v>-2.38008098443423E-2</v>
      </c>
      <c r="I177" s="4">
        <v>5.9999999999999995E-4</v>
      </c>
      <c r="J177" s="4"/>
      <c r="K177" s="4">
        <f t="shared" si="15"/>
        <v>-3.0381037753216388E-2</v>
      </c>
      <c r="L177" s="4">
        <f t="shared" si="16"/>
        <v>-1.7554637078562928E-2</v>
      </c>
      <c r="M177" s="4">
        <f t="shared" si="17"/>
        <v>-1.869096375842012E-2</v>
      </c>
      <c r="N177" s="4">
        <f t="shared" si="18"/>
        <v>-0.10527326859828411</v>
      </c>
      <c r="O177" s="4">
        <f t="shared" si="19"/>
        <v>-9.160561112802567E-3</v>
      </c>
      <c r="P177" s="4">
        <f t="shared" si="20"/>
        <v>-4.4721943386658206E-2</v>
      </c>
      <c r="Q177" s="4">
        <f t="shared" si="21"/>
        <v>-2.44008098443423E-2</v>
      </c>
    </row>
    <row r="178" spans="1:17" x14ac:dyDescent="0.25">
      <c r="A178" s="2">
        <v>44460</v>
      </c>
      <c r="B178" s="4">
        <v>-3.1317169930972E-2</v>
      </c>
      <c r="C178" s="4">
        <v>-2.7365926840897E-2</v>
      </c>
      <c r="D178" s="4">
        <v>-1.6387803020241339E-2</v>
      </c>
      <c r="E178" s="4">
        <v>-0.21548327332472009</v>
      </c>
      <c r="F178" s="4">
        <v>-1.7827416215594472E-2</v>
      </c>
      <c r="G178" s="4">
        <v>-2.638444267454609E-2</v>
      </c>
      <c r="H178" s="4">
        <v>-8.0285336965344456E-3</v>
      </c>
      <c r="I178" s="4">
        <v>5.0000000000000001E-4</v>
      </c>
      <c r="J178" s="4"/>
      <c r="K178" s="4">
        <f t="shared" si="15"/>
        <v>-3.1817169930972E-2</v>
      </c>
      <c r="L178" s="4">
        <f t="shared" si="16"/>
        <v>-2.7865926840897001E-2</v>
      </c>
      <c r="M178" s="4">
        <f t="shared" si="17"/>
        <v>-1.688780302024134E-2</v>
      </c>
      <c r="N178" s="4">
        <f t="shared" si="18"/>
        <v>-0.21598327332472009</v>
      </c>
      <c r="O178" s="4">
        <f t="shared" si="19"/>
        <v>-1.8327416215594472E-2</v>
      </c>
      <c r="P178" s="4">
        <f t="shared" si="20"/>
        <v>-2.6884442674546091E-2</v>
      </c>
      <c r="Q178" s="4">
        <f t="shared" si="21"/>
        <v>-8.528533696534446E-3</v>
      </c>
    </row>
    <row r="179" spans="1:17" x14ac:dyDescent="0.25">
      <c r="A179" s="2">
        <v>44461</v>
      </c>
      <c r="B179" s="4">
        <v>-2.793130596022575E-2</v>
      </c>
      <c r="C179" s="4">
        <v>-2.9334691257792311E-2</v>
      </c>
      <c r="D179" s="4">
        <v>-6.5717835982201933E-3</v>
      </c>
      <c r="E179" s="4">
        <v>-0.16093293512371609</v>
      </c>
      <c r="F179" s="4">
        <v>-1.8485625368560129E-2</v>
      </c>
      <c r="G179" s="4">
        <v>-1.432826080891836E-2</v>
      </c>
      <c r="H179" s="4">
        <v>1.3259497682840401E-2</v>
      </c>
      <c r="I179" s="4">
        <v>4.0000000000000002E-4</v>
      </c>
      <c r="J179" s="4"/>
      <c r="K179" s="4">
        <f t="shared" si="15"/>
        <v>-2.8331305960225751E-2</v>
      </c>
      <c r="L179" s="4">
        <f t="shared" si="16"/>
        <v>-2.9734691257792312E-2</v>
      </c>
      <c r="M179" s="4">
        <f t="shared" si="17"/>
        <v>-6.9717835982201935E-3</v>
      </c>
      <c r="N179" s="4">
        <f t="shared" si="18"/>
        <v>-0.1613329351237161</v>
      </c>
      <c r="O179" s="4">
        <f t="shared" si="19"/>
        <v>-1.888562536856013E-2</v>
      </c>
      <c r="P179" s="4">
        <f t="shared" si="20"/>
        <v>-1.4728260808918359E-2</v>
      </c>
      <c r="Q179" s="4">
        <f t="shared" si="21"/>
        <v>1.2859497682840402E-2</v>
      </c>
    </row>
    <row r="180" spans="1:17" x14ac:dyDescent="0.25">
      <c r="A180" s="2">
        <v>44462</v>
      </c>
      <c r="B180" s="4">
        <v>-2.09270347289916E-2</v>
      </c>
      <c r="C180" s="4">
        <v>-1.0618083465645521E-2</v>
      </c>
      <c r="D180" s="4">
        <v>5.8501079850654669E-3</v>
      </c>
      <c r="E180" s="4">
        <v>-0.1237737862673924</v>
      </c>
      <c r="F180" s="4">
        <v>-6.3163304965803144E-3</v>
      </c>
      <c r="G180" s="4">
        <v>1.9357243660605761E-2</v>
      </c>
      <c r="H180" s="4">
        <v>1.146010023633437E-2</v>
      </c>
      <c r="I180" s="4">
        <v>5.0000000000000001E-4</v>
      </c>
      <c r="J180" s="4"/>
      <c r="K180" s="4">
        <f t="shared" si="15"/>
        <v>-2.1427034728991601E-2</v>
      </c>
      <c r="L180" s="4">
        <f t="shared" si="16"/>
        <v>-1.1118083465645521E-2</v>
      </c>
      <c r="M180" s="4">
        <f t="shared" si="17"/>
        <v>5.3501079850654665E-3</v>
      </c>
      <c r="N180" s="4">
        <f t="shared" si="18"/>
        <v>-0.1242737862673924</v>
      </c>
      <c r="O180" s="4">
        <f t="shared" si="19"/>
        <v>-6.816330496580314E-3</v>
      </c>
      <c r="P180" s="4">
        <f t="shared" si="20"/>
        <v>1.885724366060576E-2</v>
      </c>
      <c r="Q180" s="4">
        <f t="shared" si="21"/>
        <v>1.0960100236334369E-2</v>
      </c>
    </row>
    <row r="181" spans="1:17" x14ac:dyDescent="0.25">
      <c r="A181" s="2">
        <v>44463</v>
      </c>
      <c r="B181" s="4">
        <v>-1.074339725702256E-2</v>
      </c>
      <c r="C181" s="4">
        <v>-1.251279434480157E-2</v>
      </c>
      <c r="D181" s="4">
        <v>1.1426570958315899E-2</v>
      </c>
      <c r="E181" s="4">
        <v>-0.14777362994105389</v>
      </c>
      <c r="F181" s="4">
        <v>1.13856328224804E-3</v>
      </c>
      <c r="G181" s="4">
        <v>3.3427908089409542E-2</v>
      </c>
      <c r="H181" s="4">
        <v>5.145033136417787E-3</v>
      </c>
      <c r="I181" s="4">
        <v>5.9999999999999995E-4</v>
      </c>
      <c r="J181" s="4"/>
      <c r="K181" s="4">
        <f t="shared" si="15"/>
        <v>-1.1343397257022559E-2</v>
      </c>
      <c r="L181" s="4">
        <f t="shared" si="16"/>
        <v>-1.311279434480157E-2</v>
      </c>
      <c r="M181" s="4">
        <f t="shared" si="17"/>
        <v>1.0826570958315899E-2</v>
      </c>
      <c r="N181" s="4">
        <f t="shared" si="18"/>
        <v>-0.14837362994105388</v>
      </c>
      <c r="O181" s="4">
        <f t="shared" si="19"/>
        <v>5.3856328224804008E-4</v>
      </c>
      <c r="P181" s="4">
        <f t="shared" si="20"/>
        <v>3.2827908089409538E-2</v>
      </c>
      <c r="Q181" s="4">
        <f t="shared" si="21"/>
        <v>4.5450331364177872E-3</v>
      </c>
    </row>
    <row r="182" spans="1:17" x14ac:dyDescent="0.25">
      <c r="A182" s="2">
        <v>44466</v>
      </c>
      <c r="B182" s="4">
        <v>1.481049301566717E-2</v>
      </c>
      <c r="C182" s="4">
        <v>-1.6633193829497909E-2</v>
      </c>
      <c r="D182" s="4">
        <v>3.68731567599756E-4</v>
      </c>
      <c r="E182" s="4">
        <v>-8.4351200693797423E-3</v>
      </c>
      <c r="F182" s="4">
        <v>-1.4355971578735799E-2</v>
      </c>
      <c r="G182" s="4">
        <v>8.7697525744201421E-2</v>
      </c>
      <c r="H182" s="4">
        <v>2.9469582091344652E-2</v>
      </c>
      <c r="I182" s="4">
        <v>5.9999999999999995E-4</v>
      </c>
      <c r="J182" s="4"/>
      <c r="K182" s="4">
        <f t="shared" si="15"/>
        <v>1.421049301566717E-2</v>
      </c>
      <c r="L182" s="4">
        <f t="shared" si="16"/>
        <v>-1.7233193829497909E-2</v>
      </c>
      <c r="M182" s="4">
        <f t="shared" si="17"/>
        <v>-2.3126843240024394E-4</v>
      </c>
      <c r="N182" s="4">
        <f t="shared" si="18"/>
        <v>-9.0351200693797422E-3</v>
      </c>
      <c r="O182" s="4">
        <f t="shared" si="19"/>
        <v>-1.4955971578735799E-2</v>
      </c>
      <c r="P182" s="4">
        <f t="shared" si="20"/>
        <v>8.7097525744201418E-2</v>
      </c>
      <c r="Q182" s="4">
        <f t="shared" si="21"/>
        <v>2.8869582091344652E-2</v>
      </c>
    </row>
    <row r="183" spans="1:17" x14ac:dyDescent="0.25">
      <c r="A183" s="2">
        <v>44467</v>
      </c>
      <c r="B183" s="4">
        <v>-8.3098625124362613E-3</v>
      </c>
      <c r="C183" s="4">
        <v>-1.6869306618588101E-2</v>
      </c>
      <c r="D183" s="4">
        <v>-9.1841315040719351E-4</v>
      </c>
      <c r="E183" s="4">
        <v>1.538708508763875E-2</v>
      </c>
      <c r="F183" s="4">
        <v>-2.0239812576204219E-2</v>
      </c>
      <c r="G183" s="4">
        <v>8.2162444273402357E-2</v>
      </c>
      <c r="H183" s="4">
        <v>1.8514018274436769E-2</v>
      </c>
      <c r="I183" s="4">
        <v>7.000000000000001E-4</v>
      </c>
      <c r="J183" s="4"/>
      <c r="K183" s="4">
        <f t="shared" si="15"/>
        <v>-9.0098625124362605E-3</v>
      </c>
      <c r="L183" s="4">
        <f t="shared" si="16"/>
        <v>-1.7569306618588101E-2</v>
      </c>
      <c r="M183" s="4">
        <f t="shared" si="17"/>
        <v>-1.6184131504071936E-3</v>
      </c>
      <c r="N183" s="4">
        <f t="shared" si="18"/>
        <v>1.4687085087638749E-2</v>
      </c>
      <c r="O183" s="4">
        <f t="shared" si="19"/>
        <v>-2.0939812576204218E-2</v>
      </c>
      <c r="P183" s="4">
        <f t="shared" si="20"/>
        <v>8.1462444273402351E-2</v>
      </c>
      <c r="Q183" s="4">
        <f t="shared" si="21"/>
        <v>1.7814018274436769E-2</v>
      </c>
    </row>
    <row r="184" spans="1:17" x14ac:dyDescent="0.25">
      <c r="A184" s="2">
        <v>44468</v>
      </c>
      <c r="B184" s="4">
        <v>-2.3628709288332491E-2</v>
      </c>
      <c r="C184" s="4">
        <v>-1.5304742867942259E-2</v>
      </c>
      <c r="D184" s="4">
        <v>4.3860085732916332E-3</v>
      </c>
      <c r="E184" s="4">
        <v>-7.5815820859090444E-2</v>
      </c>
      <c r="F184" s="4">
        <v>-9.6023142927710303E-3</v>
      </c>
      <c r="G184" s="4">
        <v>6.2407576743962252E-2</v>
      </c>
      <c r="H184" s="4">
        <v>1.4138090677691119E-2</v>
      </c>
      <c r="I184" s="4">
        <v>5.0000000000000001E-4</v>
      </c>
      <c r="J184" s="4"/>
      <c r="K184" s="4">
        <f t="shared" si="15"/>
        <v>-2.4128709288332491E-2</v>
      </c>
      <c r="L184" s="4">
        <f t="shared" si="16"/>
        <v>-1.580474286794226E-2</v>
      </c>
      <c r="M184" s="4">
        <f t="shared" si="17"/>
        <v>3.8860085732916332E-3</v>
      </c>
      <c r="N184" s="4">
        <f t="shared" si="18"/>
        <v>-7.6315820859090444E-2</v>
      </c>
      <c r="O184" s="4">
        <f t="shared" si="19"/>
        <v>-1.0102314292771031E-2</v>
      </c>
      <c r="P184" s="4">
        <f t="shared" si="20"/>
        <v>6.1907576743962252E-2</v>
      </c>
      <c r="Q184" s="4">
        <f t="shared" si="21"/>
        <v>1.3638090677691119E-2</v>
      </c>
    </row>
    <row r="185" spans="1:17" x14ac:dyDescent="0.25">
      <c r="A185" s="2">
        <v>44469</v>
      </c>
      <c r="B185" s="4">
        <v>-3.9091471156369913E-2</v>
      </c>
      <c r="C185" s="4">
        <v>-2.6739000956818249E-2</v>
      </c>
      <c r="D185" s="4">
        <v>-1.173464122377643E-2</v>
      </c>
      <c r="E185" s="4">
        <v>-4.9982683217091761E-2</v>
      </c>
      <c r="F185" s="4">
        <v>-2.7065896218264381E-2</v>
      </c>
      <c r="G185" s="4">
        <v>1.5452697907821999E-2</v>
      </c>
      <c r="H185" s="4">
        <v>2.8383454847418221E-2</v>
      </c>
      <c r="I185" s="4">
        <v>7.000000000000001E-4</v>
      </c>
      <c r="J185" s="4"/>
      <c r="K185" s="4">
        <f t="shared" si="15"/>
        <v>-3.9791471156369912E-2</v>
      </c>
      <c r="L185" s="4">
        <f t="shared" si="16"/>
        <v>-2.7439000956818248E-2</v>
      </c>
      <c r="M185" s="4">
        <f t="shared" si="17"/>
        <v>-1.2434641223776431E-2</v>
      </c>
      <c r="N185" s="4">
        <f t="shared" si="18"/>
        <v>-5.068268321709176E-2</v>
      </c>
      <c r="O185" s="4">
        <f t="shared" si="19"/>
        <v>-2.7765896218264381E-2</v>
      </c>
      <c r="P185" s="4">
        <f t="shared" si="20"/>
        <v>1.4752697907822E-2</v>
      </c>
      <c r="Q185" s="4">
        <f t="shared" si="21"/>
        <v>2.7683454847418222E-2</v>
      </c>
    </row>
    <row r="186" spans="1:17" x14ac:dyDescent="0.25">
      <c r="A186" s="2">
        <v>44470</v>
      </c>
      <c r="B186" s="4">
        <v>-4.2416496153979473E-2</v>
      </c>
      <c r="C186" s="4">
        <v>-2.9889778278706199E-2</v>
      </c>
      <c r="D186" s="4">
        <v>-6.6189063726747044E-3</v>
      </c>
      <c r="E186" s="4">
        <v>0.1206255387541821</v>
      </c>
      <c r="F186" s="4">
        <v>-2.3254161961687721E-2</v>
      </c>
      <c r="G186" s="4">
        <v>2.477645607749945E-2</v>
      </c>
      <c r="H186" s="4">
        <v>3.4444416264004303E-2</v>
      </c>
      <c r="I186" s="4">
        <v>8.0000000000000004E-4</v>
      </c>
      <c r="J186" s="4"/>
      <c r="K186" s="4">
        <f t="shared" si="15"/>
        <v>-4.3216496153979475E-2</v>
      </c>
      <c r="L186" s="4">
        <f t="shared" si="16"/>
        <v>-3.0689778278706198E-2</v>
      </c>
      <c r="M186" s="4">
        <f t="shared" si="17"/>
        <v>-7.4189063726747047E-3</v>
      </c>
      <c r="N186" s="4">
        <f t="shared" si="18"/>
        <v>0.1198255387541821</v>
      </c>
      <c r="O186" s="4">
        <f t="shared" si="19"/>
        <v>-2.405416196168772E-2</v>
      </c>
      <c r="P186" s="4">
        <f t="shared" si="20"/>
        <v>2.3976456077499451E-2</v>
      </c>
      <c r="Q186" s="4">
        <f t="shared" si="21"/>
        <v>3.3644416264004301E-2</v>
      </c>
    </row>
    <row r="187" spans="1:17" x14ac:dyDescent="0.25">
      <c r="A187" s="2">
        <v>44473</v>
      </c>
      <c r="B187" s="4">
        <v>-6.552788314278768E-2</v>
      </c>
      <c r="C187" s="4">
        <v>-1.1106739867044361E-2</v>
      </c>
      <c r="D187" s="4">
        <v>-8.1436503353344847E-3</v>
      </c>
      <c r="E187" s="4">
        <v>0.1414880477820244</v>
      </c>
      <c r="F187" s="4">
        <v>-2.674893814038759E-2</v>
      </c>
      <c r="G187" s="4">
        <v>-1.796723906783981E-4</v>
      </c>
      <c r="H187" s="4">
        <v>1.7910262413467489E-2</v>
      </c>
      <c r="I187" s="4">
        <v>1E-3</v>
      </c>
      <c r="J187" s="4"/>
      <c r="K187" s="4">
        <f t="shared" si="15"/>
        <v>-6.652788314278768E-2</v>
      </c>
      <c r="L187" s="4">
        <f t="shared" si="16"/>
        <v>-1.2106739867044362E-2</v>
      </c>
      <c r="M187" s="4">
        <f t="shared" si="17"/>
        <v>-9.1436503353344856E-3</v>
      </c>
      <c r="N187" s="4">
        <f t="shared" si="18"/>
        <v>0.14048804778202439</v>
      </c>
      <c r="O187" s="4">
        <f t="shared" si="19"/>
        <v>-2.7748938140387591E-2</v>
      </c>
      <c r="P187" s="4">
        <f t="shared" si="20"/>
        <v>-1.1796723906783982E-3</v>
      </c>
      <c r="Q187" s="4">
        <f t="shared" si="21"/>
        <v>1.6910262413467488E-2</v>
      </c>
    </row>
    <row r="188" spans="1:17" x14ac:dyDescent="0.25">
      <c r="A188" s="2">
        <v>44474</v>
      </c>
      <c r="B188" s="4">
        <v>-2.9055309623043261E-2</v>
      </c>
      <c r="C188" s="4">
        <v>2.900373076681451E-3</v>
      </c>
      <c r="D188" s="4">
        <v>-1.8172186088090129E-2</v>
      </c>
      <c r="E188" s="4">
        <v>0.22581806871392371</v>
      </c>
      <c r="F188" s="4">
        <v>-1.6870151537685452E-2</v>
      </c>
      <c r="G188" s="4">
        <v>1.5415265842934289E-2</v>
      </c>
      <c r="H188" s="4">
        <v>8.3681678955422001E-2</v>
      </c>
      <c r="I188" s="4">
        <v>1.1000000000000001E-3</v>
      </c>
      <c r="J188" s="4"/>
      <c r="K188" s="4">
        <f t="shared" si="15"/>
        <v>-3.0155309623043261E-2</v>
      </c>
      <c r="L188" s="4">
        <f t="shared" si="16"/>
        <v>1.800373076681451E-3</v>
      </c>
      <c r="M188" s="4">
        <f t="shared" si="17"/>
        <v>-1.9272186088090129E-2</v>
      </c>
      <c r="N188" s="4">
        <f t="shared" si="18"/>
        <v>0.22471806871392372</v>
      </c>
      <c r="O188" s="4">
        <f t="shared" si="19"/>
        <v>-1.7970151537685452E-2</v>
      </c>
      <c r="P188" s="4">
        <f t="shared" si="20"/>
        <v>1.4315265842934289E-2</v>
      </c>
      <c r="Q188" s="4">
        <f t="shared" si="21"/>
        <v>8.2581678955421997E-2</v>
      </c>
    </row>
    <row r="189" spans="1:17" x14ac:dyDescent="0.25">
      <c r="A189" s="2">
        <v>44475</v>
      </c>
      <c r="B189" s="4">
        <v>-1.191827181982141E-2</v>
      </c>
      <c r="C189" s="4">
        <v>9.82196801850721E-3</v>
      </c>
      <c r="D189" s="4">
        <v>-3.3185008484263527E-2</v>
      </c>
      <c r="E189" s="4">
        <v>0.22709847202794281</v>
      </c>
      <c r="F189" s="4">
        <v>-3.5304637174688569E-2</v>
      </c>
      <c r="G189" s="4">
        <v>1.8330554693925191E-2</v>
      </c>
      <c r="H189" s="4">
        <v>6.4699142398006337E-2</v>
      </c>
      <c r="I189" s="4">
        <v>5.9999999999999995E-4</v>
      </c>
      <c r="J189" s="4"/>
      <c r="K189" s="4">
        <f t="shared" si="15"/>
        <v>-1.251827181982141E-2</v>
      </c>
      <c r="L189" s="4">
        <f t="shared" si="16"/>
        <v>9.2219680185072102E-3</v>
      </c>
      <c r="M189" s="4">
        <f t="shared" si="17"/>
        <v>-3.378500848426353E-2</v>
      </c>
      <c r="N189" s="4">
        <f t="shared" si="18"/>
        <v>0.22649847202794282</v>
      </c>
      <c r="O189" s="4">
        <f t="shared" si="19"/>
        <v>-3.5904637174688572E-2</v>
      </c>
      <c r="P189" s="4">
        <f t="shared" si="20"/>
        <v>1.7730554693925191E-2</v>
      </c>
      <c r="Q189" s="4">
        <f t="shared" si="21"/>
        <v>6.4099142398006334E-2</v>
      </c>
    </row>
    <row r="190" spans="1:17" x14ac:dyDescent="0.25">
      <c r="A190" s="2">
        <v>44476</v>
      </c>
      <c r="B190" s="4">
        <v>5.2797751286375316E-3</v>
      </c>
      <c r="C190" s="4">
        <v>7.6249519594542292E-3</v>
      </c>
      <c r="D190" s="4">
        <v>-2.407957664400184E-2</v>
      </c>
      <c r="E190" s="4">
        <v>0.17841615202259931</v>
      </c>
      <c r="F190" s="4">
        <v>-6.2973036092577317E-3</v>
      </c>
      <c r="G190" s="4">
        <v>3.8353277834557893E-2</v>
      </c>
      <c r="H190" s="4">
        <v>3.463576304370708E-2</v>
      </c>
      <c r="I190" s="4">
        <v>2.9999999999999997E-4</v>
      </c>
      <c r="J190" s="4"/>
      <c r="K190" s="4">
        <f t="shared" si="15"/>
        <v>4.9797751286375317E-3</v>
      </c>
      <c r="L190" s="4">
        <f t="shared" si="16"/>
        <v>7.3249519594542293E-3</v>
      </c>
      <c r="M190" s="4">
        <f t="shared" si="17"/>
        <v>-2.4379576644001841E-2</v>
      </c>
      <c r="N190" s="4">
        <f t="shared" si="18"/>
        <v>0.17811615202259931</v>
      </c>
      <c r="O190" s="4">
        <f t="shared" si="19"/>
        <v>-6.5973036092577316E-3</v>
      </c>
      <c r="P190" s="4">
        <f t="shared" si="20"/>
        <v>3.8053277834557891E-2</v>
      </c>
      <c r="Q190" s="4">
        <f t="shared" si="21"/>
        <v>3.4335763043707078E-2</v>
      </c>
    </row>
    <row r="191" spans="1:17" x14ac:dyDescent="0.25">
      <c r="A191" s="2">
        <v>44477</v>
      </c>
      <c r="B191" s="4">
        <v>1.6312292027365061E-3</v>
      </c>
      <c r="C191" s="4">
        <v>1.164968127752841E-2</v>
      </c>
      <c r="D191" s="4">
        <v>-2.9389106805364659E-2</v>
      </c>
      <c r="E191" s="4">
        <v>7.461847574770708E-2</v>
      </c>
      <c r="F191" s="4">
        <v>-1.1243945921987301E-2</v>
      </c>
      <c r="G191" s="4">
        <v>1.8319741305901079E-2</v>
      </c>
      <c r="H191" s="4">
        <v>3.1323467011325157E-2</v>
      </c>
      <c r="I191" s="4">
        <v>2.0000000000000001E-4</v>
      </c>
      <c r="J191" s="4"/>
      <c r="K191" s="4">
        <f t="shared" si="15"/>
        <v>1.431229202736506E-3</v>
      </c>
      <c r="L191" s="4">
        <f t="shared" si="16"/>
        <v>1.144968127752841E-2</v>
      </c>
      <c r="M191" s="4">
        <f t="shared" si="17"/>
        <v>-2.9589106805364657E-2</v>
      </c>
      <c r="N191" s="4">
        <f t="shared" si="18"/>
        <v>7.4418475747707075E-2</v>
      </c>
      <c r="O191" s="4">
        <f t="shared" si="19"/>
        <v>-1.1443945921987301E-2</v>
      </c>
      <c r="P191" s="4">
        <f t="shared" si="20"/>
        <v>1.811974130590108E-2</v>
      </c>
      <c r="Q191" s="4">
        <f t="shared" si="21"/>
        <v>3.1123467011325158E-2</v>
      </c>
    </row>
    <row r="192" spans="1:17" x14ac:dyDescent="0.25">
      <c r="A192" s="2">
        <v>44480</v>
      </c>
      <c r="B192" s="4">
        <v>1.756396222406487E-2</v>
      </c>
      <c r="C192" s="4">
        <v>-1.626388071486495E-2</v>
      </c>
      <c r="D192" s="4">
        <v>-2.4646172487656329E-2</v>
      </c>
      <c r="E192" s="4">
        <v>4.7735941734449838E-2</v>
      </c>
      <c r="F192" s="4">
        <v>-8.5227079388512372E-3</v>
      </c>
      <c r="G192" s="4">
        <v>-1.8585574684548689E-3</v>
      </c>
      <c r="H192" s="4">
        <v>3.8512879624137852E-2</v>
      </c>
      <c r="I192" s="4"/>
      <c r="J192" s="4"/>
      <c r="K192" s="4">
        <f t="shared" si="15"/>
        <v>1.756396222406487E-2</v>
      </c>
      <c r="L192" s="4">
        <f t="shared" si="16"/>
        <v>-1.626388071486495E-2</v>
      </c>
      <c r="M192" s="4">
        <f t="shared" si="17"/>
        <v>-2.4646172487656329E-2</v>
      </c>
      <c r="N192" s="4">
        <f t="shared" si="18"/>
        <v>4.7735941734449838E-2</v>
      </c>
      <c r="O192" s="4">
        <f t="shared" si="19"/>
        <v>-8.5227079388512372E-3</v>
      </c>
      <c r="P192" s="4">
        <f t="shared" si="20"/>
        <v>-1.8585574684548689E-3</v>
      </c>
      <c r="Q192" s="4">
        <f t="shared" si="21"/>
        <v>3.8512879624137852E-2</v>
      </c>
    </row>
    <row r="193" spans="1:17" x14ac:dyDescent="0.25">
      <c r="A193" s="2">
        <v>44481</v>
      </c>
      <c r="B193" s="4">
        <v>8.1412374145344302E-3</v>
      </c>
      <c r="C193" s="4">
        <v>-1.034894554980514E-3</v>
      </c>
      <c r="D193" s="4">
        <v>-2.194564088756756E-2</v>
      </c>
      <c r="E193" s="4">
        <v>-7.4012528114941736E-3</v>
      </c>
      <c r="F193" s="4">
        <v>-1.11680384042856E-2</v>
      </c>
      <c r="G193" s="4">
        <v>-1.9759956441922629E-2</v>
      </c>
      <c r="H193" s="4">
        <v>-1.5670090042283039E-2</v>
      </c>
      <c r="I193" s="4">
        <v>2.0000000000000001E-4</v>
      </c>
      <c r="J193" s="4"/>
      <c r="K193" s="4">
        <f t="shared" si="15"/>
        <v>7.9412374145344296E-3</v>
      </c>
      <c r="L193" s="4">
        <f t="shared" si="16"/>
        <v>-1.2348945549805141E-3</v>
      </c>
      <c r="M193" s="4">
        <f t="shared" si="17"/>
        <v>-2.2145640887567559E-2</v>
      </c>
      <c r="N193" s="4">
        <f t="shared" si="18"/>
        <v>-7.6012528114941733E-3</v>
      </c>
      <c r="O193" s="4">
        <f t="shared" si="19"/>
        <v>-1.13680384042856E-2</v>
      </c>
      <c r="P193" s="4">
        <f t="shared" si="20"/>
        <v>-1.9959956441922628E-2</v>
      </c>
      <c r="Q193" s="4">
        <f t="shared" si="21"/>
        <v>-1.5870090042283038E-2</v>
      </c>
    </row>
    <row r="194" spans="1:17" x14ac:dyDescent="0.25">
      <c r="A194" s="2">
        <v>44482</v>
      </c>
      <c r="B194" s="4">
        <v>6.8039472685166302E-3</v>
      </c>
      <c r="C194" s="4">
        <v>-6.1103157303543654E-4</v>
      </c>
      <c r="D194" s="4">
        <v>-1.5091117748049501E-3</v>
      </c>
      <c r="E194" s="4">
        <v>7.1352719946844454E-3</v>
      </c>
      <c r="F194" s="4">
        <v>-1.438188773526994E-2</v>
      </c>
      <c r="G194" s="4">
        <v>-4.8612709797711602E-2</v>
      </c>
      <c r="H194" s="4">
        <v>-1.472208880052772E-2</v>
      </c>
      <c r="I194" s="4">
        <v>2.0000000000000001E-4</v>
      </c>
      <c r="J194" s="4"/>
      <c r="K194" s="4">
        <f t="shared" si="15"/>
        <v>6.6039472685166306E-3</v>
      </c>
      <c r="L194" s="4">
        <f t="shared" si="16"/>
        <v>-8.1103157303543652E-4</v>
      </c>
      <c r="M194" s="4">
        <f t="shared" si="17"/>
        <v>-1.7091117748049502E-3</v>
      </c>
      <c r="N194" s="4">
        <f t="shared" si="18"/>
        <v>6.9352719946844457E-3</v>
      </c>
      <c r="O194" s="4">
        <f t="shared" si="19"/>
        <v>-1.458188773526994E-2</v>
      </c>
      <c r="P194" s="4">
        <f t="shared" si="20"/>
        <v>-4.8812709797711601E-2</v>
      </c>
      <c r="Q194" s="4">
        <f t="shared" si="21"/>
        <v>-1.4922088800527721E-2</v>
      </c>
    </row>
    <row r="195" spans="1:17" x14ac:dyDescent="0.25">
      <c r="A195" s="2">
        <v>44483</v>
      </c>
      <c r="B195" s="4">
        <v>-7.7857837637029803E-4</v>
      </c>
      <c r="C195" s="4">
        <v>2.8735232224752941E-2</v>
      </c>
      <c r="D195" s="4">
        <v>3.9596356435551714E-3</v>
      </c>
      <c r="E195" s="4">
        <v>5.3725857064437221E-2</v>
      </c>
      <c r="F195" s="4">
        <v>-2.535389924737164E-2</v>
      </c>
      <c r="G195" s="4">
        <v>-3.9698191828591689E-2</v>
      </c>
      <c r="H195" s="4">
        <v>3.0814421024123462E-3</v>
      </c>
      <c r="I195" s="4">
        <v>5.0000000000000001E-4</v>
      </c>
      <c r="J195" s="4"/>
      <c r="K195" s="4">
        <f t="shared" si="15"/>
        <v>-1.278578376370298E-3</v>
      </c>
      <c r="L195" s="4">
        <f t="shared" si="16"/>
        <v>2.8235232224752941E-2</v>
      </c>
      <c r="M195" s="4">
        <f t="shared" si="17"/>
        <v>3.4596356435551714E-3</v>
      </c>
      <c r="N195" s="4">
        <f t="shared" si="18"/>
        <v>5.3225857064437221E-2</v>
      </c>
      <c r="O195" s="4">
        <f t="shared" si="19"/>
        <v>-2.585389924737164E-2</v>
      </c>
      <c r="P195" s="4">
        <f t="shared" si="20"/>
        <v>-4.0198191828591689E-2</v>
      </c>
      <c r="Q195" s="4">
        <f t="shared" si="21"/>
        <v>2.5814421024123462E-3</v>
      </c>
    </row>
    <row r="196" spans="1:17" x14ac:dyDescent="0.25">
      <c r="A196" s="2">
        <v>44484</v>
      </c>
      <c r="B196" s="4">
        <v>3.5956859534053358E-2</v>
      </c>
      <c r="C196" s="4">
        <v>2.974958983098341E-2</v>
      </c>
      <c r="D196" s="4">
        <v>6.0606247264760604E-3</v>
      </c>
      <c r="E196" s="4">
        <v>8.0533568090833896E-2</v>
      </c>
      <c r="F196" s="4">
        <v>-2.2874453765320268E-2</v>
      </c>
      <c r="G196" s="4">
        <v>-2.1435965980547419E-2</v>
      </c>
      <c r="H196" s="4">
        <v>-6.9313020586436744E-3</v>
      </c>
      <c r="I196" s="4">
        <v>4.0000000000000002E-4</v>
      </c>
      <c r="J196" s="4"/>
      <c r="K196" s="4">
        <f t="shared" ref="K196:K259" si="22">B196-$I196</f>
        <v>3.555685953405336E-2</v>
      </c>
      <c r="L196" s="4">
        <f t="shared" ref="L196:L259" si="23">C196-$I196</f>
        <v>2.9349589830983409E-2</v>
      </c>
      <c r="M196" s="4">
        <f t="shared" ref="M196:M259" si="24">D196-$I196</f>
        <v>5.6606247264760602E-3</v>
      </c>
      <c r="N196" s="4">
        <f t="shared" ref="N196:N259" si="25">E196-$I196</f>
        <v>8.0133568090833898E-2</v>
      </c>
      <c r="O196" s="4">
        <f t="shared" ref="O196:O259" si="26">F196-$I196</f>
        <v>-2.3274453765320269E-2</v>
      </c>
      <c r="P196" s="4">
        <f t="shared" ref="P196:P259" si="27">G196-$I196</f>
        <v>-2.183596598054742E-2</v>
      </c>
      <c r="Q196" s="4">
        <f t="shared" ref="Q196:Q259" si="28">H196-$I196</f>
        <v>-7.3313020586436746E-3</v>
      </c>
    </row>
    <row r="197" spans="1:17" x14ac:dyDescent="0.25">
      <c r="A197" s="2">
        <v>44487</v>
      </c>
      <c r="B197" s="4">
        <v>5.9912993011784543E-2</v>
      </c>
      <c r="C197" s="4">
        <v>4.7618360076214998E-2</v>
      </c>
      <c r="D197" s="4">
        <v>4.1817395648071631E-3</v>
      </c>
      <c r="E197" s="4">
        <v>5.5787171306080907E-2</v>
      </c>
      <c r="F197" s="4">
        <v>-1.7750549798674079E-2</v>
      </c>
      <c r="G197" s="4">
        <v>-5.4020829945855553E-4</v>
      </c>
      <c r="H197" s="4">
        <v>1.7280915473126161E-2</v>
      </c>
      <c r="I197" s="4">
        <v>4.0000000000000002E-4</v>
      </c>
      <c r="J197" s="4"/>
      <c r="K197" s="4">
        <f t="shared" si="22"/>
        <v>5.9512993011784546E-2</v>
      </c>
      <c r="L197" s="4">
        <f t="shared" si="23"/>
        <v>4.7218360076215E-2</v>
      </c>
      <c r="M197" s="4">
        <f t="shared" si="24"/>
        <v>3.781739564807163E-3</v>
      </c>
      <c r="N197" s="4">
        <f t="shared" si="25"/>
        <v>5.538717130608091E-2</v>
      </c>
      <c r="O197" s="4">
        <f t="shared" si="26"/>
        <v>-1.815054979867408E-2</v>
      </c>
      <c r="P197" s="4">
        <f t="shared" si="27"/>
        <v>-9.4020829945855549E-4</v>
      </c>
      <c r="Q197" s="4">
        <f t="shared" si="28"/>
        <v>1.688091547312616E-2</v>
      </c>
    </row>
    <row r="198" spans="1:17" x14ac:dyDescent="0.25">
      <c r="A198" s="2">
        <v>44488</v>
      </c>
      <c r="B198" s="4">
        <v>5.8844036460444997E-2</v>
      </c>
      <c r="C198" s="4">
        <v>4.1178040859104037E-2</v>
      </c>
      <c r="D198" s="4">
        <v>4.38971993353654E-3</v>
      </c>
      <c r="E198" s="4">
        <v>0.1045907435703803</v>
      </c>
      <c r="F198" s="4">
        <v>5.7184336367210884E-3</v>
      </c>
      <c r="G198" s="4">
        <v>1.9226213897066909E-2</v>
      </c>
      <c r="H198" s="4">
        <v>2.224880604912105E-2</v>
      </c>
      <c r="I198" s="4">
        <v>5.0000000000000001E-4</v>
      </c>
      <c r="J198" s="4"/>
      <c r="K198" s="4">
        <f t="shared" si="22"/>
        <v>5.8344036460444997E-2</v>
      </c>
      <c r="L198" s="4">
        <f t="shared" si="23"/>
        <v>4.0678040859104037E-2</v>
      </c>
      <c r="M198" s="4">
        <f t="shared" si="24"/>
        <v>3.88971993353654E-3</v>
      </c>
      <c r="N198" s="4">
        <f t="shared" si="25"/>
        <v>0.1040907435703803</v>
      </c>
      <c r="O198" s="4">
        <f t="shared" si="26"/>
        <v>5.2184336367210888E-3</v>
      </c>
      <c r="P198" s="4">
        <f t="shared" si="27"/>
        <v>1.8726213897066909E-2</v>
      </c>
      <c r="Q198" s="4">
        <f t="shared" si="28"/>
        <v>2.174880604912105E-2</v>
      </c>
    </row>
    <row r="199" spans="1:17" x14ac:dyDescent="0.25">
      <c r="A199" s="2">
        <v>44489</v>
      </c>
      <c r="B199" s="4">
        <v>3.9047617273575419E-2</v>
      </c>
      <c r="C199" s="4">
        <v>4.2483172313573458E-2</v>
      </c>
      <c r="D199" s="4">
        <v>-3.2145626622237522E-3</v>
      </c>
      <c r="E199" s="4">
        <v>0.14189614686483759</v>
      </c>
      <c r="F199" s="4">
        <v>3.2774271541680111E-2</v>
      </c>
      <c r="G199" s="4">
        <v>5.9323057575081613E-2</v>
      </c>
      <c r="H199" s="4">
        <v>-7.3631616561264934E-3</v>
      </c>
      <c r="I199" s="4">
        <v>5.0000000000000001E-4</v>
      </c>
      <c r="J199" s="4"/>
      <c r="K199" s="4">
        <f t="shared" si="22"/>
        <v>3.8547617273575419E-2</v>
      </c>
      <c r="L199" s="4">
        <f t="shared" si="23"/>
        <v>4.1983172313573458E-2</v>
      </c>
      <c r="M199" s="4">
        <f t="shared" si="24"/>
        <v>-3.7145626622237522E-3</v>
      </c>
      <c r="N199" s="4">
        <f t="shared" si="25"/>
        <v>0.14139614686483759</v>
      </c>
      <c r="O199" s="4">
        <f t="shared" si="26"/>
        <v>3.2274271541680111E-2</v>
      </c>
      <c r="P199" s="4">
        <f t="shared" si="27"/>
        <v>5.8823057575081612E-2</v>
      </c>
      <c r="Q199" s="4">
        <f t="shared" si="28"/>
        <v>-7.8631616561264939E-3</v>
      </c>
    </row>
    <row r="200" spans="1:17" x14ac:dyDescent="0.25">
      <c r="A200" s="2">
        <v>44490</v>
      </c>
      <c r="B200" s="4">
        <v>4.0139841081200167E-2</v>
      </c>
      <c r="C200" s="4">
        <v>1.8577616475903721E-2</v>
      </c>
      <c r="D200" s="4">
        <v>4.5062411965344218E-3</v>
      </c>
      <c r="E200" s="4">
        <v>6.8469865700429011E-2</v>
      </c>
      <c r="F200" s="4">
        <v>2.8157615939008011E-2</v>
      </c>
      <c r="G200" s="4">
        <v>3.622343344005774E-2</v>
      </c>
      <c r="H200" s="4">
        <v>3.008865257320803E-2</v>
      </c>
      <c r="I200" s="4">
        <v>5.9999999999999995E-4</v>
      </c>
      <c r="J200" s="4"/>
      <c r="K200" s="4">
        <f t="shared" si="22"/>
        <v>3.9539841081200164E-2</v>
      </c>
      <c r="L200" s="4">
        <f t="shared" si="23"/>
        <v>1.7977616475903721E-2</v>
      </c>
      <c r="M200" s="4">
        <f t="shared" si="24"/>
        <v>3.9062411965344219E-3</v>
      </c>
      <c r="N200" s="4">
        <f t="shared" si="25"/>
        <v>6.7869865700429008E-2</v>
      </c>
      <c r="O200" s="4">
        <f t="shared" si="26"/>
        <v>2.7557615939008011E-2</v>
      </c>
      <c r="P200" s="4">
        <f t="shared" si="27"/>
        <v>3.5623433440057736E-2</v>
      </c>
      <c r="Q200" s="4">
        <f t="shared" si="28"/>
        <v>2.948865257320803E-2</v>
      </c>
    </row>
    <row r="201" spans="1:17" x14ac:dyDescent="0.25">
      <c r="A201" s="2">
        <v>44491</v>
      </c>
      <c r="B201" s="4">
        <v>-2.1787324101463671E-2</v>
      </c>
      <c r="C201" s="4">
        <v>2.9669894302997601E-2</v>
      </c>
      <c r="D201" s="4">
        <v>1.4062292552283751E-2</v>
      </c>
      <c r="E201" s="4">
        <v>2.7462376022112881E-2</v>
      </c>
      <c r="F201" s="4">
        <v>3.9461657840772268E-2</v>
      </c>
      <c r="G201" s="4">
        <v>3.0558824573660989E-2</v>
      </c>
      <c r="H201" s="4">
        <v>5.6454394173441003E-2</v>
      </c>
      <c r="I201" s="4">
        <v>5.0000000000000001E-4</v>
      </c>
      <c r="J201" s="4"/>
      <c r="K201" s="4">
        <f t="shared" si="22"/>
        <v>-2.2287324101463672E-2</v>
      </c>
      <c r="L201" s="4">
        <f t="shared" si="23"/>
        <v>2.9169894302997601E-2</v>
      </c>
      <c r="M201" s="4">
        <f t="shared" si="24"/>
        <v>1.356229255228375E-2</v>
      </c>
      <c r="N201" s="4">
        <f t="shared" si="25"/>
        <v>2.6962376022112881E-2</v>
      </c>
      <c r="O201" s="4">
        <f t="shared" si="26"/>
        <v>3.8961657840772268E-2</v>
      </c>
      <c r="P201" s="4">
        <f t="shared" si="27"/>
        <v>3.0058824573660988E-2</v>
      </c>
      <c r="Q201" s="4">
        <f t="shared" si="28"/>
        <v>5.5954394173441002E-2</v>
      </c>
    </row>
    <row r="202" spans="1:17" x14ac:dyDescent="0.25">
      <c r="A202" s="2">
        <v>44494</v>
      </c>
      <c r="B202" s="4">
        <v>-3.735270523572165E-2</v>
      </c>
      <c r="C202" s="4">
        <v>3.3507203491289772E-2</v>
      </c>
      <c r="D202" s="4">
        <v>1.487360578463592E-2</v>
      </c>
      <c r="E202" s="4">
        <v>0.117906723359555</v>
      </c>
      <c r="F202" s="4">
        <v>4.3335819627940093E-2</v>
      </c>
      <c r="G202" s="4">
        <v>2.6017046785585581E-2</v>
      </c>
      <c r="H202" s="4">
        <v>5.1461005067225507E-2</v>
      </c>
      <c r="I202" s="4">
        <v>5.9999999999999995E-4</v>
      </c>
      <c r="J202" s="4"/>
      <c r="K202" s="4">
        <f t="shared" si="22"/>
        <v>-3.7952705235721654E-2</v>
      </c>
      <c r="L202" s="4">
        <f t="shared" si="23"/>
        <v>3.2907203491289769E-2</v>
      </c>
      <c r="M202" s="4">
        <f t="shared" si="24"/>
        <v>1.427360578463592E-2</v>
      </c>
      <c r="N202" s="4">
        <f t="shared" si="25"/>
        <v>0.117306723359555</v>
      </c>
      <c r="O202" s="4">
        <f t="shared" si="26"/>
        <v>4.273581962794009E-2</v>
      </c>
      <c r="P202" s="4">
        <f t="shared" si="27"/>
        <v>2.5417046785585581E-2</v>
      </c>
      <c r="Q202" s="4">
        <f t="shared" si="28"/>
        <v>5.0861005067225504E-2</v>
      </c>
    </row>
    <row r="203" spans="1:17" x14ac:dyDescent="0.25">
      <c r="A203" s="2">
        <v>44495</v>
      </c>
      <c r="B203" s="4">
        <v>-1.9964869508031668E-2</v>
      </c>
      <c r="C203" s="4">
        <v>3.3225689511900303E-2</v>
      </c>
      <c r="D203" s="4">
        <v>2.7980457002490411E-2</v>
      </c>
      <c r="E203" s="4">
        <v>6.3314685089681078E-2</v>
      </c>
      <c r="F203" s="4">
        <v>3.4329138239121537E-2</v>
      </c>
      <c r="G203" s="4">
        <v>1.664883583985333E-2</v>
      </c>
      <c r="H203" s="4">
        <v>4.5161889360020517E-2</v>
      </c>
      <c r="I203" s="4">
        <v>5.9999999999999995E-4</v>
      </c>
      <c r="J203" s="4"/>
      <c r="K203" s="4">
        <f t="shared" si="22"/>
        <v>-2.0564869508031668E-2</v>
      </c>
      <c r="L203" s="4">
        <f t="shared" si="23"/>
        <v>3.2625689511900299E-2</v>
      </c>
      <c r="M203" s="4">
        <f t="shared" si="24"/>
        <v>2.7380457002490411E-2</v>
      </c>
      <c r="N203" s="4">
        <f t="shared" si="25"/>
        <v>6.2714685089681074E-2</v>
      </c>
      <c r="O203" s="4">
        <f t="shared" si="26"/>
        <v>3.3729138239121534E-2</v>
      </c>
      <c r="P203" s="4">
        <f t="shared" si="27"/>
        <v>1.604883583985333E-2</v>
      </c>
      <c r="Q203" s="4">
        <f t="shared" si="28"/>
        <v>4.4561889360020514E-2</v>
      </c>
    </row>
    <row r="204" spans="1:17" x14ac:dyDescent="0.25">
      <c r="A204" s="2">
        <v>44496</v>
      </c>
      <c r="B204" s="4">
        <v>-6.6309560906647746E-3</v>
      </c>
      <c r="C204" s="4">
        <v>1.4924247069860289E-2</v>
      </c>
      <c r="D204" s="4">
        <v>1.391788499700874E-2</v>
      </c>
      <c r="E204" s="4">
        <v>-5.5846292960765709E-2</v>
      </c>
      <c r="F204" s="4">
        <v>3.9641418356888281E-3</v>
      </c>
      <c r="G204" s="4">
        <v>-1.777584832263646E-2</v>
      </c>
      <c r="H204" s="4">
        <v>5.8678644964450299E-2</v>
      </c>
      <c r="I204" s="4">
        <v>5.9999999999999995E-4</v>
      </c>
      <c r="J204" s="4"/>
      <c r="K204" s="4">
        <f t="shared" si="22"/>
        <v>-7.2309560906647745E-3</v>
      </c>
      <c r="L204" s="4">
        <f t="shared" si="23"/>
        <v>1.4324247069860289E-2</v>
      </c>
      <c r="M204" s="4">
        <f t="shared" si="24"/>
        <v>1.331788499700874E-2</v>
      </c>
      <c r="N204" s="4">
        <f t="shared" si="25"/>
        <v>-5.6446292960765712E-2</v>
      </c>
      <c r="O204" s="4">
        <f t="shared" si="26"/>
        <v>3.3641418356888282E-3</v>
      </c>
      <c r="P204" s="4">
        <f t="shared" si="27"/>
        <v>-1.8375848322636459E-2</v>
      </c>
      <c r="Q204" s="4">
        <f t="shared" si="28"/>
        <v>5.8078644964450296E-2</v>
      </c>
    </row>
    <row r="205" spans="1:17" x14ac:dyDescent="0.25">
      <c r="A205" s="2">
        <v>44497</v>
      </c>
      <c r="B205" s="4">
        <v>3.3597082466014778E-3</v>
      </c>
      <c r="C205" s="4">
        <v>3.2366527907915721E-2</v>
      </c>
      <c r="D205" s="4">
        <v>9.323207391939814E-3</v>
      </c>
      <c r="E205" s="4">
        <v>5.5877901828463188E-2</v>
      </c>
      <c r="F205" s="4">
        <v>7.4384117094528079E-3</v>
      </c>
      <c r="G205" s="4">
        <v>5.0609241044305966E-3</v>
      </c>
      <c r="H205" s="4">
        <v>3.1482193437629043E-2</v>
      </c>
      <c r="I205" s="4">
        <v>5.9999999999999995E-4</v>
      </c>
      <c r="J205" s="4"/>
      <c r="K205" s="4">
        <f t="shared" si="22"/>
        <v>2.759708246601478E-3</v>
      </c>
      <c r="L205" s="4">
        <f t="shared" si="23"/>
        <v>3.1766527907915718E-2</v>
      </c>
      <c r="M205" s="4">
        <f t="shared" si="24"/>
        <v>8.7232073919398141E-3</v>
      </c>
      <c r="N205" s="4">
        <f t="shared" si="25"/>
        <v>5.5277901828463184E-2</v>
      </c>
      <c r="O205" s="4">
        <f t="shared" si="26"/>
        <v>6.8384117094528081E-3</v>
      </c>
      <c r="P205" s="4">
        <f t="shared" si="27"/>
        <v>4.4609241044305968E-3</v>
      </c>
      <c r="Q205" s="4">
        <f t="shared" si="28"/>
        <v>3.0882193437629043E-2</v>
      </c>
    </row>
    <row r="206" spans="1:17" x14ac:dyDescent="0.25">
      <c r="A206" s="2">
        <v>44498</v>
      </c>
      <c r="B206" s="4">
        <v>1.099602902400942E-2</v>
      </c>
      <c r="C206" s="4">
        <v>3.5984783545911281E-2</v>
      </c>
      <c r="D206" s="4">
        <v>-2.4232838550379832E-3</v>
      </c>
      <c r="E206" s="4">
        <v>0.10613852457693081</v>
      </c>
      <c r="F206" s="4">
        <v>1.3348920583423849E-2</v>
      </c>
      <c r="G206" s="4">
        <v>-1.1063419609017799E-2</v>
      </c>
      <c r="H206" s="4">
        <v>3.7684566686125187E-2</v>
      </c>
      <c r="I206" s="4">
        <v>5.9999999999999995E-4</v>
      </c>
      <c r="J206" s="4"/>
      <c r="K206" s="4">
        <f t="shared" si="22"/>
        <v>1.0396029024009421E-2</v>
      </c>
      <c r="L206" s="4">
        <f t="shared" si="23"/>
        <v>3.5384783545911278E-2</v>
      </c>
      <c r="M206" s="4">
        <f t="shared" si="24"/>
        <v>-3.023283855037983E-3</v>
      </c>
      <c r="N206" s="4">
        <f t="shared" si="25"/>
        <v>0.1055385245769308</v>
      </c>
      <c r="O206" s="4">
        <f t="shared" si="26"/>
        <v>1.274892058342385E-2</v>
      </c>
      <c r="P206" s="4">
        <f t="shared" si="27"/>
        <v>-1.1663419609017799E-2</v>
      </c>
      <c r="Q206" s="4">
        <f t="shared" si="28"/>
        <v>3.7084566686125184E-2</v>
      </c>
    </row>
    <row r="207" spans="1:17" x14ac:dyDescent="0.25">
      <c r="A207" s="2">
        <v>44501</v>
      </c>
      <c r="B207" s="4">
        <v>-6.8083058607548708E-4</v>
      </c>
      <c r="C207" s="4">
        <v>4.3617088620181647E-2</v>
      </c>
      <c r="D207" s="4">
        <v>4.8471758745654006E-3</v>
      </c>
      <c r="E207" s="4">
        <v>2.499397327349762E-2</v>
      </c>
      <c r="F207" s="4">
        <v>1.129167417073473E-2</v>
      </c>
      <c r="G207" s="4">
        <v>-6.6913378927919709E-3</v>
      </c>
      <c r="H207" s="4">
        <v>1.405966302595996E-2</v>
      </c>
      <c r="I207" s="4">
        <v>5.0000000000000001E-4</v>
      </c>
      <c r="J207" s="4"/>
      <c r="K207" s="4">
        <f t="shared" si="22"/>
        <v>-1.1808305860754871E-3</v>
      </c>
      <c r="L207" s="4">
        <f t="shared" si="23"/>
        <v>4.3117088620181647E-2</v>
      </c>
      <c r="M207" s="4">
        <f t="shared" si="24"/>
        <v>4.347175874565401E-3</v>
      </c>
      <c r="N207" s="4">
        <f t="shared" si="25"/>
        <v>2.4493973273497619E-2</v>
      </c>
      <c r="O207" s="4">
        <f t="shared" si="26"/>
        <v>1.079167417073473E-2</v>
      </c>
      <c r="P207" s="4">
        <f t="shared" si="27"/>
        <v>-7.1913378927919713E-3</v>
      </c>
      <c r="Q207" s="4">
        <f t="shared" si="28"/>
        <v>1.3559663025959959E-2</v>
      </c>
    </row>
    <row r="208" spans="1:17" x14ac:dyDescent="0.25">
      <c r="A208" s="2">
        <v>44502</v>
      </c>
      <c r="B208" s="4">
        <v>-1.8933651292996959E-2</v>
      </c>
      <c r="C208" s="4">
        <v>3.2529347550040999E-2</v>
      </c>
      <c r="D208" s="4">
        <v>-3.338901265514949E-3</v>
      </c>
      <c r="E208" s="4">
        <v>0.1042020168148667</v>
      </c>
      <c r="F208" s="4">
        <v>4.2473521604087239E-2</v>
      </c>
      <c r="G208" s="4">
        <v>-5.4406371288768804E-3</v>
      </c>
      <c r="H208" s="4">
        <v>1.3667836761816149E-2</v>
      </c>
      <c r="I208" s="4">
        <v>5.0000000000000001E-4</v>
      </c>
      <c r="J208" s="4"/>
      <c r="K208" s="4">
        <f t="shared" si="22"/>
        <v>-1.943365129299696E-2</v>
      </c>
      <c r="L208" s="4">
        <f t="shared" si="23"/>
        <v>3.2029347550040999E-2</v>
      </c>
      <c r="M208" s="4">
        <f t="shared" si="24"/>
        <v>-3.838901265514949E-3</v>
      </c>
      <c r="N208" s="4">
        <f t="shared" si="25"/>
        <v>0.1037020168148667</v>
      </c>
      <c r="O208" s="4">
        <f t="shared" si="26"/>
        <v>4.1973521604087238E-2</v>
      </c>
      <c r="P208" s="4">
        <f t="shared" si="27"/>
        <v>-5.94063712887688E-3</v>
      </c>
      <c r="Q208" s="4">
        <f t="shared" si="28"/>
        <v>1.3167836761816149E-2</v>
      </c>
    </row>
    <row r="209" spans="1:17" x14ac:dyDescent="0.25">
      <c r="A209" s="2">
        <v>44503</v>
      </c>
      <c r="B209" s="4">
        <v>-2.505717448859635E-3</v>
      </c>
      <c r="C209" s="4">
        <v>3.9050457140502808E-2</v>
      </c>
      <c r="D209" s="4">
        <v>9.665502576436058E-3</v>
      </c>
      <c r="E209" s="4">
        <v>0.1589140613257278</v>
      </c>
      <c r="F209" s="4">
        <v>4.2152247313827378E-2</v>
      </c>
      <c r="G209" s="4">
        <v>1.59596542238436E-2</v>
      </c>
      <c r="H209" s="4">
        <v>3.7555935175685562E-2</v>
      </c>
      <c r="I209" s="4">
        <v>5.0000000000000001E-4</v>
      </c>
      <c r="J209" s="4"/>
      <c r="K209" s="4">
        <f t="shared" si="22"/>
        <v>-3.005717448859635E-3</v>
      </c>
      <c r="L209" s="4">
        <f t="shared" si="23"/>
        <v>3.8550457140502807E-2</v>
      </c>
      <c r="M209" s="4">
        <f t="shared" si="24"/>
        <v>9.1655025764360576E-3</v>
      </c>
      <c r="N209" s="4">
        <f t="shared" si="25"/>
        <v>0.1584140613257278</v>
      </c>
      <c r="O209" s="4">
        <f t="shared" si="26"/>
        <v>4.1652247313827377E-2</v>
      </c>
      <c r="P209" s="4">
        <f t="shared" si="27"/>
        <v>1.54596542238436E-2</v>
      </c>
      <c r="Q209" s="4">
        <f t="shared" si="28"/>
        <v>3.7055935175685562E-2</v>
      </c>
    </row>
    <row r="210" spans="1:17" x14ac:dyDescent="0.25">
      <c r="A210" s="2">
        <v>44504</v>
      </c>
      <c r="B210" s="4">
        <v>8.7903191238094536E-3</v>
      </c>
      <c r="C210" s="4">
        <v>2.5455245040459481E-2</v>
      </c>
      <c r="D210" s="4">
        <v>-1.8923318768885089E-2</v>
      </c>
      <c r="E210" s="4">
        <v>5.6675898822129873E-2</v>
      </c>
      <c r="F210" s="4">
        <v>1.539724812149545E-2</v>
      </c>
      <c r="G210" s="4">
        <v>-1.222521079481975E-2</v>
      </c>
      <c r="H210" s="4">
        <v>-8.4174417063591633E-3</v>
      </c>
      <c r="I210" s="4">
        <v>5.0000000000000001E-4</v>
      </c>
      <c r="J210" s="4"/>
      <c r="K210" s="4">
        <f t="shared" si="22"/>
        <v>8.2903191238094531E-3</v>
      </c>
      <c r="L210" s="4">
        <f t="shared" si="23"/>
        <v>2.495524504045948E-2</v>
      </c>
      <c r="M210" s="4">
        <f t="shared" si="24"/>
        <v>-1.9423318768885089E-2</v>
      </c>
      <c r="N210" s="4">
        <f t="shared" si="25"/>
        <v>5.6175898822129873E-2</v>
      </c>
      <c r="O210" s="4">
        <f t="shared" si="26"/>
        <v>1.4897248121495449E-2</v>
      </c>
      <c r="P210" s="4">
        <f t="shared" si="27"/>
        <v>-1.2725210794819751E-2</v>
      </c>
      <c r="Q210" s="4">
        <f t="shared" si="28"/>
        <v>-8.9174417063591638E-3</v>
      </c>
    </row>
    <row r="211" spans="1:17" x14ac:dyDescent="0.25">
      <c r="A211" s="2">
        <v>44505</v>
      </c>
      <c r="B211" s="4">
        <v>4.2540388483498497E-2</v>
      </c>
      <c r="C211" s="4">
        <v>1.7702812233260978E-2</v>
      </c>
      <c r="D211" s="4">
        <v>-1.352897334978387E-2</v>
      </c>
      <c r="E211" s="4">
        <v>1.606520662343058E-2</v>
      </c>
      <c r="F211" s="4">
        <v>0.10556623065590461</v>
      </c>
      <c r="G211" s="4">
        <v>-1.088959088471686E-2</v>
      </c>
      <c r="H211" s="4">
        <v>-6.6774840784196599E-2</v>
      </c>
      <c r="I211" s="4">
        <v>5.0000000000000001E-4</v>
      </c>
      <c r="J211" s="4"/>
      <c r="K211" s="4">
        <f t="shared" si="22"/>
        <v>4.2040388483498496E-2</v>
      </c>
      <c r="L211" s="4">
        <f t="shared" si="23"/>
        <v>1.7202812233260978E-2</v>
      </c>
      <c r="M211" s="4">
        <f t="shared" si="24"/>
        <v>-1.402897334978387E-2</v>
      </c>
      <c r="N211" s="4">
        <f t="shared" si="25"/>
        <v>1.556520662343058E-2</v>
      </c>
      <c r="O211" s="4">
        <f t="shared" si="26"/>
        <v>0.1050662306559046</v>
      </c>
      <c r="P211" s="4">
        <f t="shared" si="27"/>
        <v>-1.138959088471686E-2</v>
      </c>
      <c r="Q211" s="4">
        <f t="shared" si="28"/>
        <v>-6.7274840784196599E-2</v>
      </c>
    </row>
    <row r="212" spans="1:17" x14ac:dyDescent="0.25">
      <c r="A212" s="2">
        <v>44508</v>
      </c>
      <c r="B212" s="4">
        <v>5.0214102773076703E-2</v>
      </c>
      <c r="C212" s="4">
        <v>-1.4391468754407111E-2</v>
      </c>
      <c r="D212" s="4">
        <v>-1.8015105166937499E-2</v>
      </c>
      <c r="E212" s="4">
        <v>0.1068050782669623</v>
      </c>
      <c r="F212" s="4">
        <v>0.1020783891890433</v>
      </c>
      <c r="G212" s="4">
        <v>-4.367621874429517E-3</v>
      </c>
      <c r="H212" s="4">
        <v>-4.4611216862764813E-2</v>
      </c>
      <c r="I212" s="4">
        <v>4.0000000000000002E-4</v>
      </c>
      <c r="J212" s="4"/>
      <c r="K212" s="4">
        <f t="shared" si="22"/>
        <v>4.9814102773076706E-2</v>
      </c>
      <c r="L212" s="4">
        <f t="shared" si="23"/>
        <v>-1.479146875440711E-2</v>
      </c>
      <c r="M212" s="4">
        <f t="shared" si="24"/>
        <v>-1.84151051669375E-2</v>
      </c>
      <c r="N212" s="4">
        <f t="shared" si="25"/>
        <v>0.1064050782669623</v>
      </c>
      <c r="O212" s="4">
        <f t="shared" si="26"/>
        <v>0.1016783891890433</v>
      </c>
      <c r="P212" s="4">
        <f t="shared" si="27"/>
        <v>-4.7676218744295172E-3</v>
      </c>
      <c r="Q212" s="4">
        <f t="shared" si="28"/>
        <v>-4.5011216862764811E-2</v>
      </c>
    </row>
    <row r="213" spans="1:17" x14ac:dyDescent="0.25">
      <c r="A213" s="2">
        <v>44509</v>
      </c>
      <c r="B213" s="4">
        <v>7.6530491718213689E-2</v>
      </c>
      <c r="C213" s="4">
        <v>6.4917649952684897E-3</v>
      </c>
      <c r="D213" s="4">
        <v>-1.6297054365602911E-2</v>
      </c>
      <c r="E213" s="4">
        <v>3.2250038136579562E-2</v>
      </c>
      <c r="F213" s="4">
        <v>3.9897431730549833E-2</v>
      </c>
      <c r="G213" s="4">
        <v>-1.5905742571005629E-2</v>
      </c>
      <c r="H213" s="4">
        <v>-3.2588650818045288E-2</v>
      </c>
      <c r="I213" s="4">
        <v>4.0000000000000002E-4</v>
      </c>
      <c r="J213" s="4"/>
      <c r="K213" s="4">
        <f t="shared" si="22"/>
        <v>7.6130491718213691E-2</v>
      </c>
      <c r="L213" s="4">
        <f t="shared" si="23"/>
        <v>6.0917649952684895E-3</v>
      </c>
      <c r="M213" s="4">
        <f t="shared" si="24"/>
        <v>-1.6697054365602912E-2</v>
      </c>
      <c r="N213" s="4">
        <f t="shared" si="25"/>
        <v>3.1850038136579564E-2</v>
      </c>
      <c r="O213" s="4">
        <f t="shared" si="26"/>
        <v>3.9497431730549835E-2</v>
      </c>
      <c r="P213" s="4">
        <f t="shared" si="27"/>
        <v>-1.630574257100563E-2</v>
      </c>
      <c r="Q213" s="4">
        <f t="shared" si="28"/>
        <v>-3.2988650818045286E-2</v>
      </c>
    </row>
    <row r="214" spans="1:17" x14ac:dyDescent="0.25">
      <c r="A214" s="2">
        <v>44510</v>
      </c>
      <c r="B214" s="4">
        <v>2.856273658668762E-2</v>
      </c>
      <c r="C214" s="4">
        <v>7.3733646746441117E-3</v>
      </c>
      <c r="D214" s="4">
        <v>-2.0368824911221051E-2</v>
      </c>
      <c r="E214" s="4">
        <v>6.2705633801449778E-3</v>
      </c>
      <c r="F214" s="4">
        <v>8.9573909727185708E-2</v>
      </c>
      <c r="G214" s="4">
        <v>-1.721174561936856E-2</v>
      </c>
      <c r="H214" s="4">
        <v>-6.2003089253546577E-2</v>
      </c>
      <c r="I214" s="4">
        <v>5.9999999999999995E-4</v>
      </c>
      <c r="J214" s="4"/>
      <c r="K214" s="4">
        <f t="shared" si="22"/>
        <v>2.7962736586687621E-2</v>
      </c>
      <c r="L214" s="4">
        <f t="shared" si="23"/>
        <v>6.7733646746441119E-3</v>
      </c>
      <c r="M214" s="4">
        <f t="shared" si="24"/>
        <v>-2.096882491122105E-2</v>
      </c>
      <c r="N214" s="4">
        <f t="shared" si="25"/>
        <v>5.670563380144978E-3</v>
      </c>
      <c r="O214" s="4">
        <f t="shared" si="26"/>
        <v>8.8973909727185704E-2</v>
      </c>
      <c r="P214" s="4">
        <f t="shared" si="27"/>
        <v>-1.781174561936856E-2</v>
      </c>
      <c r="Q214" s="4">
        <f t="shared" si="28"/>
        <v>-6.2603089253546573E-2</v>
      </c>
    </row>
    <row r="215" spans="1:17" x14ac:dyDescent="0.25">
      <c r="A215" s="2">
        <v>44511</v>
      </c>
      <c r="B215" s="4">
        <v>-1.295091891872602E-3</v>
      </c>
      <c r="C215" s="4">
        <v>1.0844764817665281E-2</v>
      </c>
      <c r="D215" s="4">
        <v>-7.7850959564558231E-3</v>
      </c>
      <c r="E215" s="4">
        <v>4.1668982472316429E-2</v>
      </c>
      <c r="F215" s="4">
        <v>0.1348418677301195</v>
      </c>
      <c r="G215" s="4">
        <v>-4.0487820247170347E-3</v>
      </c>
      <c r="H215" s="4">
        <v>-1.6320377121350479E-2</v>
      </c>
      <c r="I215" s="4"/>
      <c r="J215" s="4"/>
      <c r="K215" s="4">
        <f t="shared" si="22"/>
        <v>-1.295091891872602E-3</v>
      </c>
      <c r="L215" s="4">
        <f t="shared" si="23"/>
        <v>1.0844764817665281E-2</v>
      </c>
      <c r="M215" s="4">
        <f t="shared" si="24"/>
        <v>-7.7850959564558231E-3</v>
      </c>
      <c r="N215" s="4">
        <f t="shared" si="25"/>
        <v>4.1668982472316429E-2</v>
      </c>
      <c r="O215" s="4">
        <f t="shared" si="26"/>
        <v>0.1348418677301195</v>
      </c>
      <c r="P215" s="4">
        <f t="shared" si="27"/>
        <v>-4.0487820247170347E-3</v>
      </c>
      <c r="Q215" s="4">
        <f t="shared" si="28"/>
        <v>-1.6320377121350479E-2</v>
      </c>
    </row>
    <row r="216" spans="1:17" x14ac:dyDescent="0.25">
      <c r="A216" s="2">
        <v>44512</v>
      </c>
      <c r="B216" s="4">
        <v>1.7490514301110589E-3</v>
      </c>
      <c r="C216" s="4">
        <v>4.7909121753622053E-3</v>
      </c>
      <c r="D216" s="4">
        <v>-7.5959727174543801E-3</v>
      </c>
      <c r="E216" s="4">
        <v>3.9525518187742748E-2</v>
      </c>
      <c r="F216" s="4">
        <v>2.277908109738469E-2</v>
      </c>
      <c r="G216" s="4">
        <v>-7.1064285559678808E-3</v>
      </c>
      <c r="H216" s="4">
        <v>5.5557735880748638E-2</v>
      </c>
      <c r="I216" s="4">
        <v>5.0000000000000001E-4</v>
      </c>
      <c r="J216" s="4"/>
      <c r="K216" s="4">
        <f t="shared" si="22"/>
        <v>1.2490514301110589E-3</v>
      </c>
      <c r="L216" s="4">
        <f t="shared" si="23"/>
        <v>4.2909121753622048E-3</v>
      </c>
      <c r="M216" s="4">
        <f t="shared" si="24"/>
        <v>-8.0959727174543805E-3</v>
      </c>
      <c r="N216" s="4">
        <f t="shared" si="25"/>
        <v>3.9025518187742747E-2</v>
      </c>
      <c r="O216" s="4">
        <f t="shared" si="26"/>
        <v>2.227908109738469E-2</v>
      </c>
      <c r="P216" s="4">
        <f t="shared" si="27"/>
        <v>-7.6064285559678813E-3</v>
      </c>
      <c r="Q216" s="4">
        <f t="shared" si="28"/>
        <v>5.5057735880748637E-2</v>
      </c>
    </row>
    <row r="217" spans="1:17" x14ac:dyDescent="0.25">
      <c r="A217" s="2">
        <v>44515</v>
      </c>
      <c r="B217" s="4">
        <v>1.612048558276236E-2</v>
      </c>
      <c r="C217" s="4">
        <v>3.0589116309977179E-2</v>
      </c>
      <c r="D217" s="4">
        <v>-9.3218785057058717E-3</v>
      </c>
      <c r="E217" s="4">
        <v>-5.4355876669992753E-2</v>
      </c>
      <c r="F217" s="4">
        <v>2.694590353399828E-2</v>
      </c>
      <c r="G217" s="4">
        <v>-1.4898076811688201E-2</v>
      </c>
      <c r="H217" s="4">
        <v>4.1906377286447423E-2</v>
      </c>
      <c r="I217" s="4">
        <v>5.9999999999999995E-4</v>
      </c>
      <c r="J217" s="4"/>
      <c r="K217" s="4">
        <f t="shared" si="22"/>
        <v>1.552048558276236E-2</v>
      </c>
      <c r="L217" s="4">
        <f t="shared" si="23"/>
        <v>2.9989116309977179E-2</v>
      </c>
      <c r="M217" s="4">
        <f t="shared" si="24"/>
        <v>-9.9218785057058716E-3</v>
      </c>
      <c r="N217" s="4">
        <f t="shared" si="25"/>
        <v>-5.4955876669992756E-2</v>
      </c>
      <c r="O217" s="4">
        <f t="shared" si="26"/>
        <v>2.634590353399828E-2</v>
      </c>
      <c r="P217" s="4">
        <f t="shared" si="27"/>
        <v>-1.5498076811688201E-2</v>
      </c>
      <c r="Q217" s="4">
        <f t="shared" si="28"/>
        <v>4.130637728644742E-2</v>
      </c>
    </row>
    <row r="218" spans="1:17" x14ac:dyDescent="0.25">
      <c r="A218" s="2">
        <v>44516</v>
      </c>
      <c r="B218" s="4">
        <v>-9.9846634639018106E-3</v>
      </c>
      <c r="C218" s="4">
        <v>2.9535970866016998E-3</v>
      </c>
      <c r="D218" s="4">
        <v>-1.7912121602319701E-2</v>
      </c>
      <c r="E218" s="4">
        <v>-0.1160228288223788</v>
      </c>
      <c r="F218" s="4">
        <v>4.7480519052062409E-2</v>
      </c>
      <c r="G218" s="4">
        <v>-1.4528670037037729E-2</v>
      </c>
      <c r="H218" s="4">
        <v>4.6770869648576692E-2</v>
      </c>
      <c r="I218" s="4">
        <v>5.9999999999999995E-4</v>
      </c>
      <c r="J218" s="4"/>
      <c r="K218" s="4">
        <f t="shared" si="22"/>
        <v>-1.058466346390181E-2</v>
      </c>
      <c r="L218" s="4">
        <f t="shared" si="23"/>
        <v>2.3535970866017E-3</v>
      </c>
      <c r="M218" s="4">
        <f t="shared" si="24"/>
        <v>-1.85121216023197E-2</v>
      </c>
      <c r="N218" s="4">
        <f t="shared" si="25"/>
        <v>-0.1166228288223788</v>
      </c>
      <c r="O218" s="4">
        <f t="shared" si="26"/>
        <v>4.6880519052062405E-2</v>
      </c>
      <c r="P218" s="4">
        <f t="shared" si="27"/>
        <v>-1.5128670037037729E-2</v>
      </c>
      <c r="Q218" s="4">
        <f t="shared" si="28"/>
        <v>4.6170869648576689E-2</v>
      </c>
    </row>
    <row r="219" spans="1:17" x14ac:dyDescent="0.25">
      <c r="A219" s="2">
        <v>44517</v>
      </c>
      <c r="B219" s="4">
        <v>1.9044696158021068E-2</v>
      </c>
      <c r="C219" s="4">
        <v>-1.6107061253425758E-2</v>
      </c>
      <c r="D219" s="4">
        <v>-2.2914903521235711E-2</v>
      </c>
      <c r="E219" s="4">
        <v>-7.8163847146095478E-2</v>
      </c>
      <c r="F219" s="4">
        <v>3.7044961076754923E-2</v>
      </c>
      <c r="G219" s="4">
        <v>-1.8971294008069069E-2</v>
      </c>
      <c r="H219" s="4">
        <v>6.693074172554514E-2</v>
      </c>
      <c r="I219" s="4">
        <v>5.9999999999999995E-4</v>
      </c>
      <c r="J219" s="4"/>
      <c r="K219" s="4">
        <f t="shared" si="22"/>
        <v>1.8444696158021068E-2</v>
      </c>
      <c r="L219" s="4">
        <f t="shared" si="23"/>
        <v>-1.6707061253425758E-2</v>
      </c>
      <c r="M219" s="4">
        <f t="shared" si="24"/>
        <v>-2.3514903521235711E-2</v>
      </c>
      <c r="N219" s="4">
        <f t="shared" si="25"/>
        <v>-7.8763847146095481E-2</v>
      </c>
      <c r="O219" s="4">
        <f t="shared" si="26"/>
        <v>3.644496107675492E-2</v>
      </c>
      <c r="P219" s="4">
        <f t="shared" si="27"/>
        <v>-1.9571294008069069E-2</v>
      </c>
      <c r="Q219" s="4">
        <f t="shared" si="28"/>
        <v>6.6330741725545136E-2</v>
      </c>
    </row>
    <row r="220" spans="1:17" x14ac:dyDescent="0.25">
      <c r="A220" s="2">
        <v>44518</v>
      </c>
      <c r="B220" s="4">
        <v>6.2392559300537442E-2</v>
      </c>
      <c r="C220" s="4">
        <v>-2.1434763278850081E-2</v>
      </c>
      <c r="D220" s="4">
        <v>-2.1970415629148921E-2</v>
      </c>
      <c r="E220" s="4">
        <v>-0.16754937406609469</v>
      </c>
      <c r="F220" s="4">
        <v>2.421616512913705E-2</v>
      </c>
      <c r="G220" s="4">
        <v>-2.7582937470806531E-2</v>
      </c>
      <c r="H220" s="4">
        <v>3.64925567447969E-2</v>
      </c>
      <c r="I220" s="4">
        <v>1.1999999999999999E-3</v>
      </c>
      <c r="J220" s="4"/>
      <c r="K220" s="4">
        <f t="shared" si="22"/>
        <v>6.1192559300537443E-2</v>
      </c>
      <c r="L220" s="4">
        <f t="shared" si="23"/>
        <v>-2.2634763278850081E-2</v>
      </c>
      <c r="M220" s="4">
        <f t="shared" si="24"/>
        <v>-2.317041562914892E-2</v>
      </c>
      <c r="N220" s="4">
        <f t="shared" si="25"/>
        <v>-0.16874937406609469</v>
      </c>
      <c r="O220" s="4">
        <f t="shared" si="26"/>
        <v>2.301616512913705E-2</v>
      </c>
      <c r="P220" s="4">
        <f t="shared" si="27"/>
        <v>-2.8782937470806531E-2</v>
      </c>
      <c r="Q220" s="4">
        <f t="shared" si="28"/>
        <v>3.52925567447969E-2</v>
      </c>
    </row>
    <row r="221" spans="1:17" x14ac:dyDescent="0.25">
      <c r="A221" s="2">
        <v>44519</v>
      </c>
      <c r="B221" s="4">
        <v>4.205725669470084E-2</v>
      </c>
      <c r="C221" s="4">
        <v>-1.462851656240716E-2</v>
      </c>
      <c r="D221" s="4">
        <v>-1.9246167955556E-2</v>
      </c>
      <c r="E221" s="4">
        <v>-8.2320017179606353E-2</v>
      </c>
      <c r="F221" s="4">
        <v>2.1287962172749531E-2</v>
      </c>
      <c r="G221" s="4">
        <v>-3.6247808813924642E-2</v>
      </c>
      <c r="H221" s="4">
        <v>-5.5971485771539884E-3</v>
      </c>
      <c r="I221" s="4">
        <v>1.1000000000000001E-3</v>
      </c>
      <c r="J221" s="4"/>
      <c r="K221" s="4">
        <f t="shared" si="22"/>
        <v>4.0957256694700843E-2</v>
      </c>
      <c r="L221" s="4">
        <f t="shared" si="23"/>
        <v>-1.572851656240716E-2</v>
      </c>
      <c r="M221" s="4">
        <f t="shared" si="24"/>
        <v>-2.0346167955556001E-2</v>
      </c>
      <c r="N221" s="4">
        <f t="shared" si="25"/>
        <v>-8.3420017179606357E-2</v>
      </c>
      <c r="O221" s="4">
        <f t="shared" si="26"/>
        <v>2.018796217274953E-2</v>
      </c>
      <c r="P221" s="4">
        <f t="shared" si="27"/>
        <v>-3.7347808813924639E-2</v>
      </c>
      <c r="Q221" s="4">
        <f t="shared" si="28"/>
        <v>-6.6971485771539887E-3</v>
      </c>
    </row>
    <row r="222" spans="1:17" x14ac:dyDescent="0.25">
      <c r="A222" s="2">
        <v>44522</v>
      </c>
      <c r="B222" s="4">
        <v>7.5552470312985056E-3</v>
      </c>
      <c r="C222" s="4">
        <v>-1.4899591645099349E-2</v>
      </c>
      <c r="D222" s="4">
        <v>-2.027292135333392E-2</v>
      </c>
      <c r="E222" s="4">
        <v>-0.10860726049163461</v>
      </c>
      <c r="F222" s="4">
        <v>3.074112080355729E-2</v>
      </c>
      <c r="G222" s="4">
        <v>-1.335725624129225E-2</v>
      </c>
      <c r="H222" s="4">
        <v>-3.0080046556689059E-2</v>
      </c>
      <c r="I222" s="4">
        <v>7.000000000000001E-4</v>
      </c>
      <c r="J222" s="4"/>
      <c r="K222" s="4">
        <f t="shared" si="22"/>
        <v>6.8552470312985055E-3</v>
      </c>
      <c r="L222" s="4">
        <f t="shared" si="23"/>
        <v>-1.5599591645099348E-2</v>
      </c>
      <c r="M222" s="4">
        <f t="shared" si="24"/>
        <v>-2.097292135333392E-2</v>
      </c>
      <c r="N222" s="4">
        <f t="shared" si="25"/>
        <v>-0.10930726049163461</v>
      </c>
      <c r="O222" s="4">
        <f t="shared" si="26"/>
        <v>3.0041120803557291E-2</v>
      </c>
      <c r="P222" s="4">
        <f t="shared" si="27"/>
        <v>-1.4057256241292251E-2</v>
      </c>
      <c r="Q222" s="4">
        <f t="shared" si="28"/>
        <v>-3.0780046556689058E-2</v>
      </c>
    </row>
    <row r="223" spans="1:17" x14ac:dyDescent="0.25">
      <c r="A223" s="2">
        <v>44523</v>
      </c>
      <c r="B223" s="4">
        <v>1.1049497642937389E-2</v>
      </c>
      <c r="C223" s="4">
        <v>2.3935324544956949E-3</v>
      </c>
      <c r="D223" s="4">
        <v>4.6039215140836198E-3</v>
      </c>
      <c r="E223" s="4">
        <v>2.9076855980996189E-2</v>
      </c>
      <c r="F223" s="4">
        <v>2.9402276910305499E-2</v>
      </c>
      <c r="G223" s="4">
        <v>1.7504331358918709E-2</v>
      </c>
      <c r="H223" s="4">
        <v>-4.9717312019404318E-2</v>
      </c>
      <c r="I223" s="4">
        <v>5.9999999999999995E-4</v>
      </c>
      <c r="J223" s="4"/>
      <c r="K223" s="4">
        <f t="shared" si="22"/>
        <v>1.0449497642937389E-2</v>
      </c>
      <c r="L223" s="4">
        <f t="shared" si="23"/>
        <v>1.793532454495695E-3</v>
      </c>
      <c r="M223" s="4">
        <f t="shared" si="24"/>
        <v>4.00392151408362E-3</v>
      </c>
      <c r="N223" s="4">
        <f t="shared" si="25"/>
        <v>2.8476855980996189E-2</v>
      </c>
      <c r="O223" s="4">
        <f t="shared" si="26"/>
        <v>2.8802276910305499E-2</v>
      </c>
      <c r="P223" s="4">
        <f t="shared" si="27"/>
        <v>1.6904331358918709E-2</v>
      </c>
      <c r="Q223" s="4">
        <f t="shared" si="28"/>
        <v>-5.0317312019404321E-2</v>
      </c>
    </row>
    <row r="224" spans="1:17" x14ac:dyDescent="0.25">
      <c r="A224" s="2">
        <v>44524</v>
      </c>
      <c r="B224" s="4">
        <v>8.8114231349134542E-3</v>
      </c>
      <c r="C224" s="4">
        <v>1.7208408500646311E-2</v>
      </c>
      <c r="D224" s="4">
        <v>6.354079457794537E-3</v>
      </c>
      <c r="E224" s="4">
        <v>-1.116678508716973E-2</v>
      </c>
      <c r="F224" s="4">
        <v>3.9308177379338011E-4</v>
      </c>
      <c r="G224" s="4">
        <v>1.502611586183988E-2</v>
      </c>
      <c r="H224" s="4">
        <v>-4.9492350962941252E-2</v>
      </c>
      <c r="I224" s="4">
        <v>1.4E-3</v>
      </c>
      <c r="J224" s="4"/>
      <c r="K224" s="4">
        <f t="shared" si="22"/>
        <v>7.411423134913454E-3</v>
      </c>
      <c r="L224" s="4">
        <f t="shared" si="23"/>
        <v>1.5808408500646312E-2</v>
      </c>
      <c r="M224" s="4">
        <f t="shared" si="24"/>
        <v>4.9540794577945368E-3</v>
      </c>
      <c r="N224" s="4">
        <f t="shared" si="25"/>
        <v>-1.256678508716973E-2</v>
      </c>
      <c r="O224" s="4">
        <f t="shared" si="26"/>
        <v>-1.0069182262066199E-3</v>
      </c>
      <c r="P224" s="4">
        <f t="shared" si="27"/>
        <v>1.362611586183988E-2</v>
      </c>
      <c r="Q224" s="4">
        <f t="shared" si="28"/>
        <v>-5.089235096294125E-2</v>
      </c>
    </row>
    <row r="225" spans="1:17" x14ac:dyDescent="0.25">
      <c r="A225" s="2">
        <v>44526</v>
      </c>
      <c r="B225" s="4">
        <v>-5.3202394411139942E-2</v>
      </c>
      <c r="C225" s="4">
        <v>-2.056590698325866E-3</v>
      </c>
      <c r="D225" s="4">
        <v>2.2542173619267469E-2</v>
      </c>
      <c r="E225" s="4">
        <v>7.5348253270153256E-3</v>
      </c>
      <c r="F225" s="4">
        <v>4.9151340496861103E-2</v>
      </c>
      <c r="G225" s="4">
        <v>-6.8928207777689821E-3</v>
      </c>
      <c r="H225" s="4">
        <v>-2.4310005861480018E-2</v>
      </c>
      <c r="I225" s="4">
        <v>1.1000000000000001E-3</v>
      </c>
      <c r="J225" s="4"/>
      <c r="K225" s="4">
        <f t="shared" si="22"/>
        <v>-5.4302394411139938E-2</v>
      </c>
      <c r="L225" s="4">
        <f t="shared" si="23"/>
        <v>-3.1565906983258658E-3</v>
      </c>
      <c r="M225" s="4">
        <f t="shared" si="24"/>
        <v>2.1442173619267469E-2</v>
      </c>
      <c r="N225" s="4">
        <f t="shared" si="25"/>
        <v>6.4348253270153253E-3</v>
      </c>
      <c r="O225" s="4">
        <f t="shared" si="26"/>
        <v>4.8051340496861106E-2</v>
      </c>
      <c r="P225" s="4">
        <f t="shared" si="27"/>
        <v>-7.9928207777689823E-3</v>
      </c>
      <c r="Q225" s="4">
        <f t="shared" si="28"/>
        <v>-2.5410005861480019E-2</v>
      </c>
    </row>
    <row r="226" spans="1:17" x14ac:dyDescent="0.25">
      <c r="A226" s="2">
        <v>44529</v>
      </c>
      <c r="B226" s="4">
        <v>-3.1778792383656551E-2</v>
      </c>
      <c r="C226" s="4">
        <v>1.039162158108109E-2</v>
      </c>
      <c r="D226" s="4">
        <v>2.4948502520578671E-2</v>
      </c>
      <c r="E226" s="4">
        <v>3.358234551519601E-2</v>
      </c>
      <c r="F226" s="4">
        <v>3.101029459553795E-2</v>
      </c>
      <c r="G226" s="4">
        <v>1.9245575133179931E-3</v>
      </c>
      <c r="H226" s="4">
        <v>-2.2285318424807521E-2</v>
      </c>
      <c r="I226" s="4">
        <v>7.000000000000001E-4</v>
      </c>
      <c r="J226" s="4"/>
      <c r="K226" s="4">
        <f t="shared" si="22"/>
        <v>-3.247879238365655E-2</v>
      </c>
      <c r="L226" s="4">
        <f t="shared" si="23"/>
        <v>9.6916215810810905E-3</v>
      </c>
      <c r="M226" s="4">
        <f t="shared" si="24"/>
        <v>2.4248502520578672E-2</v>
      </c>
      <c r="N226" s="4">
        <f t="shared" si="25"/>
        <v>3.2882345515196011E-2</v>
      </c>
      <c r="O226" s="4">
        <f t="shared" si="26"/>
        <v>3.031029459553795E-2</v>
      </c>
      <c r="P226" s="4">
        <f t="shared" si="27"/>
        <v>1.224557513317993E-3</v>
      </c>
      <c r="Q226" s="4">
        <f t="shared" si="28"/>
        <v>-2.298531842480752E-2</v>
      </c>
    </row>
    <row r="227" spans="1:17" x14ac:dyDescent="0.25">
      <c r="A227" s="2">
        <v>44530</v>
      </c>
      <c r="B227" s="4">
        <v>-1.850426012373951E-2</v>
      </c>
      <c r="C227" s="4">
        <v>-2.30583958100774E-2</v>
      </c>
      <c r="D227" s="4">
        <v>-8.2257026324077387E-3</v>
      </c>
      <c r="E227" s="4">
        <v>0.1247084322696264</v>
      </c>
      <c r="F227" s="4">
        <v>4.8231953164018293E-2</v>
      </c>
      <c r="G227" s="4">
        <v>-3.4163876178538111E-2</v>
      </c>
      <c r="H227" s="4">
        <v>-2.6594431092411771E-2</v>
      </c>
      <c r="I227" s="4">
        <v>1.1000000000000001E-3</v>
      </c>
      <c r="J227" s="4"/>
      <c r="K227" s="4">
        <f t="shared" si="22"/>
        <v>-1.960426012373951E-2</v>
      </c>
      <c r="L227" s="4">
        <f t="shared" si="23"/>
        <v>-2.41583958100774E-2</v>
      </c>
      <c r="M227" s="4">
        <f t="shared" si="24"/>
        <v>-9.325702632407739E-3</v>
      </c>
      <c r="N227" s="4">
        <f t="shared" si="25"/>
        <v>0.12360843226962639</v>
      </c>
      <c r="O227" s="4">
        <f t="shared" si="26"/>
        <v>4.7131953164018296E-2</v>
      </c>
      <c r="P227" s="4">
        <f t="shared" si="27"/>
        <v>-3.5263876178538107E-2</v>
      </c>
      <c r="Q227" s="4">
        <f t="shared" si="28"/>
        <v>-2.7694431092411771E-2</v>
      </c>
    </row>
    <row r="228" spans="1:17" x14ac:dyDescent="0.25">
      <c r="A228" s="2">
        <v>44531</v>
      </c>
      <c r="B228" s="4">
        <v>-3.8821656462266318E-2</v>
      </c>
      <c r="C228" s="4">
        <v>-3.9191354602686523E-2</v>
      </c>
      <c r="D228" s="4">
        <v>-3.189068585999344E-2</v>
      </c>
      <c r="E228" s="4">
        <v>5.5173792629116043E-2</v>
      </c>
      <c r="F228" s="4">
        <v>6.8104941537143304E-2</v>
      </c>
      <c r="G228" s="4">
        <v>-6.3730671079569312E-2</v>
      </c>
      <c r="H228" s="4">
        <v>-5.7082835034893087E-2</v>
      </c>
      <c r="I228" s="4">
        <v>1E-3</v>
      </c>
      <c r="J228" s="4"/>
      <c r="K228" s="4">
        <f t="shared" si="22"/>
        <v>-3.9821656462266319E-2</v>
      </c>
      <c r="L228" s="4">
        <f t="shared" si="23"/>
        <v>-4.0191354602686524E-2</v>
      </c>
      <c r="M228" s="4">
        <f t="shared" si="24"/>
        <v>-3.289068585999344E-2</v>
      </c>
      <c r="N228" s="4">
        <f t="shared" si="25"/>
        <v>5.4173792629116042E-2</v>
      </c>
      <c r="O228" s="4">
        <f t="shared" si="26"/>
        <v>6.7104941537143303E-2</v>
      </c>
      <c r="P228" s="4">
        <f t="shared" si="27"/>
        <v>-6.4730671079569313E-2</v>
      </c>
      <c r="Q228" s="4">
        <f t="shared" si="28"/>
        <v>-5.8082835034893088E-2</v>
      </c>
    </row>
    <row r="229" spans="1:17" x14ac:dyDescent="0.25">
      <c r="A229" s="2">
        <v>44532</v>
      </c>
      <c r="B229" s="4">
        <v>-4.077356827619294E-2</v>
      </c>
      <c r="C229" s="4">
        <v>-2.9602852912876901E-2</v>
      </c>
      <c r="D229" s="4">
        <v>-1.274884988236513E-2</v>
      </c>
      <c r="E229" s="4">
        <v>6.2026965121802391E-2</v>
      </c>
      <c r="F229" s="4">
        <v>4.1379943780787347E-2</v>
      </c>
      <c r="G229" s="4">
        <v>-3.50463983856244E-2</v>
      </c>
      <c r="H229" s="4">
        <v>-6.5635917718108061E-2</v>
      </c>
      <c r="I229" s="4">
        <v>5.0000000000000001E-4</v>
      </c>
      <c r="J229" s="4"/>
      <c r="K229" s="4">
        <f t="shared" si="22"/>
        <v>-4.127356827619294E-2</v>
      </c>
      <c r="L229" s="4">
        <f t="shared" si="23"/>
        <v>-3.0102852912876902E-2</v>
      </c>
      <c r="M229" s="4">
        <f t="shared" si="24"/>
        <v>-1.3248849882365131E-2</v>
      </c>
      <c r="N229" s="4">
        <f t="shared" si="25"/>
        <v>6.1526965121802391E-2</v>
      </c>
      <c r="O229" s="4">
        <f t="shared" si="26"/>
        <v>4.0879943780787346E-2</v>
      </c>
      <c r="P229" s="4">
        <f t="shared" si="27"/>
        <v>-3.55463983856244E-2</v>
      </c>
      <c r="Q229" s="4">
        <f t="shared" si="28"/>
        <v>-6.6135917718108062E-2</v>
      </c>
    </row>
    <row r="230" spans="1:17" x14ac:dyDescent="0.25">
      <c r="A230" s="2">
        <v>44533</v>
      </c>
      <c r="B230" s="4">
        <v>-3.3296976164702841E-2</v>
      </c>
      <c r="C230" s="4">
        <v>-1.2998282734465679E-2</v>
      </c>
      <c r="D230" s="4">
        <v>-2.312689246854838E-2</v>
      </c>
      <c r="E230" s="4">
        <v>4.6010532704784168E-2</v>
      </c>
      <c r="F230" s="4">
        <v>4.9875415110389731E-3</v>
      </c>
      <c r="G230" s="4">
        <v>-2.2735350381806189E-2</v>
      </c>
      <c r="H230" s="4">
        <v>-0.1002756292464806</v>
      </c>
      <c r="I230" s="4">
        <v>4.0000000000000002E-4</v>
      </c>
      <c r="J230" s="4"/>
      <c r="K230" s="4">
        <f t="shared" si="22"/>
        <v>-3.3696976164702838E-2</v>
      </c>
      <c r="L230" s="4">
        <f t="shared" si="23"/>
        <v>-1.3398282734465678E-2</v>
      </c>
      <c r="M230" s="4">
        <f t="shared" si="24"/>
        <v>-2.3526892468548381E-2</v>
      </c>
      <c r="N230" s="4">
        <f t="shared" si="25"/>
        <v>4.5610532704784171E-2</v>
      </c>
      <c r="O230" s="4">
        <f t="shared" si="26"/>
        <v>4.587541511038973E-3</v>
      </c>
      <c r="P230" s="4">
        <f t="shared" si="27"/>
        <v>-2.313535038180619E-2</v>
      </c>
      <c r="Q230" s="4">
        <f t="shared" si="28"/>
        <v>-0.1006756292464806</v>
      </c>
    </row>
    <row r="231" spans="1:17" x14ac:dyDescent="0.25">
      <c r="A231" s="2">
        <v>44536</v>
      </c>
      <c r="B231" s="4">
        <v>-3.8408289360326357E-2</v>
      </c>
      <c r="C231" s="4">
        <v>-1.188498605042909E-2</v>
      </c>
      <c r="D231" s="4">
        <v>-2.6570333336417562E-3</v>
      </c>
      <c r="E231" s="4">
        <v>-1.9621079763565419E-2</v>
      </c>
      <c r="F231" s="4">
        <v>-1.7713246767008691E-2</v>
      </c>
      <c r="G231" s="4">
        <v>-6.6585516244348497E-3</v>
      </c>
      <c r="H231" s="4">
        <v>-8.018209559553835E-2</v>
      </c>
      <c r="I231" s="4">
        <v>5.0000000000000001E-4</v>
      </c>
      <c r="J231" s="4"/>
      <c r="K231" s="4">
        <f t="shared" si="22"/>
        <v>-3.8908289360326358E-2</v>
      </c>
      <c r="L231" s="4">
        <f t="shared" si="23"/>
        <v>-1.238498605042909E-2</v>
      </c>
      <c r="M231" s="4">
        <f t="shared" si="24"/>
        <v>-3.1570333336417562E-3</v>
      </c>
      <c r="N231" s="4">
        <f t="shared" si="25"/>
        <v>-2.0121079763565419E-2</v>
      </c>
      <c r="O231" s="4">
        <f t="shared" si="26"/>
        <v>-1.8213246767008692E-2</v>
      </c>
      <c r="P231" s="4">
        <f t="shared" si="27"/>
        <v>-7.1585516244348502E-3</v>
      </c>
      <c r="Q231" s="4">
        <f t="shared" si="28"/>
        <v>-8.068209559553835E-2</v>
      </c>
    </row>
    <row r="232" spans="1:17" x14ac:dyDescent="0.25">
      <c r="A232" s="2">
        <v>44537</v>
      </c>
      <c r="B232" s="4">
        <v>4.6143095229655984E-3</v>
      </c>
      <c r="C232" s="4">
        <v>2.2316848479570609E-2</v>
      </c>
      <c r="D232" s="4">
        <v>2.9071815948949808E-2</v>
      </c>
      <c r="E232" s="4">
        <v>-7.0764674025950214E-2</v>
      </c>
      <c r="F232" s="4">
        <v>-3.8126931502193262E-2</v>
      </c>
      <c r="G232" s="4">
        <v>2.327426086536288E-2</v>
      </c>
      <c r="H232" s="4">
        <v>-2.5753319121342599E-2</v>
      </c>
      <c r="I232" s="4">
        <v>5.0000000000000001E-4</v>
      </c>
      <c r="J232" s="4"/>
      <c r="K232" s="4">
        <f t="shared" si="22"/>
        <v>4.1143095229655979E-3</v>
      </c>
      <c r="L232" s="4">
        <f t="shared" si="23"/>
        <v>2.1816848479570609E-2</v>
      </c>
      <c r="M232" s="4">
        <f t="shared" si="24"/>
        <v>2.8571815948949808E-2</v>
      </c>
      <c r="N232" s="4">
        <f t="shared" si="25"/>
        <v>-7.1264674025950214E-2</v>
      </c>
      <c r="O232" s="4">
        <f t="shared" si="26"/>
        <v>-3.8626931502193262E-2</v>
      </c>
      <c r="P232" s="4">
        <f t="shared" si="27"/>
        <v>2.277426086536288E-2</v>
      </c>
      <c r="Q232" s="4">
        <f t="shared" si="28"/>
        <v>-2.62533191213426E-2</v>
      </c>
    </row>
    <row r="233" spans="1:17" x14ac:dyDescent="0.25">
      <c r="A233" s="2">
        <v>44538</v>
      </c>
      <c r="B233" s="4">
        <v>2.2806031064464879E-2</v>
      </c>
      <c r="C233" s="4">
        <v>2.1567261149231239E-2</v>
      </c>
      <c r="D233" s="4">
        <v>4.5765278858996623E-2</v>
      </c>
      <c r="E233" s="4">
        <v>-3.2714335430849673E-2</v>
      </c>
      <c r="F233" s="4">
        <v>-6.1859800484124428E-2</v>
      </c>
      <c r="G233" s="4">
        <v>1.7702960417421029E-2</v>
      </c>
      <c r="H233" s="4">
        <v>1.6551321681010481E-2</v>
      </c>
      <c r="I233" s="4">
        <v>4.0000000000000002E-4</v>
      </c>
      <c r="J233" s="4"/>
      <c r="K233" s="4">
        <f t="shared" si="22"/>
        <v>2.2406031064464878E-2</v>
      </c>
      <c r="L233" s="4">
        <f t="shared" si="23"/>
        <v>2.1167261149231238E-2</v>
      </c>
      <c r="M233" s="4">
        <f t="shared" si="24"/>
        <v>4.5365278858996626E-2</v>
      </c>
      <c r="N233" s="4">
        <f t="shared" si="25"/>
        <v>-3.311433543084967E-2</v>
      </c>
      <c r="O233" s="4">
        <f t="shared" si="26"/>
        <v>-6.2259800484124425E-2</v>
      </c>
      <c r="P233" s="4">
        <f t="shared" si="27"/>
        <v>1.7302960417421027E-2</v>
      </c>
      <c r="Q233" s="4">
        <f t="shared" si="28"/>
        <v>1.615132168101048E-2</v>
      </c>
    </row>
    <row r="234" spans="1:17" x14ac:dyDescent="0.25">
      <c r="A234" s="2">
        <v>44539</v>
      </c>
      <c r="B234" s="4">
        <v>1.331088690648397E-2</v>
      </c>
      <c r="C234" s="4">
        <v>4.1485828380705136E-3</v>
      </c>
      <c r="D234" s="4">
        <v>2.798731618219685E-2</v>
      </c>
      <c r="E234" s="4">
        <v>-9.077737591068491E-2</v>
      </c>
      <c r="F234" s="4">
        <v>-1.8265328428531461E-2</v>
      </c>
      <c r="G234" s="4">
        <v>-4.6631723594412477E-3</v>
      </c>
      <c r="H234" s="4">
        <v>-8.9126534062620166E-3</v>
      </c>
      <c r="I234" s="4">
        <v>2.9999999999999997E-4</v>
      </c>
      <c r="J234" s="4"/>
      <c r="K234" s="4">
        <f t="shared" si="22"/>
        <v>1.3010886906483971E-2</v>
      </c>
      <c r="L234" s="4">
        <f t="shared" si="23"/>
        <v>3.8485828380705137E-3</v>
      </c>
      <c r="M234" s="4">
        <f t="shared" si="24"/>
        <v>2.7687316182196848E-2</v>
      </c>
      <c r="N234" s="4">
        <f t="shared" si="25"/>
        <v>-9.1077375910684905E-2</v>
      </c>
      <c r="O234" s="4">
        <f t="shared" si="26"/>
        <v>-1.8565328428531463E-2</v>
      </c>
      <c r="P234" s="4">
        <f t="shared" si="27"/>
        <v>-4.9631723594412477E-3</v>
      </c>
      <c r="Q234" s="4">
        <f t="shared" si="28"/>
        <v>-9.2126534062620166E-3</v>
      </c>
    </row>
    <row r="235" spans="1:17" x14ac:dyDescent="0.25">
      <c r="A235" s="2">
        <v>44540</v>
      </c>
      <c r="B235" s="4">
        <v>1.5935321018369919E-2</v>
      </c>
      <c r="C235" s="4">
        <v>2.194180680764202E-2</v>
      </c>
      <c r="D235" s="4">
        <v>3.7501983691379692E-2</v>
      </c>
      <c r="E235" s="4">
        <v>-7.6849756346888398E-2</v>
      </c>
      <c r="F235" s="4">
        <v>-2.783927594670654E-2</v>
      </c>
      <c r="G235" s="4">
        <v>9.6194762705730241E-3</v>
      </c>
      <c r="H235" s="4">
        <v>1.5703151293065432E-2</v>
      </c>
      <c r="I235" s="4">
        <v>2.9999999999999997E-4</v>
      </c>
      <c r="J235" s="4"/>
      <c r="K235" s="4">
        <f t="shared" si="22"/>
        <v>1.5635321018369917E-2</v>
      </c>
      <c r="L235" s="4">
        <f t="shared" si="23"/>
        <v>2.1641806807642019E-2</v>
      </c>
      <c r="M235" s="4">
        <f t="shared" si="24"/>
        <v>3.7201983691379691E-2</v>
      </c>
      <c r="N235" s="4">
        <f t="shared" si="25"/>
        <v>-7.7149756346888393E-2</v>
      </c>
      <c r="O235" s="4">
        <f t="shared" si="26"/>
        <v>-2.8139275946706541E-2</v>
      </c>
      <c r="P235" s="4">
        <f t="shared" si="27"/>
        <v>9.3194762705730242E-3</v>
      </c>
      <c r="Q235" s="4">
        <f t="shared" si="28"/>
        <v>1.5403151293065432E-2</v>
      </c>
    </row>
    <row r="236" spans="1:17" x14ac:dyDescent="0.25">
      <c r="A236" s="2">
        <v>44543</v>
      </c>
      <c r="B236" s="4">
        <v>-1.056510152061918E-2</v>
      </c>
      <c r="C236" s="4">
        <v>1.133096885639295E-2</v>
      </c>
      <c r="D236" s="4">
        <v>8.8923299876144668E-3</v>
      </c>
      <c r="E236" s="4">
        <v>-0.14134081865287659</v>
      </c>
      <c r="F236" s="4">
        <v>6.9769588671065641E-2</v>
      </c>
      <c r="G236" s="4">
        <v>-1.408477752140413E-2</v>
      </c>
      <c r="H236" s="4">
        <v>-1.335818425719637E-2</v>
      </c>
      <c r="I236" s="4">
        <v>1E-4</v>
      </c>
      <c r="J236" s="4"/>
      <c r="K236" s="4">
        <f t="shared" si="22"/>
        <v>-1.0665101520619179E-2</v>
      </c>
      <c r="L236" s="4">
        <f t="shared" si="23"/>
        <v>1.1230968856392951E-2</v>
      </c>
      <c r="M236" s="4">
        <f t="shared" si="24"/>
        <v>8.7923299876144674E-3</v>
      </c>
      <c r="N236" s="4">
        <f t="shared" si="25"/>
        <v>-0.14144081865287658</v>
      </c>
      <c r="O236" s="4">
        <f t="shared" si="26"/>
        <v>6.9669588671065638E-2</v>
      </c>
      <c r="P236" s="4">
        <f t="shared" si="27"/>
        <v>-1.4184777521404129E-2</v>
      </c>
      <c r="Q236" s="4">
        <f t="shared" si="28"/>
        <v>-1.345818425719637E-2</v>
      </c>
    </row>
    <row r="237" spans="1:17" x14ac:dyDescent="0.25">
      <c r="A237" s="2">
        <v>44544</v>
      </c>
      <c r="B237" s="4">
        <v>-4.0978216065663098E-2</v>
      </c>
      <c r="C237" s="4">
        <v>-1.299019463050666E-3</v>
      </c>
      <c r="D237" s="4">
        <v>1.290587317963654E-2</v>
      </c>
      <c r="E237" s="4">
        <v>-0.1415723675104861</v>
      </c>
      <c r="F237" s="4">
        <v>7.1258926645158205E-2</v>
      </c>
      <c r="G237" s="4">
        <v>-2.138721166156277E-2</v>
      </c>
      <c r="H237" s="4">
        <v>-4.5105231905294467E-2</v>
      </c>
      <c r="I237" s="4">
        <v>1E-4</v>
      </c>
      <c r="J237" s="4"/>
      <c r="K237" s="4">
        <f t="shared" si="22"/>
        <v>-4.1078216065663101E-2</v>
      </c>
      <c r="L237" s="4">
        <f t="shared" si="23"/>
        <v>-1.399019463050666E-3</v>
      </c>
      <c r="M237" s="4">
        <f t="shared" si="24"/>
        <v>1.2805873179636541E-2</v>
      </c>
      <c r="N237" s="4">
        <f t="shared" si="25"/>
        <v>-0.14167236751048609</v>
      </c>
      <c r="O237" s="4">
        <f t="shared" si="26"/>
        <v>7.1158926645158202E-2</v>
      </c>
      <c r="P237" s="4">
        <f t="shared" si="27"/>
        <v>-2.1487211661562769E-2</v>
      </c>
      <c r="Q237" s="4">
        <f t="shared" si="28"/>
        <v>-4.520523190529447E-2</v>
      </c>
    </row>
    <row r="238" spans="1:17" x14ac:dyDescent="0.25">
      <c r="A238" s="2">
        <v>44545</v>
      </c>
      <c r="B238" s="4">
        <v>-1.627058835604522E-2</v>
      </c>
      <c r="C238" s="4">
        <v>2.3308487761758201E-2</v>
      </c>
      <c r="D238" s="4">
        <v>-5.2990093212752498E-3</v>
      </c>
      <c r="E238" s="4">
        <v>-9.9628756704257526E-2</v>
      </c>
      <c r="F238" s="4">
        <v>0.13450362652615411</v>
      </c>
      <c r="G238" s="4">
        <v>-1.7386315385223838E-2</v>
      </c>
      <c r="H238" s="4">
        <v>-3.7373038770074807E-2</v>
      </c>
      <c r="I238" s="4">
        <v>2.9999999999999997E-4</v>
      </c>
      <c r="J238" s="4"/>
      <c r="K238" s="4">
        <f t="shared" si="22"/>
        <v>-1.6570588356045222E-2</v>
      </c>
      <c r="L238" s="4">
        <f t="shared" si="23"/>
        <v>2.3008487761758199E-2</v>
      </c>
      <c r="M238" s="4">
        <f t="shared" si="24"/>
        <v>-5.5990093212752497E-3</v>
      </c>
      <c r="N238" s="4">
        <f t="shared" si="25"/>
        <v>-9.9928756704257521E-2</v>
      </c>
      <c r="O238" s="4">
        <f t="shared" si="26"/>
        <v>0.13420362652615411</v>
      </c>
      <c r="P238" s="4">
        <f t="shared" si="27"/>
        <v>-1.768631538522384E-2</v>
      </c>
      <c r="Q238" s="4">
        <f t="shared" si="28"/>
        <v>-3.7673038770074808E-2</v>
      </c>
    </row>
    <row r="239" spans="1:17" x14ac:dyDescent="0.25">
      <c r="A239" s="2">
        <v>44546</v>
      </c>
      <c r="B239" s="4">
        <v>-3.0902482266739639E-2</v>
      </c>
      <c r="C239" s="4">
        <v>2.2698662987338029E-2</v>
      </c>
      <c r="D239" s="4">
        <v>7.5329357386362261E-3</v>
      </c>
      <c r="E239" s="4">
        <v>-3.8940982965764093E-2</v>
      </c>
      <c r="F239" s="4">
        <v>0.1621828131220657</v>
      </c>
      <c r="G239" s="4">
        <v>-3.1167138523802151E-4</v>
      </c>
      <c r="H239" s="4">
        <v>-3.3179427459704591E-2</v>
      </c>
      <c r="I239" s="4">
        <v>4.0000000000000002E-4</v>
      </c>
      <c r="J239" s="4"/>
      <c r="K239" s="4">
        <f t="shared" si="22"/>
        <v>-3.1302482266739637E-2</v>
      </c>
      <c r="L239" s="4">
        <f t="shared" si="23"/>
        <v>2.2298662987338028E-2</v>
      </c>
      <c r="M239" s="4">
        <f t="shared" si="24"/>
        <v>7.1329357386362259E-3</v>
      </c>
      <c r="N239" s="4">
        <f t="shared" si="25"/>
        <v>-3.934098296576409E-2</v>
      </c>
      <c r="O239" s="4">
        <f t="shared" si="26"/>
        <v>0.16178281312206569</v>
      </c>
      <c r="P239" s="4">
        <f t="shared" si="27"/>
        <v>-7.1167138523802148E-4</v>
      </c>
      <c r="Q239" s="4">
        <f t="shared" si="28"/>
        <v>-3.3579427459704589E-2</v>
      </c>
    </row>
    <row r="240" spans="1:17" x14ac:dyDescent="0.25">
      <c r="A240" s="2">
        <v>44547</v>
      </c>
      <c r="B240" s="4">
        <v>-1.282492612542452E-2</v>
      </c>
      <c r="C240" s="4">
        <v>-7.2604944876357713E-3</v>
      </c>
      <c r="D240" s="4">
        <v>-1.038233006688616E-2</v>
      </c>
      <c r="E240" s="4">
        <v>-7.4498512422849217E-3</v>
      </c>
      <c r="F240" s="4">
        <v>0.11950780946334701</v>
      </c>
      <c r="G240" s="4">
        <v>-1.933228431005141E-2</v>
      </c>
      <c r="H240" s="4">
        <v>-4.1611814440791761E-2</v>
      </c>
      <c r="I240" s="4">
        <v>2.9999999999999997E-4</v>
      </c>
      <c r="J240" s="4"/>
      <c r="K240" s="4">
        <f t="shared" si="22"/>
        <v>-1.312492612542452E-2</v>
      </c>
      <c r="L240" s="4">
        <f t="shared" si="23"/>
        <v>-7.5604944876357712E-3</v>
      </c>
      <c r="M240" s="4">
        <f t="shared" si="24"/>
        <v>-1.068233006688616E-2</v>
      </c>
      <c r="N240" s="4">
        <f t="shared" si="25"/>
        <v>-7.7498512422849216E-3</v>
      </c>
      <c r="O240" s="4">
        <f t="shared" si="26"/>
        <v>0.11920780946334701</v>
      </c>
      <c r="P240" s="4">
        <f t="shared" si="27"/>
        <v>-1.9632284310051411E-2</v>
      </c>
      <c r="Q240" s="4">
        <f t="shared" si="28"/>
        <v>-4.1911814440791763E-2</v>
      </c>
    </row>
    <row r="241" spans="1:17" x14ac:dyDescent="0.25">
      <c r="A241" s="2">
        <v>44550</v>
      </c>
      <c r="B241" s="4">
        <v>-1.478438259493764E-2</v>
      </c>
      <c r="C241" s="4">
        <v>-1.376252815263967E-2</v>
      </c>
      <c r="D241" s="4">
        <v>-1.0604170666451029E-2</v>
      </c>
      <c r="E241" s="4">
        <v>3.8775599592847598E-2</v>
      </c>
      <c r="F241" s="4">
        <v>0.1002387078895319</v>
      </c>
      <c r="G241" s="4">
        <v>-2.552563392228446E-2</v>
      </c>
      <c r="H241" s="4">
        <v>-1.805942114490389E-2</v>
      </c>
      <c r="I241" s="4">
        <v>2.9999999999999997E-4</v>
      </c>
      <c r="J241" s="4"/>
      <c r="K241" s="4">
        <f t="shared" si="22"/>
        <v>-1.5084382594937639E-2</v>
      </c>
      <c r="L241" s="4">
        <f t="shared" si="23"/>
        <v>-1.4062528152639669E-2</v>
      </c>
      <c r="M241" s="4">
        <f t="shared" si="24"/>
        <v>-1.0904170666451029E-2</v>
      </c>
      <c r="N241" s="4">
        <f t="shared" si="25"/>
        <v>3.8475599592847597E-2</v>
      </c>
      <c r="O241" s="4">
        <f t="shared" si="26"/>
        <v>9.9938707889531908E-2</v>
      </c>
      <c r="P241" s="4">
        <f t="shared" si="27"/>
        <v>-2.5825633922284461E-2</v>
      </c>
      <c r="Q241" s="4">
        <f t="shared" si="28"/>
        <v>-1.8359421144903892E-2</v>
      </c>
    </row>
    <row r="242" spans="1:17" x14ac:dyDescent="0.25">
      <c r="A242" s="2">
        <v>44551</v>
      </c>
      <c r="B242" s="4">
        <v>7.8083858287927299E-3</v>
      </c>
      <c r="C242" s="4">
        <v>1.6699138485436471E-3</v>
      </c>
      <c r="D242" s="4">
        <v>-1.4052604967633281E-2</v>
      </c>
      <c r="E242" s="4">
        <v>7.0807364783114224E-2</v>
      </c>
      <c r="F242" s="4">
        <v>5.9586144063213282E-2</v>
      </c>
      <c r="G242" s="4">
        <v>-1.928877129886342E-2</v>
      </c>
      <c r="H242" s="4">
        <v>1.1522175099553779E-2</v>
      </c>
      <c r="I242" s="4">
        <v>2.9999999999999997E-4</v>
      </c>
      <c r="J242" s="4"/>
      <c r="K242" s="4">
        <f t="shared" si="22"/>
        <v>7.50838582879273E-3</v>
      </c>
      <c r="L242" s="4">
        <f t="shared" si="23"/>
        <v>1.3699138485436472E-3</v>
      </c>
      <c r="M242" s="4">
        <f t="shared" si="24"/>
        <v>-1.4352604967633281E-2</v>
      </c>
      <c r="N242" s="4">
        <f t="shared" si="25"/>
        <v>7.0507364783114229E-2</v>
      </c>
      <c r="O242" s="4">
        <f t="shared" si="26"/>
        <v>5.9286144063213281E-2</v>
      </c>
      <c r="P242" s="4">
        <f t="shared" si="27"/>
        <v>-1.9588771298863421E-2</v>
      </c>
      <c r="Q242" s="4">
        <f t="shared" si="28"/>
        <v>1.1222175099553779E-2</v>
      </c>
    </row>
    <row r="243" spans="1:17" x14ac:dyDescent="0.25">
      <c r="A243" s="2">
        <v>44552</v>
      </c>
      <c r="B243" s="4">
        <v>-1.323083471612296E-2</v>
      </c>
      <c r="C243" s="4">
        <v>-5.8683367001477471E-3</v>
      </c>
      <c r="D243" s="4">
        <v>-4.5645191460637058E-3</v>
      </c>
      <c r="E243" s="4">
        <v>-9.0717742714581107E-3</v>
      </c>
      <c r="F243" s="4">
        <v>1.267444111091898E-2</v>
      </c>
      <c r="G243" s="4">
        <v>-7.8820965153587608E-3</v>
      </c>
      <c r="H243" s="4">
        <v>1.509117978566543E-2</v>
      </c>
      <c r="I243" s="4">
        <v>2.9999999999999997E-4</v>
      </c>
      <c r="J243" s="4"/>
      <c r="K243" s="4">
        <f t="shared" si="22"/>
        <v>-1.353083471612296E-2</v>
      </c>
      <c r="L243" s="4">
        <f t="shared" si="23"/>
        <v>-6.168336700147747E-3</v>
      </c>
      <c r="M243" s="4">
        <f t="shared" si="24"/>
        <v>-4.8645191460637057E-3</v>
      </c>
      <c r="N243" s="4">
        <f t="shared" si="25"/>
        <v>-9.3717742714581106E-3</v>
      </c>
      <c r="O243" s="4">
        <f t="shared" si="26"/>
        <v>1.2374441110918981E-2</v>
      </c>
      <c r="P243" s="4">
        <f t="shared" si="27"/>
        <v>-8.1820965153587607E-3</v>
      </c>
      <c r="Q243" s="4">
        <f t="shared" si="28"/>
        <v>1.479117978566543E-2</v>
      </c>
    </row>
    <row r="244" spans="1:17" x14ac:dyDescent="0.25">
      <c r="A244" s="2">
        <v>44553</v>
      </c>
      <c r="B244" s="4">
        <v>1.292892186367833E-2</v>
      </c>
      <c r="C244" s="4">
        <v>2.3885917898831539E-3</v>
      </c>
      <c r="D244" s="4">
        <v>-9.0464055410861555E-3</v>
      </c>
      <c r="E244" s="4">
        <v>3.6072596312720862E-2</v>
      </c>
      <c r="F244" s="4">
        <v>-4.2353796381615183E-2</v>
      </c>
      <c r="G244" s="4">
        <v>-1.9832607795961191E-2</v>
      </c>
      <c r="H244" s="4">
        <v>3.8224009465537279E-2</v>
      </c>
      <c r="I244" s="4">
        <v>4.0000000000000002E-4</v>
      </c>
      <c r="J244" s="4"/>
      <c r="K244" s="4">
        <f t="shared" si="22"/>
        <v>1.252892186367833E-2</v>
      </c>
      <c r="L244" s="4">
        <f t="shared" si="23"/>
        <v>1.9885917898831537E-3</v>
      </c>
      <c r="M244" s="4">
        <f t="shared" si="24"/>
        <v>-9.4464055410861548E-3</v>
      </c>
      <c r="N244" s="4">
        <f t="shared" si="25"/>
        <v>3.5672596312720864E-2</v>
      </c>
      <c r="O244" s="4">
        <f t="shared" si="26"/>
        <v>-4.2753796381615181E-2</v>
      </c>
      <c r="P244" s="4">
        <f t="shared" si="27"/>
        <v>-2.0232607795961192E-2</v>
      </c>
      <c r="Q244" s="4">
        <f t="shared" si="28"/>
        <v>3.7824009465537281E-2</v>
      </c>
    </row>
    <row r="245" spans="1:17" x14ac:dyDescent="0.25">
      <c r="A245" s="2">
        <v>44557</v>
      </c>
      <c r="B245" s="4">
        <v>-2.0489870076154659E-3</v>
      </c>
      <c r="C245" s="4">
        <v>2.3817213959533401E-2</v>
      </c>
      <c r="D245" s="4">
        <v>1.038233006688616E-2</v>
      </c>
      <c r="E245" s="4">
        <v>3.9934661611594542E-2</v>
      </c>
      <c r="F245" s="4">
        <v>-4.7185628101020782E-3</v>
      </c>
      <c r="G245" s="4">
        <v>8.8912627176673809E-3</v>
      </c>
      <c r="H245" s="4">
        <v>4.399595319179106E-2</v>
      </c>
      <c r="I245" s="4">
        <v>4.0000000000000002E-4</v>
      </c>
      <c r="J245" s="4"/>
      <c r="K245" s="4">
        <f t="shared" si="22"/>
        <v>-2.4489870076154661E-3</v>
      </c>
      <c r="L245" s="4">
        <f t="shared" si="23"/>
        <v>2.34172139595334E-2</v>
      </c>
      <c r="M245" s="4">
        <f t="shared" si="24"/>
        <v>9.9823300668861609E-3</v>
      </c>
      <c r="N245" s="4">
        <f t="shared" si="25"/>
        <v>3.9534661611594545E-2</v>
      </c>
      <c r="O245" s="4">
        <f t="shared" si="26"/>
        <v>-5.1185628101020784E-3</v>
      </c>
      <c r="P245" s="4">
        <f t="shared" si="27"/>
        <v>8.4912627176673815E-3</v>
      </c>
      <c r="Q245" s="4">
        <f t="shared" si="28"/>
        <v>4.3595953191791062E-2</v>
      </c>
    </row>
    <row r="246" spans="1:17" x14ac:dyDescent="0.25">
      <c r="A246" s="2">
        <v>44558</v>
      </c>
      <c r="B246" s="4">
        <v>2.1212378869025269E-2</v>
      </c>
      <c r="C246" s="4">
        <v>4.0552307867297348E-2</v>
      </c>
      <c r="D246" s="4">
        <v>1.8857809795047139E-2</v>
      </c>
      <c r="E246" s="4">
        <v>-3.4381130922684022E-2</v>
      </c>
      <c r="F246" s="4">
        <v>-5.0586304287365103E-2</v>
      </c>
      <c r="G246" s="4">
        <v>3.0074548809714049E-2</v>
      </c>
      <c r="H246" s="4">
        <v>2.8180754511339501E-2</v>
      </c>
      <c r="I246" s="4">
        <v>2.9999999999999997E-4</v>
      </c>
      <c r="J246" s="4"/>
      <c r="K246" s="4">
        <f t="shared" si="22"/>
        <v>2.0912378869025267E-2</v>
      </c>
      <c r="L246" s="4">
        <f t="shared" si="23"/>
        <v>4.0252307867297346E-2</v>
      </c>
      <c r="M246" s="4">
        <f t="shared" si="24"/>
        <v>1.8557809795047137E-2</v>
      </c>
      <c r="N246" s="4">
        <f t="shared" si="25"/>
        <v>-3.4681130922684024E-2</v>
      </c>
      <c r="O246" s="4">
        <f t="shared" si="26"/>
        <v>-5.0886304287365104E-2</v>
      </c>
      <c r="P246" s="4">
        <f t="shared" si="27"/>
        <v>2.9774548809714047E-2</v>
      </c>
      <c r="Q246" s="4">
        <f t="shared" si="28"/>
        <v>2.7880754511339499E-2</v>
      </c>
    </row>
    <row r="247" spans="1:17" x14ac:dyDescent="0.25">
      <c r="A247" s="2">
        <v>44559</v>
      </c>
      <c r="B247" s="4">
        <v>-7.1610347922579356E-3</v>
      </c>
      <c r="C247" s="4">
        <v>4.9019670551592398E-2</v>
      </c>
      <c r="D247" s="4">
        <v>2.5116946833900759E-2</v>
      </c>
      <c r="E247" s="4">
        <v>-0.1025184930809058</v>
      </c>
      <c r="F247" s="4">
        <v>-2.351432402859643E-2</v>
      </c>
      <c r="G247" s="4">
        <v>1.5700319624076361E-2</v>
      </c>
      <c r="H247" s="4">
        <v>9.2475856566078818E-3</v>
      </c>
      <c r="I247" s="4">
        <v>1E-4</v>
      </c>
      <c r="J247" s="4"/>
      <c r="K247" s="4">
        <f t="shared" si="22"/>
        <v>-7.2610347922579359E-3</v>
      </c>
      <c r="L247" s="4">
        <f t="shared" si="23"/>
        <v>4.8919670551592395E-2</v>
      </c>
      <c r="M247" s="4">
        <f t="shared" si="24"/>
        <v>2.5016946833900759E-2</v>
      </c>
      <c r="N247" s="4">
        <f t="shared" si="25"/>
        <v>-0.1026184930809058</v>
      </c>
      <c r="O247" s="4">
        <f t="shared" si="26"/>
        <v>-2.361432402859643E-2</v>
      </c>
      <c r="P247" s="4">
        <f t="shared" si="27"/>
        <v>1.5600319624076361E-2</v>
      </c>
      <c r="Q247" s="4">
        <f t="shared" si="28"/>
        <v>9.1475856566078824E-3</v>
      </c>
    </row>
    <row r="248" spans="1:17" x14ac:dyDescent="0.25">
      <c r="A248" s="2">
        <v>44560</v>
      </c>
      <c r="B248" s="4">
        <v>-1.4086969918855269E-2</v>
      </c>
      <c r="C248" s="4">
        <v>5.3360287633946513E-2</v>
      </c>
      <c r="D248" s="4">
        <v>2.1124946067238248E-2</v>
      </c>
      <c r="E248" s="4">
        <v>-6.9739593496100483E-2</v>
      </c>
      <c r="F248" s="4">
        <v>-1.9500354927941999E-2</v>
      </c>
      <c r="G248" s="4">
        <v>1.129524693340489E-2</v>
      </c>
      <c r="H248" s="4">
        <v>-3.5063403372808111E-3</v>
      </c>
      <c r="I248" s="4">
        <v>5.9999999999999995E-4</v>
      </c>
      <c r="J248" s="4"/>
      <c r="K248" s="4">
        <f t="shared" si="22"/>
        <v>-1.4686969918855269E-2</v>
      </c>
      <c r="L248" s="4">
        <f t="shared" si="23"/>
        <v>5.2760287633946509E-2</v>
      </c>
      <c r="M248" s="4">
        <f t="shared" si="24"/>
        <v>2.0524946067238248E-2</v>
      </c>
      <c r="N248" s="4">
        <f t="shared" si="25"/>
        <v>-7.0339593496100486E-2</v>
      </c>
      <c r="O248" s="4">
        <f t="shared" si="26"/>
        <v>-2.0100354927941998E-2</v>
      </c>
      <c r="P248" s="4">
        <f t="shared" si="27"/>
        <v>1.069524693340489E-2</v>
      </c>
      <c r="Q248" s="4">
        <f t="shared" si="28"/>
        <v>-4.1063403372808109E-3</v>
      </c>
    </row>
    <row r="249" spans="1:17" x14ac:dyDescent="0.25">
      <c r="A249" s="2">
        <v>44561</v>
      </c>
      <c r="B249" s="4">
        <v>-2.5766309378160379E-2</v>
      </c>
      <c r="C249" s="4">
        <v>5.8279288220825183E-2</v>
      </c>
      <c r="D249" s="4">
        <v>1.8197688006980961E-2</v>
      </c>
      <c r="E249" s="4">
        <v>-0.10931216092105341</v>
      </c>
      <c r="F249" s="4">
        <v>5.7744726653483616E-3</v>
      </c>
      <c r="G249" s="4">
        <v>6.9073561065069464E-3</v>
      </c>
      <c r="H249" s="4">
        <v>-1.9153462513947339E-2</v>
      </c>
      <c r="I249" s="4">
        <v>5.9999999999999995E-4</v>
      </c>
      <c r="J249" s="4"/>
      <c r="K249" s="4">
        <f t="shared" si="22"/>
        <v>-2.6366309378160379E-2</v>
      </c>
      <c r="L249" s="4">
        <f t="shared" si="23"/>
        <v>5.767928822082518E-2</v>
      </c>
      <c r="M249" s="4">
        <f t="shared" si="24"/>
        <v>1.7597688006980961E-2</v>
      </c>
      <c r="N249" s="4">
        <f t="shared" si="25"/>
        <v>-0.10991216092105341</v>
      </c>
      <c r="O249" s="4">
        <f t="shared" si="26"/>
        <v>5.1744726653483617E-3</v>
      </c>
      <c r="P249" s="4">
        <f t="shared" si="27"/>
        <v>6.3073561065069466E-3</v>
      </c>
      <c r="Q249" s="4">
        <f t="shared" si="28"/>
        <v>-1.9753462513947339E-2</v>
      </c>
    </row>
    <row r="250" spans="1:17" x14ac:dyDescent="0.25">
      <c r="A250" s="2">
        <v>44564</v>
      </c>
      <c r="B250" s="4">
        <v>4.3225954707413186E-3</v>
      </c>
      <c r="C250" s="4">
        <v>4.0405953180928662E-2</v>
      </c>
      <c r="D250" s="4">
        <v>1.5096754756732E-2</v>
      </c>
      <c r="E250" s="4">
        <v>-7.0851469710117243E-2</v>
      </c>
      <c r="F250" s="4">
        <v>-4.4029536003336027E-2</v>
      </c>
      <c r="G250" s="4">
        <v>2.2135543876979469E-2</v>
      </c>
      <c r="H250" s="4">
        <v>-2.6023988646031171E-2</v>
      </c>
      <c r="I250" s="4">
        <v>5.0000000000000001E-4</v>
      </c>
      <c r="J250" s="4"/>
      <c r="K250" s="4">
        <f t="shared" si="22"/>
        <v>3.8225954707413186E-3</v>
      </c>
      <c r="L250" s="4">
        <f t="shared" si="23"/>
        <v>3.9905953180928662E-2</v>
      </c>
      <c r="M250" s="4">
        <f t="shared" si="24"/>
        <v>1.4596754756732E-2</v>
      </c>
      <c r="N250" s="4">
        <f t="shared" si="25"/>
        <v>-7.1351469710117243E-2</v>
      </c>
      <c r="O250" s="4">
        <f t="shared" si="26"/>
        <v>-4.4529536003336027E-2</v>
      </c>
      <c r="P250" s="4">
        <f t="shared" si="27"/>
        <v>2.1635543876979468E-2</v>
      </c>
      <c r="Q250" s="4">
        <f t="shared" si="28"/>
        <v>-2.6523988646031171E-2</v>
      </c>
    </row>
    <row r="251" spans="1:17" x14ac:dyDescent="0.25">
      <c r="A251" s="2">
        <v>44565</v>
      </c>
      <c r="B251" s="4">
        <v>-1.856439956528888E-2</v>
      </c>
      <c r="C251" s="4">
        <v>2.4863663349594219E-2</v>
      </c>
      <c r="D251" s="4">
        <v>5.0312228562017216E-3</v>
      </c>
      <c r="E251" s="4">
        <v>-1.800255988545274E-3</v>
      </c>
      <c r="F251" s="4">
        <v>-6.1864384401717931E-2</v>
      </c>
      <c r="G251" s="4">
        <v>5.6314096328947898E-2</v>
      </c>
      <c r="H251" s="4">
        <v>-3.2552417862754091E-2</v>
      </c>
      <c r="I251" s="4">
        <v>5.9999999999999995E-4</v>
      </c>
      <c r="J251" s="4"/>
      <c r="K251" s="4">
        <f t="shared" si="22"/>
        <v>-1.916439956528888E-2</v>
      </c>
      <c r="L251" s="4">
        <f t="shared" si="23"/>
        <v>2.4263663349594219E-2</v>
      </c>
      <c r="M251" s="4">
        <f t="shared" si="24"/>
        <v>4.4312228562017218E-3</v>
      </c>
      <c r="N251" s="4">
        <f t="shared" si="25"/>
        <v>-2.4002559885452739E-3</v>
      </c>
      <c r="O251" s="4">
        <f t="shared" si="26"/>
        <v>-6.2464384401717934E-2</v>
      </c>
      <c r="P251" s="4">
        <f t="shared" si="27"/>
        <v>5.5714096328947894E-2</v>
      </c>
      <c r="Q251" s="4">
        <f t="shared" si="28"/>
        <v>-3.3152417862754094E-2</v>
      </c>
    </row>
    <row r="252" spans="1:17" x14ac:dyDescent="0.25">
      <c r="A252" s="2">
        <v>44566</v>
      </c>
      <c r="B252" s="4">
        <v>-2.9046520149827341E-2</v>
      </c>
      <c r="C252" s="4">
        <v>5.6328169347326096E-3</v>
      </c>
      <c r="D252" s="4">
        <v>1.490905978737356E-3</v>
      </c>
      <c r="E252" s="4">
        <v>-2.1771485354069139E-2</v>
      </c>
      <c r="F252" s="4">
        <v>-3.4452677855197678E-2</v>
      </c>
      <c r="G252" s="4">
        <v>3.2390999768134421E-2</v>
      </c>
      <c r="H252" s="4">
        <v>-7.3067749169897667E-2</v>
      </c>
      <c r="I252" s="4">
        <v>5.0000000000000001E-4</v>
      </c>
      <c r="J252" s="4"/>
      <c r="K252" s="4">
        <f t="shared" si="22"/>
        <v>-2.9546520149827341E-2</v>
      </c>
      <c r="L252" s="4">
        <f t="shared" si="23"/>
        <v>5.1328169347326091E-3</v>
      </c>
      <c r="M252" s="4">
        <f t="shared" si="24"/>
        <v>9.9090597873735596E-4</v>
      </c>
      <c r="N252" s="4">
        <f t="shared" si="25"/>
        <v>-2.2271485354069139E-2</v>
      </c>
      <c r="O252" s="4">
        <f t="shared" si="26"/>
        <v>-3.4952677855197678E-2</v>
      </c>
      <c r="P252" s="4">
        <f t="shared" si="27"/>
        <v>3.189099976813442E-2</v>
      </c>
      <c r="Q252" s="4">
        <f t="shared" si="28"/>
        <v>-7.3567749169897667E-2</v>
      </c>
    </row>
    <row r="253" spans="1:17" x14ac:dyDescent="0.25">
      <c r="A253" s="2">
        <v>44567</v>
      </c>
      <c r="B253" s="4">
        <v>-3.2485697084732479E-2</v>
      </c>
      <c r="C253" s="4">
        <v>-1.086968719862424E-2</v>
      </c>
      <c r="D253" s="4">
        <v>-7.6816115427731368E-3</v>
      </c>
      <c r="E253" s="4">
        <v>-8.289462164425565E-2</v>
      </c>
      <c r="F253" s="4">
        <v>-6.2896069386641607E-2</v>
      </c>
      <c r="G253" s="4">
        <v>4.3463680453033497E-2</v>
      </c>
      <c r="H253" s="4">
        <v>-0.100997138034252</v>
      </c>
      <c r="I253" s="4">
        <v>4.0000000000000002E-4</v>
      </c>
      <c r="J253" s="4"/>
      <c r="K253" s="4">
        <f t="shared" si="22"/>
        <v>-3.2885697084732476E-2</v>
      </c>
      <c r="L253" s="4">
        <f t="shared" si="23"/>
        <v>-1.1269687198624239E-2</v>
      </c>
      <c r="M253" s="4">
        <f t="shared" si="24"/>
        <v>-8.0816115427731362E-3</v>
      </c>
      <c r="N253" s="4">
        <f t="shared" si="25"/>
        <v>-8.3294621644255648E-2</v>
      </c>
      <c r="O253" s="4">
        <f t="shared" si="26"/>
        <v>-6.3296069386641604E-2</v>
      </c>
      <c r="P253" s="4">
        <f t="shared" si="27"/>
        <v>4.30636804530335E-2</v>
      </c>
      <c r="Q253" s="4">
        <f t="shared" si="28"/>
        <v>-0.101397138034252</v>
      </c>
    </row>
    <row r="254" spans="1:17" x14ac:dyDescent="0.25">
      <c r="A254" s="2">
        <v>44568</v>
      </c>
      <c r="B254" s="4">
        <v>-2.5287473758388579E-2</v>
      </c>
      <c r="C254" s="4">
        <v>-1.958105089019924E-2</v>
      </c>
      <c r="D254" s="4">
        <v>1.8585370441082111E-4</v>
      </c>
      <c r="E254" s="4">
        <v>-0.1426011136418488</v>
      </c>
      <c r="F254" s="4">
        <v>-5.8045358850087332E-2</v>
      </c>
      <c r="G254" s="4">
        <v>5.4143650633487361E-2</v>
      </c>
      <c r="H254" s="4">
        <v>-0.1074579039329038</v>
      </c>
      <c r="I254" s="4">
        <v>5.0000000000000001E-4</v>
      </c>
      <c r="J254" s="4"/>
      <c r="K254" s="4">
        <f t="shared" si="22"/>
        <v>-2.5787473758388579E-2</v>
      </c>
      <c r="L254" s="4">
        <f t="shared" si="23"/>
        <v>-2.008105089019924E-2</v>
      </c>
      <c r="M254" s="4">
        <f t="shared" si="24"/>
        <v>-3.141462955891789E-4</v>
      </c>
      <c r="N254" s="4">
        <f t="shared" si="25"/>
        <v>-0.1431011136418488</v>
      </c>
      <c r="O254" s="4">
        <f t="shared" si="26"/>
        <v>-5.8545358850087333E-2</v>
      </c>
      <c r="P254" s="4">
        <f t="shared" si="27"/>
        <v>5.3643650633487361E-2</v>
      </c>
      <c r="Q254" s="4">
        <f t="shared" si="28"/>
        <v>-0.1079579039329038</v>
      </c>
    </row>
    <row r="255" spans="1:17" x14ac:dyDescent="0.25">
      <c r="A255" s="2">
        <v>44571</v>
      </c>
      <c r="B255" s="4">
        <v>-5.3756591096525419E-2</v>
      </c>
      <c r="C255" s="4">
        <v>-4.3902403372291232E-3</v>
      </c>
      <c r="D255" s="4">
        <v>3.139701506702508E-3</v>
      </c>
      <c r="E255" s="4">
        <v>-0.19885110679243029</v>
      </c>
      <c r="F255" s="4">
        <v>-7.2637397142294446E-3</v>
      </c>
      <c r="G255" s="4">
        <v>3.4165440379814171E-2</v>
      </c>
      <c r="H255" s="4">
        <v>-0.1012453998050447</v>
      </c>
      <c r="I255" s="4">
        <v>5.0000000000000001E-4</v>
      </c>
      <c r="J255" s="4"/>
      <c r="K255" s="4">
        <f t="shared" si="22"/>
        <v>-5.4256591096525419E-2</v>
      </c>
      <c r="L255" s="4">
        <f t="shared" si="23"/>
        <v>-4.8902403372291237E-3</v>
      </c>
      <c r="M255" s="4">
        <f t="shared" si="24"/>
        <v>2.639701506702508E-3</v>
      </c>
      <c r="N255" s="4">
        <f t="shared" si="25"/>
        <v>-0.19935110679243029</v>
      </c>
      <c r="O255" s="4">
        <f t="shared" si="26"/>
        <v>-7.7637397142294451E-3</v>
      </c>
      <c r="P255" s="4">
        <f t="shared" si="27"/>
        <v>3.3665440379814171E-2</v>
      </c>
      <c r="Q255" s="4">
        <f t="shared" si="28"/>
        <v>-0.1017453998050447</v>
      </c>
    </row>
    <row r="256" spans="1:17" x14ac:dyDescent="0.25">
      <c r="A256" s="2">
        <v>44572</v>
      </c>
      <c r="B256" s="4">
        <v>-1.297769370823865E-2</v>
      </c>
      <c r="C256" s="4">
        <v>-2.468382215538734E-2</v>
      </c>
      <c r="D256" s="4">
        <v>2.784261659446674E-3</v>
      </c>
      <c r="E256" s="4">
        <v>-0.15844548876588149</v>
      </c>
      <c r="F256" s="4">
        <v>3.8846820096976042E-2</v>
      </c>
      <c r="G256" s="4">
        <v>-2.0278963940016941E-3</v>
      </c>
      <c r="H256" s="4">
        <v>-8.8946296495056032E-2</v>
      </c>
      <c r="I256" s="4">
        <v>4.0000000000000002E-4</v>
      </c>
      <c r="J256" s="4"/>
      <c r="K256" s="4">
        <f t="shared" si="22"/>
        <v>-1.337769370823865E-2</v>
      </c>
      <c r="L256" s="4">
        <f t="shared" si="23"/>
        <v>-2.5083822155387341E-2</v>
      </c>
      <c r="M256" s="4">
        <f t="shared" si="24"/>
        <v>2.3842616594466738E-3</v>
      </c>
      <c r="N256" s="4">
        <f t="shared" si="25"/>
        <v>-0.1588454887658815</v>
      </c>
      <c r="O256" s="4">
        <f t="shared" si="26"/>
        <v>3.8446820096976045E-2</v>
      </c>
      <c r="P256" s="4">
        <f t="shared" si="27"/>
        <v>-2.4278963940016943E-3</v>
      </c>
      <c r="Q256" s="4">
        <f t="shared" si="28"/>
        <v>-8.934629649505603E-2</v>
      </c>
    </row>
    <row r="257" spans="1:17" x14ac:dyDescent="0.25">
      <c r="A257" s="2">
        <v>44573</v>
      </c>
      <c r="B257" s="4">
        <v>5.1583783127036043E-3</v>
      </c>
      <c r="C257" s="4">
        <v>-1.7351724240505909E-2</v>
      </c>
      <c r="D257" s="4">
        <v>-1.8639893734699871E-3</v>
      </c>
      <c r="E257" s="4">
        <v>-5.1473962282933883E-2</v>
      </c>
      <c r="F257" s="4">
        <v>1.8169380715401751E-2</v>
      </c>
      <c r="G257" s="4">
        <v>2.8055557431100549E-2</v>
      </c>
      <c r="H257" s="4">
        <v>-5.4868386210004338E-2</v>
      </c>
      <c r="I257" s="4">
        <v>4.0000000000000002E-4</v>
      </c>
      <c r="J257" s="4"/>
      <c r="K257" s="4">
        <f t="shared" si="22"/>
        <v>4.7583783127036041E-3</v>
      </c>
      <c r="L257" s="4">
        <f t="shared" si="23"/>
        <v>-1.775172424050591E-2</v>
      </c>
      <c r="M257" s="4">
        <f t="shared" si="24"/>
        <v>-2.2639893734699872E-3</v>
      </c>
      <c r="N257" s="4">
        <f t="shared" si="25"/>
        <v>-5.187396228293388E-2</v>
      </c>
      <c r="O257" s="4">
        <f t="shared" si="26"/>
        <v>1.776938071540175E-2</v>
      </c>
      <c r="P257" s="4">
        <f t="shared" si="27"/>
        <v>2.7655557431100548E-2</v>
      </c>
      <c r="Q257" s="4">
        <f t="shared" si="28"/>
        <v>-5.5268386210004336E-2</v>
      </c>
    </row>
    <row r="258" spans="1:17" x14ac:dyDescent="0.25">
      <c r="A258" s="2">
        <v>44574</v>
      </c>
      <c r="B258" s="4">
        <v>-1.2574551951290759E-2</v>
      </c>
      <c r="C258" s="4">
        <v>-4.2395394763223848E-3</v>
      </c>
      <c r="D258" s="4">
        <v>9.5462027623764989E-3</v>
      </c>
      <c r="E258" s="4">
        <v>-5.1046739977781641E-2</v>
      </c>
      <c r="F258" s="4">
        <v>1.268364518958087E-2</v>
      </c>
      <c r="G258" s="4">
        <v>1.6240009350545929E-2</v>
      </c>
      <c r="H258" s="4">
        <v>-6.3593048098312899E-2</v>
      </c>
      <c r="I258" s="4">
        <v>5.0000000000000001E-4</v>
      </c>
      <c r="J258" s="4"/>
      <c r="K258" s="4">
        <f t="shared" si="22"/>
        <v>-1.307455195129076E-2</v>
      </c>
      <c r="L258" s="4">
        <f t="shared" si="23"/>
        <v>-4.7395394763223853E-3</v>
      </c>
      <c r="M258" s="4">
        <f t="shared" si="24"/>
        <v>9.0462027623764985E-3</v>
      </c>
      <c r="N258" s="4">
        <f t="shared" si="25"/>
        <v>-5.1546739977781642E-2</v>
      </c>
      <c r="O258" s="4">
        <f t="shared" si="26"/>
        <v>1.218364518958087E-2</v>
      </c>
      <c r="P258" s="4">
        <f t="shared" si="27"/>
        <v>1.5740009350545928E-2</v>
      </c>
      <c r="Q258" s="4">
        <f t="shared" si="28"/>
        <v>-6.4093048098312899E-2</v>
      </c>
    </row>
    <row r="259" spans="1:17" x14ac:dyDescent="0.25">
      <c r="A259" s="2">
        <v>44575</v>
      </c>
      <c r="B259" s="4">
        <v>-2.5624359475644449E-3</v>
      </c>
      <c r="C259" s="4">
        <v>-7.0871594546715322E-3</v>
      </c>
      <c r="D259" s="4">
        <v>9.0666177565799089E-3</v>
      </c>
      <c r="E259" s="4">
        <v>3.5921810936843102E-2</v>
      </c>
      <c r="F259" s="4">
        <v>-1.3915467810489799E-2</v>
      </c>
      <c r="G259" s="4">
        <v>-5.7052879808609618E-2</v>
      </c>
      <c r="H259" s="4">
        <v>-2.8818485537616571E-2</v>
      </c>
      <c r="I259" s="4">
        <v>5.0000000000000001E-4</v>
      </c>
      <c r="J259" s="4"/>
      <c r="K259" s="4">
        <f t="shared" si="22"/>
        <v>-3.0624359475644449E-3</v>
      </c>
      <c r="L259" s="4">
        <f t="shared" si="23"/>
        <v>-7.5871594546715326E-3</v>
      </c>
      <c r="M259" s="4">
        <f t="shared" si="24"/>
        <v>8.5666177565799084E-3</v>
      </c>
      <c r="N259" s="4">
        <f t="shared" si="25"/>
        <v>3.5421810936843101E-2</v>
      </c>
      <c r="O259" s="4">
        <f t="shared" si="26"/>
        <v>-1.44154678104898E-2</v>
      </c>
      <c r="P259" s="4">
        <f t="shared" si="27"/>
        <v>-5.7552879808609618E-2</v>
      </c>
      <c r="Q259" s="4">
        <f t="shared" si="28"/>
        <v>-2.9318485537616571E-2</v>
      </c>
    </row>
    <row r="260" spans="1:17" x14ac:dyDescent="0.25">
      <c r="A260" s="2">
        <v>44579</v>
      </c>
      <c r="B260" s="4">
        <v>-1.603322759188153E-2</v>
      </c>
      <c r="C260" s="4">
        <v>-1.382262822222113E-2</v>
      </c>
      <c r="D260" s="4">
        <v>-0.15485777406459669</v>
      </c>
      <c r="E260" s="4">
        <v>2.591009422445012E-2</v>
      </c>
      <c r="F260" s="4">
        <v>-3.8609252928770488E-2</v>
      </c>
      <c r="G260" s="4">
        <v>-0.1008418423931072</v>
      </c>
      <c r="H260" s="4">
        <v>-5.5313178070531599E-2</v>
      </c>
      <c r="I260" s="4">
        <v>5.0000000000000001E-4</v>
      </c>
      <c r="J260" s="4"/>
      <c r="K260" s="4">
        <f t="shared" ref="K260:K323" si="29">B260-$I260</f>
        <v>-1.6533227591881531E-2</v>
      </c>
      <c r="L260" s="4">
        <f t="shared" ref="L260:L323" si="30">C260-$I260</f>
        <v>-1.4322628222221131E-2</v>
      </c>
      <c r="M260" s="4">
        <f t="shared" ref="M260:M323" si="31">D260-$I260</f>
        <v>-0.15535777406459669</v>
      </c>
      <c r="N260" s="4">
        <f t="shared" ref="N260:N323" si="32">E260-$I260</f>
        <v>2.5410094224450119E-2</v>
      </c>
      <c r="O260" s="4">
        <f t="shared" ref="O260:O323" si="33">F260-$I260</f>
        <v>-3.9109252928770488E-2</v>
      </c>
      <c r="P260" s="4">
        <f t="shared" ref="P260:P323" si="34">G260-$I260</f>
        <v>-0.1013418423931072</v>
      </c>
      <c r="Q260" s="4">
        <f t="shared" ref="Q260:Q323" si="35">H260-$I260</f>
        <v>-5.5813178070531599E-2</v>
      </c>
    </row>
    <row r="261" spans="1:17" x14ac:dyDescent="0.25">
      <c r="A261" s="2">
        <v>44580</v>
      </c>
      <c r="B261" s="4">
        <v>-5.6366196261452117E-2</v>
      </c>
      <c r="C261" s="4">
        <v>1.5520755383550799E-2</v>
      </c>
      <c r="D261" s="4">
        <v>-7.5235004657101978E-2</v>
      </c>
      <c r="E261" s="4">
        <v>-4.4935582393474498E-2</v>
      </c>
      <c r="F261" s="4">
        <v>-5.7168753926585943E-2</v>
      </c>
      <c r="G261" s="4">
        <v>-0.1174473279470787</v>
      </c>
      <c r="H261" s="4">
        <v>-4.7288154651791807E-2</v>
      </c>
      <c r="I261" s="4">
        <v>5.0000000000000001E-4</v>
      </c>
      <c r="J261" s="4"/>
      <c r="K261" s="4">
        <f t="shared" si="29"/>
        <v>-5.6866196261452118E-2</v>
      </c>
      <c r="L261" s="4">
        <f t="shared" si="30"/>
        <v>1.5020755383550799E-2</v>
      </c>
      <c r="M261" s="4">
        <f t="shared" si="31"/>
        <v>-7.5735004657101979E-2</v>
      </c>
      <c r="N261" s="4">
        <f t="shared" si="32"/>
        <v>-4.5435582393474498E-2</v>
      </c>
      <c r="O261" s="4">
        <f t="shared" si="33"/>
        <v>-5.7668753926585943E-2</v>
      </c>
      <c r="P261" s="4">
        <f t="shared" si="34"/>
        <v>-0.1179473279470787</v>
      </c>
      <c r="Q261" s="4">
        <f t="shared" si="35"/>
        <v>-4.7788154651791807E-2</v>
      </c>
    </row>
    <row r="262" spans="1:17" x14ac:dyDescent="0.25">
      <c r="A262" s="2">
        <v>44581</v>
      </c>
      <c r="B262" s="4">
        <v>-8.5508640723782392E-2</v>
      </c>
      <c r="C262" s="4">
        <v>1.752724799375871E-2</v>
      </c>
      <c r="D262" s="4">
        <v>-8.159856608361693E-2</v>
      </c>
      <c r="E262" s="4">
        <v>-0.116597047610556</v>
      </c>
      <c r="F262" s="4">
        <v>-4.6982497194686168E-2</v>
      </c>
      <c r="G262" s="4">
        <v>-0.13166725444711341</v>
      </c>
      <c r="H262" s="4">
        <v>-5.543418754789986E-2</v>
      </c>
      <c r="I262" s="4">
        <v>5.0000000000000001E-4</v>
      </c>
      <c r="J262" s="4"/>
      <c r="K262" s="4">
        <f t="shared" si="29"/>
        <v>-8.6008640723782392E-2</v>
      </c>
      <c r="L262" s="4">
        <f t="shared" si="30"/>
        <v>1.702724799375871E-2</v>
      </c>
      <c r="M262" s="4">
        <f t="shared" si="31"/>
        <v>-8.2098566083616931E-2</v>
      </c>
      <c r="N262" s="4">
        <f t="shared" si="32"/>
        <v>-0.117097047610556</v>
      </c>
      <c r="O262" s="4">
        <f t="shared" si="33"/>
        <v>-4.7482497194686168E-2</v>
      </c>
      <c r="P262" s="4">
        <f t="shared" si="34"/>
        <v>-0.13216725444711341</v>
      </c>
      <c r="Q262" s="4">
        <f t="shared" si="35"/>
        <v>-5.5934187547899861E-2</v>
      </c>
    </row>
    <row r="263" spans="1:17" x14ac:dyDescent="0.25">
      <c r="A263" s="2">
        <v>44582</v>
      </c>
      <c r="B263" s="4">
        <v>-0.122387665596464</v>
      </c>
      <c r="C263" s="4">
        <v>4.9443687693209171E-3</v>
      </c>
      <c r="D263" s="4">
        <v>-8.4913572147529592E-2</v>
      </c>
      <c r="E263" s="4">
        <v>-0.2389292858403049</v>
      </c>
      <c r="F263" s="4">
        <v>-5.0781702105188842E-2</v>
      </c>
      <c r="G263" s="4">
        <v>-0.14804673875389709</v>
      </c>
      <c r="H263" s="4">
        <v>-0.26709425440797402</v>
      </c>
      <c r="I263" s="4">
        <v>5.0000000000000001E-4</v>
      </c>
      <c r="J263" s="4"/>
      <c r="K263" s="4">
        <f t="shared" si="29"/>
        <v>-0.122887665596464</v>
      </c>
      <c r="L263" s="4">
        <f t="shared" si="30"/>
        <v>4.4443687693209166E-3</v>
      </c>
      <c r="M263" s="4">
        <f t="shared" si="31"/>
        <v>-8.5413572147529593E-2</v>
      </c>
      <c r="N263" s="4">
        <f t="shared" si="32"/>
        <v>-0.2394292858403049</v>
      </c>
      <c r="O263" s="4">
        <f t="shared" si="33"/>
        <v>-5.1281702105188842E-2</v>
      </c>
      <c r="P263" s="4">
        <f t="shared" si="34"/>
        <v>-0.1485467387538971</v>
      </c>
      <c r="Q263" s="4">
        <f t="shared" si="35"/>
        <v>-0.26759425440797402</v>
      </c>
    </row>
    <row r="264" spans="1:17" x14ac:dyDescent="0.25">
      <c r="A264" s="2">
        <v>44585</v>
      </c>
      <c r="B264" s="4">
        <v>-0.1148638234823203</v>
      </c>
      <c r="C264" s="4">
        <v>-2.492526193006217E-3</v>
      </c>
      <c r="D264" s="4">
        <v>-1.3911009567127319E-2</v>
      </c>
      <c r="E264" s="4">
        <v>-0.30480621990747903</v>
      </c>
      <c r="F264" s="4">
        <v>-6.4065474421368229E-2</v>
      </c>
      <c r="G264" s="4">
        <v>-8.550974702940195E-2</v>
      </c>
      <c r="H264" s="4">
        <v>-0.30589948985809728</v>
      </c>
      <c r="I264" s="4">
        <v>5.0000000000000001E-4</v>
      </c>
      <c r="J264" s="4"/>
      <c r="K264" s="4">
        <f t="shared" si="29"/>
        <v>-0.1153638234823203</v>
      </c>
      <c r="L264" s="4">
        <f t="shared" si="30"/>
        <v>-2.992526193006217E-3</v>
      </c>
      <c r="M264" s="4">
        <f t="shared" si="31"/>
        <v>-1.441100956712732E-2</v>
      </c>
      <c r="N264" s="4">
        <f t="shared" si="32"/>
        <v>-0.30530621990747903</v>
      </c>
      <c r="O264" s="4">
        <f t="shared" si="33"/>
        <v>-6.456547442136823E-2</v>
      </c>
      <c r="P264" s="4">
        <f t="shared" si="34"/>
        <v>-8.6009747029401951E-2</v>
      </c>
      <c r="Q264" s="4">
        <f t="shared" si="35"/>
        <v>-0.30639948985809728</v>
      </c>
    </row>
    <row r="265" spans="1:17" x14ac:dyDescent="0.25">
      <c r="A265" s="2">
        <v>44586</v>
      </c>
      <c r="B265" s="4">
        <v>-0.12684281400646921</v>
      </c>
      <c r="C265" s="4">
        <v>-1.040371341733071E-2</v>
      </c>
      <c r="D265" s="4">
        <v>0.1266184223740128</v>
      </c>
      <c r="E265" s="4">
        <v>-0.2533374292485302</v>
      </c>
      <c r="F265" s="4">
        <v>-2.944422684500481E-2</v>
      </c>
      <c r="G265" s="4">
        <v>-3.1836167191499072E-2</v>
      </c>
      <c r="H265" s="4">
        <v>-0.33219784872431291</v>
      </c>
      <c r="I265" s="4">
        <v>5.0000000000000001E-4</v>
      </c>
      <c r="J265" s="4"/>
      <c r="K265" s="4">
        <f t="shared" si="29"/>
        <v>-0.12734281400646921</v>
      </c>
      <c r="L265" s="4">
        <f t="shared" si="30"/>
        <v>-1.0903713417330711E-2</v>
      </c>
      <c r="M265" s="4">
        <f t="shared" si="31"/>
        <v>0.1261184223740128</v>
      </c>
      <c r="N265" s="4">
        <f t="shared" si="32"/>
        <v>-0.2538374292485302</v>
      </c>
      <c r="O265" s="4">
        <f t="shared" si="33"/>
        <v>-2.994422684500481E-2</v>
      </c>
      <c r="P265" s="4">
        <f t="shared" si="34"/>
        <v>-3.2336167191499073E-2</v>
      </c>
      <c r="Q265" s="4">
        <f t="shared" si="35"/>
        <v>-0.33269784872431291</v>
      </c>
    </row>
    <row r="266" spans="1:17" x14ac:dyDescent="0.25">
      <c r="A266" s="2">
        <v>44587</v>
      </c>
      <c r="B266" s="4">
        <v>-0.1182145822664538</v>
      </c>
      <c r="C266" s="4">
        <v>-1.408349103409501E-2</v>
      </c>
      <c r="D266" s="4">
        <v>2.5062978860528769E-2</v>
      </c>
      <c r="E266" s="4">
        <v>-0.22663435716523761</v>
      </c>
      <c r="F266" s="4">
        <v>-9.9485194988471193E-3</v>
      </c>
      <c r="G266" s="4">
        <v>-6.8047763377805381E-3</v>
      </c>
      <c r="H266" s="4">
        <v>-0.36056499769839512</v>
      </c>
      <c r="I266" s="4">
        <v>5.0000000000000001E-4</v>
      </c>
      <c r="J266" s="4"/>
      <c r="K266" s="4">
        <f t="shared" si="29"/>
        <v>-0.1187145822664538</v>
      </c>
      <c r="L266" s="4">
        <f t="shared" si="30"/>
        <v>-1.458349103409501E-2</v>
      </c>
      <c r="M266" s="4">
        <f t="shared" si="31"/>
        <v>2.4562978860528769E-2</v>
      </c>
      <c r="N266" s="4">
        <f t="shared" si="32"/>
        <v>-0.22713435716523761</v>
      </c>
      <c r="O266" s="4">
        <f t="shared" si="33"/>
        <v>-1.044851949884712E-2</v>
      </c>
      <c r="P266" s="4">
        <f t="shared" si="34"/>
        <v>-7.3047763377805386E-3</v>
      </c>
      <c r="Q266" s="4">
        <f t="shared" si="35"/>
        <v>-0.36106499769839512</v>
      </c>
    </row>
    <row r="267" spans="1:17" x14ac:dyDescent="0.25">
      <c r="A267" s="2">
        <v>44588</v>
      </c>
      <c r="B267" s="4">
        <v>-8.2640840986992536E-2</v>
      </c>
      <c r="C267" s="4">
        <v>-1.502990608172894E-2</v>
      </c>
      <c r="D267" s="4">
        <v>3.5789086897005877E-2</v>
      </c>
      <c r="E267" s="4">
        <v>-0.2139786455603172</v>
      </c>
      <c r="F267" s="4">
        <v>-1.26607539750947E-2</v>
      </c>
      <c r="G267" s="4">
        <v>-1.6042983151351109E-2</v>
      </c>
      <c r="H267" s="4">
        <v>-0.27332422286339758</v>
      </c>
      <c r="I267" s="4">
        <v>4.0000000000000002E-4</v>
      </c>
      <c r="J267" s="4"/>
      <c r="K267" s="4">
        <f t="shared" si="29"/>
        <v>-8.3040840986992534E-2</v>
      </c>
      <c r="L267" s="4">
        <f t="shared" si="30"/>
        <v>-1.542990608172894E-2</v>
      </c>
      <c r="M267" s="4">
        <f t="shared" si="31"/>
        <v>3.5389086897005879E-2</v>
      </c>
      <c r="N267" s="4">
        <f t="shared" si="32"/>
        <v>-0.21437864556031722</v>
      </c>
      <c r="O267" s="4">
        <f t="shared" si="33"/>
        <v>-1.3060753975094699E-2</v>
      </c>
      <c r="P267" s="4">
        <f t="shared" si="34"/>
        <v>-1.644298315135111E-2</v>
      </c>
      <c r="Q267" s="4">
        <f t="shared" si="35"/>
        <v>-0.27372422286339759</v>
      </c>
    </row>
    <row r="268" spans="1:17" x14ac:dyDescent="0.25">
      <c r="A268" s="2">
        <v>44589</v>
      </c>
      <c r="B268" s="4">
        <v>9.3154489351414682E-3</v>
      </c>
      <c r="C268" s="4">
        <v>9.8160205406800927E-3</v>
      </c>
      <c r="D268" s="4">
        <v>3.956381216764937E-2</v>
      </c>
      <c r="E268" s="4">
        <v>-4.2466468190287543E-3</v>
      </c>
      <c r="F268" s="4">
        <v>2.8754799596999451E-2</v>
      </c>
      <c r="G268" s="4">
        <v>1.049067857079056E-2</v>
      </c>
      <c r="H268" s="4">
        <v>-3.3615359711233417E-2</v>
      </c>
      <c r="I268" s="4">
        <v>4.0000000000000002E-4</v>
      </c>
      <c r="J268" s="4"/>
      <c r="K268" s="4">
        <f t="shared" si="29"/>
        <v>8.9154489351414689E-3</v>
      </c>
      <c r="L268" s="4">
        <f t="shared" si="30"/>
        <v>9.4160205406800934E-3</v>
      </c>
      <c r="M268" s="4">
        <f t="shared" si="31"/>
        <v>3.9163812167649373E-2</v>
      </c>
      <c r="N268" s="4">
        <f t="shared" si="32"/>
        <v>-4.6466468190287545E-3</v>
      </c>
      <c r="O268" s="4">
        <f t="shared" si="33"/>
        <v>2.835479959699945E-2</v>
      </c>
      <c r="P268" s="4">
        <f t="shared" si="34"/>
        <v>1.0090678570790561E-2</v>
      </c>
      <c r="Q268" s="4">
        <f t="shared" si="35"/>
        <v>-3.4015359711233414E-2</v>
      </c>
    </row>
    <row r="269" spans="1:17" x14ac:dyDescent="0.25">
      <c r="A269" s="2">
        <v>44592</v>
      </c>
      <c r="B269" s="4">
        <v>3.4203923201279629E-2</v>
      </c>
      <c r="C269" s="4">
        <v>3.2444819379047203E-2</v>
      </c>
      <c r="D269" s="4">
        <v>-4.0985475224731172E-2</v>
      </c>
      <c r="E269" s="4">
        <v>9.6758728788711501E-2</v>
      </c>
      <c r="F269" s="4">
        <v>2.2067440615636261E-2</v>
      </c>
      <c r="G269" s="4">
        <v>2.4869337989636971E-2</v>
      </c>
      <c r="H269" s="4">
        <v>9.8299664126265007E-2</v>
      </c>
      <c r="I269" s="4">
        <v>2.9999999999999997E-4</v>
      </c>
      <c r="J269" s="4"/>
      <c r="K269" s="4">
        <f t="shared" si="29"/>
        <v>3.3903923201279627E-2</v>
      </c>
      <c r="L269" s="4">
        <f t="shared" si="30"/>
        <v>3.2144819379047201E-2</v>
      </c>
      <c r="M269" s="4">
        <f t="shared" si="31"/>
        <v>-4.1285475224731173E-2</v>
      </c>
      <c r="N269" s="4">
        <f t="shared" si="32"/>
        <v>9.6458728788711506E-2</v>
      </c>
      <c r="O269" s="4">
        <f t="shared" si="33"/>
        <v>2.176744061563626E-2</v>
      </c>
      <c r="P269" s="4">
        <f t="shared" si="34"/>
        <v>2.456933798963697E-2</v>
      </c>
      <c r="Q269" s="4">
        <f t="shared" si="35"/>
        <v>9.7999664126265013E-2</v>
      </c>
    </row>
    <row r="270" spans="1:17" x14ac:dyDescent="0.25">
      <c r="A270" s="2">
        <v>44593</v>
      </c>
      <c r="B270" s="4">
        <v>7.7018093100851281E-2</v>
      </c>
      <c r="C270" s="4">
        <v>4.184569987820419E-2</v>
      </c>
      <c r="D270" s="4">
        <v>-3.062348051248831E-2</v>
      </c>
      <c r="E270" s="4">
        <v>0.12829258863860191</v>
      </c>
      <c r="F270" s="4">
        <v>1.003699354929255E-2</v>
      </c>
      <c r="G270" s="4">
        <v>3.1042502704406338E-2</v>
      </c>
      <c r="H270" s="4">
        <v>0.2211875733332862</v>
      </c>
      <c r="I270" s="4">
        <v>4.0000000000000002E-4</v>
      </c>
      <c r="J270" s="4"/>
      <c r="K270" s="4">
        <f t="shared" si="29"/>
        <v>7.6618093100851284E-2</v>
      </c>
      <c r="L270" s="4">
        <f t="shared" si="30"/>
        <v>4.1445699878204192E-2</v>
      </c>
      <c r="M270" s="4">
        <f t="shared" si="31"/>
        <v>-3.1023480512488311E-2</v>
      </c>
      <c r="N270" s="4">
        <f t="shared" si="32"/>
        <v>0.1278925886386019</v>
      </c>
      <c r="O270" s="4">
        <f t="shared" si="33"/>
        <v>9.6369935492925506E-3</v>
      </c>
      <c r="P270" s="4">
        <f t="shared" si="34"/>
        <v>3.0642502704406337E-2</v>
      </c>
      <c r="Q270" s="4">
        <f t="shared" si="35"/>
        <v>0.22078757333328619</v>
      </c>
    </row>
    <row r="271" spans="1:17" x14ac:dyDescent="0.25">
      <c r="A271" s="2">
        <v>44594</v>
      </c>
      <c r="B271" s="4">
        <v>8.1154101572179727E-2</v>
      </c>
      <c r="C271" s="4">
        <v>7.5858670927104743E-2</v>
      </c>
      <c r="D271" s="4">
        <v>-2.1461328665397521E-3</v>
      </c>
      <c r="E271" s="4">
        <v>8.3460782580700332E-2</v>
      </c>
      <c r="F271" s="4">
        <v>1.5907568679123241E-2</v>
      </c>
      <c r="G271" s="4">
        <v>1.3563653855537259E-2</v>
      </c>
      <c r="H271" s="4">
        <v>0.17730481611559151</v>
      </c>
      <c r="I271" s="4">
        <v>4.0000000000000002E-4</v>
      </c>
      <c r="J271" s="4"/>
      <c r="K271" s="4">
        <f t="shared" si="29"/>
        <v>8.0754101572179729E-2</v>
      </c>
      <c r="L271" s="4">
        <f t="shared" si="30"/>
        <v>7.5458670927104746E-2</v>
      </c>
      <c r="M271" s="4">
        <f t="shared" si="31"/>
        <v>-2.5461328665397523E-3</v>
      </c>
      <c r="N271" s="4">
        <f t="shared" si="32"/>
        <v>8.3060782580700335E-2</v>
      </c>
      <c r="O271" s="4">
        <f t="shared" si="33"/>
        <v>1.5507568679123241E-2</v>
      </c>
      <c r="P271" s="4">
        <f t="shared" si="34"/>
        <v>1.316365385553726E-2</v>
      </c>
      <c r="Q271" s="4">
        <f t="shared" si="35"/>
        <v>0.1769048161155915</v>
      </c>
    </row>
    <row r="272" spans="1:17" x14ac:dyDescent="0.25">
      <c r="A272" s="2">
        <v>44595</v>
      </c>
      <c r="B272" s="4">
        <v>-5.6879172484345366E-3</v>
      </c>
      <c r="C272" s="4">
        <v>8.9634846774813148E-2</v>
      </c>
      <c r="D272" s="4">
        <v>1.126440343420354E-2</v>
      </c>
      <c r="E272" s="4">
        <v>0.1004973365080382</v>
      </c>
      <c r="F272" s="4">
        <v>1.8739110125087779E-4</v>
      </c>
      <c r="G272" s="4">
        <v>2.3061455722333871E-2</v>
      </c>
      <c r="H272" s="4">
        <v>4.7718237424814618E-2</v>
      </c>
      <c r="I272" s="4">
        <v>2.9999999999999997E-4</v>
      </c>
      <c r="J272" s="4"/>
      <c r="K272" s="4">
        <f t="shared" si="29"/>
        <v>-5.9879172484345366E-3</v>
      </c>
      <c r="L272" s="4">
        <f t="shared" si="30"/>
        <v>8.9334846774813154E-2</v>
      </c>
      <c r="M272" s="4">
        <f t="shared" si="31"/>
        <v>1.096440343420354E-2</v>
      </c>
      <c r="N272" s="4">
        <f t="shared" si="32"/>
        <v>0.10019733650803821</v>
      </c>
      <c r="O272" s="4">
        <f t="shared" si="33"/>
        <v>-1.1260889874912218E-4</v>
      </c>
      <c r="P272" s="4">
        <f t="shared" si="34"/>
        <v>2.276145572233387E-2</v>
      </c>
      <c r="Q272" s="4">
        <f t="shared" si="35"/>
        <v>4.7418237424814616E-2</v>
      </c>
    </row>
    <row r="273" spans="1:17" x14ac:dyDescent="0.25">
      <c r="A273" s="2">
        <v>44596</v>
      </c>
      <c r="B273" s="4">
        <v>9.0650265873617464E-2</v>
      </c>
      <c r="C273" s="4">
        <v>6.229637975348723E-2</v>
      </c>
      <c r="D273" s="4">
        <v>1.9474786880784301E-3</v>
      </c>
      <c r="E273" s="4">
        <v>0.1581739067442367</v>
      </c>
      <c r="F273" s="4">
        <v>-2.478468382338361E-2</v>
      </c>
      <c r="G273" s="4">
        <v>3.978194141157676E-2</v>
      </c>
      <c r="H273" s="4">
        <v>6.4992165218733078E-2</v>
      </c>
      <c r="I273" s="4">
        <v>5.0000000000000001E-4</v>
      </c>
      <c r="J273" s="4"/>
      <c r="K273" s="4">
        <f t="shared" si="29"/>
        <v>9.0150265873617463E-2</v>
      </c>
      <c r="L273" s="4">
        <f t="shared" si="30"/>
        <v>6.1796379753487229E-2</v>
      </c>
      <c r="M273" s="4">
        <f t="shared" si="31"/>
        <v>1.44747868807843E-3</v>
      </c>
      <c r="N273" s="4">
        <f t="shared" si="32"/>
        <v>0.1576739067442367</v>
      </c>
      <c r="O273" s="4">
        <f t="shared" si="33"/>
        <v>-2.528468382338361E-2</v>
      </c>
      <c r="P273" s="4">
        <f t="shared" si="34"/>
        <v>3.928194141157676E-2</v>
      </c>
      <c r="Q273" s="4">
        <f t="shared" si="35"/>
        <v>6.4492165218733077E-2</v>
      </c>
    </row>
    <row r="274" spans="1:17" x14ac:dyDescent="0.25">
      <c r="A274" s="2">
        <v>44599</v>
      </c>
      <c r="B274" s="4">
        <v>5.43988039795682E-2</v>
      </c>
      <c r="C274" s="4">
        <v>5.4293353114886589E-2</v>
      </c>
      <c r="D274" s="4">
        <v>1.659630929982114E-2</v>
      </c>
      <c r="E274" s="4">
        <v>0.1561081977383747</v>
      </c>
      <c r="F274" s="4">
        <v>9.8206645725573694E-3</v>
      </c>
      <c r="G274" s="4">
        <v>2.9637206173816821E-2</v>
      </c>
      <c r="H274" s="4">
        <v>-6.0411034636238981E-2</v>
      </c>
      <c r="I274" s="4">
        <v>2.9999999999999997E-4</v>
      </c>
      <c r="J274" s="4"/>
      <c r="K274" s="4">
        <f t="shared" si="29"/>
        <v>5.4098803979568198E-2</v>
      </c>
      <c r="L274" s="4">
        <f t="shared" si="30"/>
        <v>5.3993353114886587E-2</v>
      </c>
      <c r="M274" s="4">
        <f t="shared" si="31"/>
        <v>1.6296309299821139E-2</v>
      </c>
      <c r="N274" s="4">
        <f t="shared" si="32"/>
        <v>0.1558081977383747</v>
      </c>
      <c r="O274" s="4">
        <f t="shared" si="33"/>
        <v>9.5206645725573694E-3</v>
      </c>
      <c r="P274" s="4">
        <f t="shared" si="34"/>
        <v>2.933720617381682E-2</v>
      </c>
      <c r="Q274" s="4">
        <f t="shared" si="35"/>
        <v>-6.0711034636238982E-2</v>
      </c>
    </row>
    <row r="275" spans="1:17" x14ac:dyDescent="0.25">
      <c r="A275" s="2">
        <v>44600</v>
      </c>
      <c r="B275" s="4">
        <v>6.5408929508847358E-2</v>
      </c>
      <c r="C275" s="4">
        <v>4.2057187748569813E-2</v>
      </c>
      <c r="D275" s="4">
        <v>2.2624923300521349E-2</v>
      </c>
      <c r="E275" s="4">
        <v>0.1118685992085249</v>
      </c>
      <c r="F275" s="4">
        <v>-2.6153995983060781E-2</v>
      </c>
      <c r="G275" s="4">
        <v>3.1262742287077927E-2</v>
      </c>
      <c r="H275" s="4">
        <v>-0.12471699336432709</v>
      </c>
      <c r="I275" s="4">
        <v>2.9999999999999997E-4</v>
      </c>
      <c r="J275" s="4"/>
      <c r="K275" s="4">
        <f t="shared" si="29"/>
        <v>6.5108929508847363E-2</v>
      </c>
      <c r="L275" s="4">
        <f t="shared" si="30"/>
        <v>4.1757187748569811E-2</v>
      </c>
      <c r="M275" s="4">
        <f t="shared" si="31"/>
        <v>2.2324923300521347E-2</v>
      </c>
      <c r="N275" s="4">
        <f t="shared" si="32"/>
        <v>0.11156859920852491</v>
      </c>
      <c r="O275" s="4">
        <f t="shared" si="33"/>
        <v>-2.6453995983060783E-2</v>
      </c>
      <c r="P275" s="4">
        <f t="shared" si="34"/>
        <v>3.0962742287077925E-2</v>
      </c>
      <c r="Q275" s="4">
        <f t="shared" si="35"/>
        <v>-0.12501699336432709</v>
      </c>
    </row>
    <row r="276" spans="1:17" x14ac:dyDescent="0.25">
      <c r="A276" s="2">
        <v>44601</v>
      </c>
      <c r="B276" s="4">
        <v>6.7870352102690212E-2</v>
      </c>
      <c r="C276" s="4">
        <v>-6.0848070502417251E-3</v>
      </c>
      <c r="D276" s="4">
        <v>1.8192837749510641E-2</v>
      </c>
      <c r="E276" s="4">
        <v>0.18852457797987479</v>
      </c>
      <c r="F276" s="4">
        <v>-4.5388972856650327E-2</v>
      </c>
      <c r="G276" s="4">
        <v>4.3459594457293527E-2</v>
      </c>
      <c r="H276" s="4">
        <v>-3.9393950189464462E-2</v>
      </c>
      <c r="I276" s="4">
        <v>2.9999999999999997E-4</v>
      </c>
      <c r="J276" s="4"/>
      <c r="K276" s="4">
        <f t="shared" si="29"/>
        <v>6.7570352102690218E-2</v>
      </c>
      <c r="L276" s="4">
        <f t="shared" si="30"/>
        <v>-6.384807050241725E-3</v>
      </c>
      <c r="M276" s="4">
        <f t="shared" si="31"/>
        <v>1.7892837749510639E-2</v>
      </c>
      <c r="N276" s="4">
        <f t="shared" si="32"/>
        <v>0.1882245779798748</v>
      </c>
      <c r="O276" s="4">
        <f t="shared" si="33"/>
        <v>-4.5688972856650328E-2</v>
      </c>
      <c r="P276" s="4">
        <f t="shared" si="34"/>
        <v>4.3159594457293525E-2</v>
      </c>
      <c r="Q276" s="4">
        <f t="shared" si="35"/>
        <v>-3.9693950189464464E-2</v>
      </c>
    </row>
    <row r="277" spans="1:17" x14ac:dyDescent="0.25">
      <c r="A277" s="2">
        <v>44602</v>
      </c>
      <c r="B277" s="4">
        <v>0.13556433665722339</v>
      </c>
      <c r="C277" s="4">
        <v>-4.0783933853950849E-2</v>
      </c>
      <c r="D277" s="4">
        <v>-1.087385471591285E-2</v>
      </c>
      <c r="E277" s="4">
        <v>0.1386075057324678</v>
      </c>
      <c r="F277" s="4">
        <v>-5.3484625942258557E-2</v>
      </c>
      <c r="G277" s="4">
        <v>4.7604590525616608E-2</v>
      </c>
      <c r="H277" s="4">
        <v>1.6504690559200339E-3</v>
      </c>
      <c r="I277" s="4">
        <v>5.0000000000000001E-4</v>
      </c>
      <c r="J277" s="4"/>
      <c r="K277" s="4">
        <f t="shared" si="29"/>
        <v>0.13506433665722339</v>
      </c>
      <c r="L277" s="4">
        <f t="shared" si="30"/>
        <v>-4.1283933853950849E-2</v>
      </c>
      <c r="M277" s="4">
        <f t="shared" si="31"/>
        <v>-1.1373854715912851E-2</v>
      </c>
      <c r="N277" s="4">
        <f t="shared" si="32"/>
        <v>0.1381075057324678</v>
      </c>
      <c r="O277" s="4">
        <f t="shared" si="33"/>
        <v>-5.3984625942258557E-2</v>
      </c>
      <c r="P277" s="4">
        <f t="shared" si="34"/>
        <v>4.7104590525616608E-2</v>
      </c>
      <c r="Q277" s="4">
        <f t="shared" si="35"/>
        <v>1.1504690559200339E-3</v>
      </c>
    </row>
    <row r="278" spans="1:17" x14ac:dyDescent="0.25">
      <c r="A278" s="2">
        <v>44603</v>
      </c>
      <c r="B278" s="4">
        <v>-2.795635113632056E-2</v>
      </c>
      <c r="C278" s="4">
        <v>-3.2460502820707227E-2</v>
      </c>
      <c r="D278" s="4">
        <v>2.55463421707538E-2</v>
      </c>
      <c r="E278" s="4">
        <v>-1.901720308956811E-2</v>
      </c>
      <c r="F278" s="4">
        <v>-4.2789356968382368E-2</v>
      </c>
      <c r="G278" s="4">
        <v>8.8750257410659117E-3</v>
      </c>
      <c r="H278" s="4">
        <v>-4.7071659983592078E-2</v>
      </c>
      <c r="I278" s="4">
        <v>2.9999999999999997E-4</v>
      </c>
      <c r="J278" s="4"/>
      <c r="K278" s="4">
        <f t="shared" si="29"/>
        <v>-2.8256351136320561E-2</v>
      </c>
      <c r="L278" s="4">
        <f t="shared" si="30"/>
        <v>-3.2760502820707228E-2</v>
      </c>
      <c r="M278" s="4">
        <f t="shared" si="31"/>
        <v>2.5246342170753798E-2</v>
      </c>
      <c r="N278" s="4">
        <f t="shared" si="32"/>
        <v>-1.9317203089568111E-2</v>
      </c>
      <c r="O278" s="4">
        <f t="shared" si="33"/>
        <v>-4.308935696838237E-2</v>
      </c>
      <c r="P278" s="4">
        <f t="shared" si="34"/>
        <v>8.5750257410659118E-3</v>
      </c>
      <c r="Q278" s="4">
        <f t="shared" si="35"/>
        <v>-4.7371659983592079E-2</v>
      </c>
    </row>
    <row r="279" spans="1:17" x14ac:dyDescent="0.25">
      <c r="A279" s="2">
        <v>44606</v>
      </c>
      <c r="B279" s="4">
        <v>-1.7684726775791582E-2</v>
      </c>
      <c r="C279" s="4">
        <v>-3.3553893311464737E-2</v>
      </c>
      <c r="D279" s="4">
        <v>-1.251825711709431E-2</v>
      </c>
      <c r="E279" s="4">
        <v>-6.8820246569110566E-2</v>
      </c>
      <c r="F279" s="4">
        <v>-6.6231365864532155E-2</v>
      </c>
      <c r="G279" s="4">
        <v>-3.79632591836998E-3</v>
      </c>
      <c r="H279" s="4">
        <v>-1.3848240914111191E-2</v>
      </c>
      <c r="I279" s="4">
        <v>2.9999999999999997E-4</v>
      </c>
      <c r="J279" s="4"/>
      <c r="K279" s="4">
        <f t="shared" si="29"/>
        <v>-1.7984726775791583E-2</v>
      </c>
      <c r="L279" s="4">
        <f t="shared" si="30"/>
        <v>-3.3853893311464739E-2</v>
      </c>
      <c r="M279" s="4">
        <f t="shared" si="31"/>
        <v>-1.281825711709431E-2</v>
      </c>
      <c r="N279" s="4">
        <f t="shared" si="32"/>
        <v>-6.9120246569110561E-2</v>
      </c>
      <c r="O279" s="4">
        <f t="shared" si="33"/>
        <v>-6.6531365864532149E-2</v>
      </c>
      <c r="P279" s="4">
        <f t="shared" si="34"/>
        <v>-4.0963259183699804E-3</v>
      </c>
      <c r="Q279" s="4">
        <f t="shared" si="35"/>
        <v>-1.4148240914111191E-2</v>
      </c>
    </row>
    <row r="280" spans="1:17" x14ac:dyDescent="0.25">
      <c r="A280" s="2">
        <v>44607</v>
      </c>
      <c r="B280" s="4">
        <v>-3.084629546743756E-2</v>
      </c>
      <c r="C280" s="4">
        <v>-3.0205174274862131E-2</v>
      </c>
      <c r="D280" s="4">
        <v>-1.5608699049875611E-2</v>
      </c>
      <c r="E280" s="4">
        <v>1.8173822743632329E-2</v>
      </c>
      <c r="F280" s="4">
        <v>-3.7643620118297687E-2</v>
      </c>
      <c r="G280" s="4">
        <v>-7.9183856486046977E-3</v>
      </c>
      <c r="H280" s="4">
        <v>9.6919143552272047E-3</v>
      </c>
      <c r="I280" s="4">
        <v>2.0000000000000001E-4</v>
      </c>
      <c r="J280" s="4"/>
      <c r="K280" s="4">
        <f t="shared" si="29"/>
        <v>-3.1046295467437559E-2</v>
      </c>
      <c r="L280" s="4">
        <f t="shared" si="30"/>
        <v>-3.040517427486213E-2</v>
      </c>
      <c r="M280" s="4">
        <f t="shared" si="31"/>
        <v>-1.580869904987561E-2</v>
      </c>
      <c r="N280" s="4">
        <f t="shared" si="32"/>
        <v>1.797382274363233E-2</v>
      </c>
      <c r="O280" s="4">
        <f t="shared" si="33"/>
        <v>-3.7843620118297686E-2</v>
      </c>
      <c r="P280" s="4">
        <f t="shared" si="34"/>
        <v>-8.1183856486046983E-3</v>
      </c>
      <c r="Q280" s="4">
        <f t="shared" si="35"/>
        <v>9.4919143552272042E-3</v>
      </c>
    </row>
    <row r="281" spans="1:17" x14ac:dyDescent="0.25">
      <c r="A281" s="2">
        <v>44608</v>
      </c>
      <c r="B281" s="4">
        <v>-1.934981645552547E-2</v>
      </c>
      <c r="C281" s="4">
        <v>-1.418458804359846E-2</v>
      </c>
      <c r="D281" s="4">
        <v>-4.9990106027286707E-3</v>
      </c>
      <c r="E281" s="4">
        <v>-3.5066234418444253E-2</v>
      </c>
      <c r="F281" s="4">
        <v>-3.5396695468233208E-2</v>
      </c>
      <c r="G281" s="4">
        <v>-1.0269704951631381E-2</v>
      </c>
      <c r="H281" s="4">
        <v>-3.6528292534831593E-2</v>
      </c>
      <c r="I281" s="4">
        <v>2.9999999999999997E-4</v>
      </c>
      <c r="J281" s="4"/>
      <c r="K281" s="4">
        <f t="shared" si="29"/>
        <v>-1.9649816455525472E-2</v>
      </c>
      <c r="L281" s="4">
        <f t="shared" si="30"/>
        <v>-1.448458804359846E-2</v>
      </c>
      <c r="M281" s="4">
        <f t="shared" si="31"/>
        <v>-5.2990106027286706E-3</v>
      </c>
      <c r="N281" s="4">
        <f t="shared" si="32"/>
        <v>-3.5366234418444255E-2</v>
      </c>
      <c r="O281" s="4">
        <f t="shared" si="33"/>
        <v>-3.569669546823321E-2</v>
      </c>
      <c r="P281" s="4">
        <f t="shared" si="34"/>
        <v>-1.0569704951631381E-2</v>
      </c>
      <c r="Q281" s="4">
        <f t="shared" si="35"/>
        <v>-3.6828292534831594E-2</v>
      </c>
    </row>
    <row r="282" spans="1:17" x14ac:dyDescent="0.25">
      <c r="A282" s="2">
        <v>44609</v>
      </c>
      <c r="B282" s="4">
        <v>-2.7745538150496071E-2</v>
      </c>
      <c r="C282" s="4">
        <v>-6.9221184987551254E-3</v>
      </c>
      <c r="D282" s="4">
        <v>9.134219566843349E-3</v>
      </c>
      <c r="E282" s="4">
        <v>-6.5807065771821271E-2</v>
      </c>
      <c r="F282" s="4">
        <v>-3.4174099387106249E-2</v>
      </c>
      <c r="G282" s="4">
        <v>-2.941199807429307E-2</v>
      </c>
      <c r="H282" s="4">
        <v>-4.944628642059623E-2</v>
      </c>
      <c r="I282" s="4">
        <v>5.9999999999999995E-4</v>
      </c>
      <c r="J282" s="4"/>
      <c r="K282" s="4">
        <f t="shared" si="29"/>
        <v>-2.834553815049607E-2</v>
      </c>
      <c r="L282" s="4">
        <f t="shared" si="30"/>
        <v>-7.5221184987551253E-3</v>
      </c>
      <c r="M282" s="4">
        <f t="shared" si="31"/>
        <v>8.5342195668433492E-3</v>
      </c>
      <c r="N282" s="4">
        <f t="shared" si="32"/>
        <v>-6.6407065771821275E-2</v>
      </c>
      <c r="O282" s="4">
        <f t="shared" si="33"/>
        <v>-3.4774099387106253E-2</v>
      </c>
      <c r="P282" s="4">
        <f t="shared" si="34"/>
        <v>-3.001199807429307E-2</v>
      </c>
      <c r="Q282" s="4">
        <f t="shared" si="35"/>
        <v>-5.0046286420596234E-2</v>
      </c>
    </row>
    <row r="283" spans="1:17" x14ac:dyDescent="0.25">
      <c r="A283" s="2">
        <v>44610</v>
      </c>
      <c r="B283" s="4">
        <v>-4.5244490523064229E-3</v>
      </c>
      <c r="C283" s="4">
        <v>-1.193901449895751E-2</v>
      </c>
      <c r="D283" s="4">
        <v>-8.1882015919600981E-3</v>
      </c>
      <c r="E283" s="4">
        <v>-4.9599961930197438E-2</v>
      </c>
      <c r="F283" s="4">
        <v>-4.5320413772425898E-2</v>
      </c>
      <c r="G283" s="4">
        <v>-1.163183092737086E-2</v>
      </c>
      <c r="H283" s="4">
        <v>-5.1083567149667892E-5</v>
      </c>
      <c r="I283" s="4">
        <v>2.9999999999999997E-4</v>
      </c>
      <c r="J283" s="4"/>
      <c r="K283" s="4">
        <f t="shared" si="29"/>
        <v>-4.8244490523064228E-3</v>
      </c>
      <c r="L283" s="4">
        <f t="shared" si="30"/>
        <v>-1.223901449895751E-2</v>
      </c>
      <c r="M283" s="4">
        <f t="shared" si="31"/>
        <v>-8.488201591960098E-3</v>
      </c>
      <c r="N283" s="4">
        <f t="shared" si="32"/>
        <v>-4.989996193019744E-2</v>
      </c>
      <c r="O283" s="4">
        <f t="shared" si="33"/>
        <v>-4.56204137724259E-2</v>
      </c>
      <c r="P283" s="4">
        <f t="shared" si="34"/>
        <v>-1.193183092737086E-2</v>
      </c>
      <c r="Q283" s="4">
        <f t="shared" si="35"/>
        <v>-3.5108356714966786E-4</v>
      </c>
    </row>
    <row r="284" spans="1:17" x14ac:dyDescent="0.25">
      <c r="A284" s="2">
        <v>44614</v>
      </c>
      <c r="B284" s="4">
        <v>-3.2550939959124392E-2</v>
      </c>
      <c r="C284" s="4">
        <v>-1.311882810658993E-2</v>
      </c>
      <c r="D284" s="4">
        <v>-4.856736301653175E-3</v>
      </c>
      <c r="E284" s="4">
        <v>-0.1056756207130212</v>
      </c>
      <c r="F284" s="4">
        <v>-4.665389436371159E-2</v>
      </c>
      <c r="G284" s="4">
        <v>-4.0741940966722012E-3</v>
      </c>
      <c r="H284" s="4">
        <v>-4.9599937301965553E-2</v>
      </c>
      <c r="I284" s="4">
        <v>2.9999999999999997E-4</v>
      </c>
      <c r="J284" s="4"/>
      <c r="K284" s="4">
        <f t="shared" si="29"/>
        <v>-3.2850939959124394E-2</v>
      </c>
      <c r="L284" s="4">
        <f t="shared" si="30"/>
        <v>-1.341882810658993E-2</v>
      </c>
      <c r="M284" s="4">
        <f t="shared" si="31"/>
        <v>-5.156736301653175E-3</v>
      </c>
      <c r="N284" s="4">
        <f t="shared" si="32"/>
        <v>-0.10597562071302119</v>
      </c>
      <c r="O284" s="4">
        <f t="shared" si="33"/>
        <v>-4.6953894363711592E-2</v>
      </c>
      <c r="P284" s="4">
        <f t="shared" si="34"/>
        <v>-4.3741940966722011E-3</v>
      </c>
      <c r="Q284" s="4">
        <f t="shared" si="35"/>
        <v>-4.9899937301965555E-2</v>
      </c>
    </row>
    <row r="285" spans="1:17" x14ac:dyDescent="0.25">
      <c r="A285" s="2">
        <v>44615</v>
      </c>
      <c r="B285" s="4">
        <v>-7.7583188564071648E-2</v>
      </c>
      <c r="C285" s="4">
        <v>-1.861983359783892E-2</v>
      </c>
      <c r="D285" s="4">
        <v>2.1339808272835552E-3</v>
      </c>
      <c r="E285" s="4">
        <v>-0.20504586364326019</v>
      </c>
      <c r="F285" s="4">
        <v>-6.0436390139440022E-2</v>
      </c>
      <c r="G285" s="4">
        <v>-3.9753423008336952E-2</v>
      </c>
      <c r="H285" s="4">
        <v>-0.1033283015665702</v>
      </c>
      <c r="I285" s="4">
        <v>2.0000000000000001E-4</v>
      </c>
      <c r="J285" s="4"/>
      <c r="K285" s="4">
        <f t="shared" si="29"/>
        <v>-7.7783188564071654E-2</v>
      </c>
      <c r="L285" s="4">
        <f t="shared" si="30"/>
        <v>-1.8819833597838918E-2</v>
      </c>
      <c r="M285" s="4">
        <f t="shared" si="31"/>
        <v>1.9339808272835551E-3</v>
      </c>
      <c r="N285" s="4">
        <f t="shared" si="32"/>
        <v>-0.2052458636432602</v>
      </c>
      <c r="O285" s="4">
        <f t="shared" si="33"/>
        <v>-6.063639013944002E-2</v>
      </c>
      <c r="P285" s="4">
        <f t="shared" si="34"/>
        <v>-3.9953423008336951E-2</v>
      </c>
      <c r="Q285" s="4">
        <f t="shared" si="35"/>
        <v>-0.10352830156657021</v>
      </c>
    </row>
    <row r="286" spans="1:17" x14ac:dyDescent="0.25">
      <c r="A286" s="2">
        <v>44616</v>
      </c>
      <c r="B286" s="4">
        <v>-4.358296391590688E-2</v>
      </c>
      <c r="C286" s="4">
        <v>-1.6807142529456701E-2</v>
      </c>
      <c r="D286" s="4">
        <v>-5.5889319509946578E-2</v>
      </c>
      <c r="E286" s="4">
        <v>-0.18557173783179509</v>
      </c>
      <c r="F286" s="4">
        <v>-7.7831006402719005E-2</v>
      </c>
      <c r="G286" s="4">
        <v>-6.9799627702827216E-2</v>
      </c>
      <c r="H286" s="4">
        <v>-2.0429300775725249E-2</v>
      </c>
      <c r="I286" s="4">
        <v>5.0000000000000001E-4</v>
      </c>
      <c r="J286" s="4"/>
      <c r="K286" s="4">
        <f t="shared" si="29"/>
        <v>-4.4082963915906881E-2</v>
      </c>
      <c r="L286" s="4">
        <f t="shared" si="30"/>
        <v>-1.7307142529456702E-2</v>
      </c>
      <c r="M286" s="4">
        <f t="shared" si="31"/>
        <v>-5.6389319509946578E-2</v>
      </c>
      <c r="N286" s="4">
        <f t="shared" si="32"/>
        <v>-0.18607173783179509</v>
      </c>
      <c r="O286" s="4">
        <f t="shared" si="33"/>
        <v>-7.8331006402719006E-2</v>
      </c>
      <c r="P286" s="4">
        <f t="shared" si="34"/>
        <v>-7.0299627702827217E-2</v>
      </c>
      <c r="Q286" s="4">
        <f t="shared" si="35"/>
        <v>-2.0929300775725249E-2</v>
      </c>
    </row>
    <row r="287" spans="1:17" x14ac:dyDescent="0.25">
      <c r="A287" s="2">
        <v>44617</v>
      </c>
      <c r="B287" s="4">
        <v>-5.6023698317160253E-3</v>
      </c>
      <c r="C287" s="4">
        <v>2.0154755030102219E-2</v>
      </c>
      <c r="D287" s="4">
        <v>-2.2301394177759452E-2</v>
      </c>
      <c r="E287" s="4">
        <v>-4.143204167846104E-2</v>
      </c>
      <c r="F287" s="4">
        <v>-2.4426819195331632E-2</v>
      </c>
      <c r="G287" s="4">
        <v>-2.3113868470014509E-2</v>
      </c>
      <c r="H287" s="4">
        <v>1.0624239757186521E-2</v>
      </c>
      <c r="I287" s="4">
        <v>2.9999999999999997E-4</v>
      </c>
      <c r="J287" s="4"/>
      <c r="K287" s="4">
        <f t="shared" si="29"/>
        <v>-5.9023698317160252E-3</v>
      </c>
      <c r="L287" s="4">
        <f t="shared" si="30"/>
        <v>1.9854755030102218E-2</v>
      </c>
      <c r="M287" s="4">
        <f t="shared" si="31"/>
        <v>-2.2601394177759453E-2</v>
      </c>
      <c r="N287" s="4">
        <f t="shared" si="32"/>
        <v>-4.1732041678461042E-2</v>
      </c>
      <c r="O287" s="4">
        <f t="shared" si="33"/>
        <v>-2.4726819195331633E-2</v>
      </c>
      <c r="P287" s="4">
        <f t="shared" si="34"/>
        <v>-2.3413868470014511E-2</v>
      </c>
      <c r="Q287" s="4">
        <f t="shared" si="35"/>
        <v>1.0324239757186521E-2</v>
      </c>
    </row>
    <row r="288" spans="1:17" x14ac:dyDescent="0.25">
      <c r="A288" s="2">
        <v>44620</v>
      </c>
      <c r="B288" s="4">
        <v>6.2809773523104786E-3</v>
      </c>
      <c r="C288" s="4">
        <v>2.2093783301607051E-2</v>
      </c>
      <c r="D288" s="4">
        <v>-3.9587874245934351E-2</v>
      </c>
      <c r="E288" s="4">
        <v>4.6800933527062938E-2</v>
      </c>
      <c r="F288" s="4">
        <v>-3.3311973692228491E-2</v>
      </c>
      <c r="G288" s="4">
        <v>-7.0383507741676787E-2</v>
      </c>
      <c r="H288" s="4">
        <v>8.2208121526647915E-3</v>
      </c>
      <c r="I288" s="4">
        <v>5.9999999999999995E-4</v>
      </c>
      <c r="J288" s="4"/>
      <c r="K288" s="4">
        <f t="shared" si="29"/>
        <v>5.6809773523104788E-3</v>
      </c>
      <c r="L288" s="4">
        <f t="shared" si="30"/>
        <v>2.1493783301607051E-2</v>
      </c>
      <c r="M288" s="4">
        <f t="shared" si="31"/>
        <v>-4.0187874245934355E-2</v>
      </c>
      <c r="N288" s="4">
        <f t="shared" si="32"/>
        <v>4.6200933527062935E-2</v>
      </c>
      <c r="O288" s="4">
        <f t="shared" si="33"/>
        <v>-3.3911973692228495E-2</v>
      </c>
      <c r="P288" s="4">
        <f t="shared" si="34"/>
        <v>-7.0983507741676791E-2</v>
      </c>
      <c r="Q288" s="4">
        <f t="shared" si="35"/>
        <v>7.6208121526647916E-3</v>
      </c>
    </row>
    <row r="289" spans="1:17" x14ac:dyDescent="0.25">
      <c r="A289" s="2">
        <v>44621</v>
      </c>
      <c r="B289" s="4">
        <v>6.2687176087807828E-3</v>
      </c>
      <c r="C289" s="4">
        <v>1.3829452313793841E-2</v>
      </c>
      <c r="D289" s="4">
        <v>-5.2164808195055652E-2</v>
      </c>
      <c r="E289" s="4">
        <v>0.11888486798498921</v>
      </c>
      <c r="F289" s="4">
        <v>-3.8169277865044197E-2</v>
      </c>
      <c r="G289" s="4">
        <v>-0.1070666336510122</v>
      </c>
      <c r="H289" s="4">
        <v>2.3206261409716159E-2</v>
      </c>
      <c r="I289" s="4">
        <v>1E-3</v>
      </c>
      <c r="J289" s="4"/>
      <c r="K289" s="4">
        <f t="shared" si="29"/>
        <v>5.2687176087807827E-3</v>
      </c>
      <c r="L289" s="4">
        <f t="shared" si="30"/>
        <v>1.282945231379384E-2</v>
      </c>
      <c r="M289" s="4">
        <f t="shared" si="31"/>
        <v>-5.3164808195055653E-2</v>
      </c>
      <c r="N289" s="4">
        <f t="shared" si="32"/>
        <v>0.11788486798498921</v>
      </c>
      <c r="O289" s="4">
        <f t="shared" si="33"/>
        <v>-3.9169277865044198E-2</v>
      </c>
      <c r="P289" s="4">
        <f t="shared" si="34"/>
        <v>-0.1080666336510122</v>
      </c>
      <c r="Q289" s="4">
        <f t="shared" si="35"/>
        <v>2.2206261409716158E-2</v>
      </c>
    </row>
    <row r="290" spans="1:17" x14ac:dyDescent="0.25">
      <c r="A290" s="2">
        <v>44622</v>
      </c>
      <c r="B290" s="4">
        <v>4.8685989792879518E-2</v>
      </c>
      <c r="C290" s="4">
        <v>4.2762923417275722E-2</v>
      </c>
      <c r="D290" s="4">
        <v>-5.8458850975540162E-2</v>
      </c>
      <c r="E290" s="4">
        <v>0.1300485927437327</v>
      </c>
      <c r="F290" s="4">
        <v>1.75536282596509E-2</v>
      </c>
      <c r="G290" s="4">
        <v>-6.5377326879783482E-2</v>
      </c>
      <c r="H290" s="4">
        <v>3.3635749642175312E-2</v>
      </c>
      <c r="I290" s="4">
        <v>1.1999999999999999E-3</v>
      </c>
      <c r="J290" s="4"/>
      <c r="K290" s="4">
        <f t="shared" si="29"/>
        <v>4.7485989792879518E-2</v>
      </c>
      <c r="L290" s="4">
        <f t="shared" si="30"/>
        <v>4.1562923417275723E-2</v>
      </c>
      <c r="M290" s="4">
        <f t="shared" si="31"/>
        <v>-5.9658850975540162E-2</v>
      </c>
      <c r="N290" s="4">
        <f t="shared" si="32"/>
        <v>0.1288485927437327</v>
      </c>
      <c r="O290" s="4">
        <f t="shared" si="33"/>
        <v>1.63536282596509E-2</v>
      </c>
      <c r="P290" s="4">
        <f t="shared" si="34"/>
        <v>-6.6577326879783488E-2</v>
      </c>
      <c r="Q290" s="4">
        <f t="shared" si="35"/>
        <v>3.2435749642175313E-2</v>
      </c>
    </row>
    <row r="291" spans="1:17" x14ac:dyDescent="0.25">
      <c r="A291" s="2">
        <v>44623</v>
      </c>
      <c r="B291" s="4">
        <v>-2.312168398321823E-2</v>
      </c>
      <c r="C291" s="4">
        <v>4.3356358091557468E-2</v>
      </c>
      <c r="D291" s="4">
        <v>-2.8112640354891031E-2</v>
      </c>
      <c r="E291" s="4">
        <v>8.708685544677941E-2</v>
      </c>
      <c r="F291" s="4">
        <v>3.9881668284460943E-2</v>
      </c>
      <c r="G291" s="4">
        <v>-4.4272610358119913E-2</v>
      </c>
      <c r="H291" s="4">
        <v>-5.7950500188959531E-2</v>
      </c>
      <c r="I291" s="4">
        <v>1.9E-3</v>
      </c>
      <c r="J291" s="4"/>
      <c r="K291" s="4">
        <f t="shared" si="29"/>
        <v>-2.5021683983218228E-2</v>
      </c>
      <c r="L291" s="4">
        <f t="shared" si="30"/>
        <v>4.1456358091557469E-2</v>
      </c>
      <c r="M291" s="4">
        <f t="shared" si="31"/>
        <v>-3.001264035489103E-2</v>
      </c>
      <c r="N291" s="4">
        <f t="shared" si="32"/>
        <v>8.5186855446779411E-2</v>
      </c>
      <c r="O291" s="4">
        <f t="shared" si="33"/>
        <v>3.7981668284460944E-2</v>
      </c>
      <c r="P291" s="4">
        <f t="shared" si="34"/>
        <v>-4.6172610358119912E-2</v>
      </c>
      <c r="Q291" s="4">
        <f t="shared" si="35"/>
        <v>-5.985050018895953E-2</v>
      </c>
    </row>
    <row r="292" spans="1:17" x14ac:dyDescent="0.25">
      <c r="A292" s="2">
        <v>44624</v>
      </c>
      <c r="B292" s="4">
        <v>-5.443353811295637E-2</v>
      </c>
      <c r="C292" s="4">
        <v>3.8678878929909732E-2</v>
      </c>
      <c r="D292" s="4">
        <v>-0.1013023603363314</v>
      </c>
      <c r="E292" s="4">
        <v>-5.4784446240557123E-2</v>
      </c>
      <c r="F292" s="4">
        <v>1.930123155669294E-2</v>
      </c>
      <c r="G292" s="4">
        <v>-9.6189173826378926E-2</v>
      </c>
      <c r="H292" s="4">
        <v>-7.7297781870017346E-2</v>
      </c>
      <c r="I292" s="4">
        <v>1.5E-3</v>
      </c>
      <c r="J292" s="4"/>
      <c r="K292" s="4">
        <f t="shared" si="29"/>
        <v>-5.5933538112956371E-2</v>
      </c>
      <c r="L292" s="4">
        <f t="shared" si="30"/>
        <v>3.7178878929909731E-2</v>
      </c>
      <c r="M292" s="4">
        <f t="shared" si="31"/>
        <v>-0.1028023603363314</v>
      </c>
      <c r="N292" s="4">
        <f t="shared" si="32"/>
        <v>-5.6284446240557125E-2</v>
      </c>
      <c r="O292" s="4">
        <f t="shared" si="33"/>
        <v>1.7801231556692939E-2</v>
      </c>
      <c r="P292" s="4">
        <f t="shared" si="34"/>
        <v>-9.7689173826378928E-2</v>
      </c>
      <c r="Q292" s="4">
        <f t="shared" si="35"/>
        <v>-7.8797781870017347E-2</v>
      </c>
    </row>
    <row r="293" spans="1:17" x14ac:dyDescent="0.25">
      <c r="A293" s="2">
        <v>44627</v>
      </c>
      <c r="B293" s="4">
        <v>-0.1108288700099944</v>
      </c>
      <c r="C293" s="4">
        <v>2.9403691531933781E-2</v>
      </c>
      <c r="D293" s="4">
        <v>-0.13594981950802909</v>
      </c>
      <c r="E293" s="4">
        <v>-0.15591117737175431</v>
      </c>
      <c r="F293" s="4">
        <v>2.191408829246333E-2</v>
      </c>
      <c r="G293" s="4">
        <v>-9.2978593345084626E-2</v>
      </c>
      <c r="H293" s="4">
        <v>-0.11899404380907171</v>
      </c>
      <c r="I293" s="4">
        <v>1.6999999999999999E-3</v>
      </c>
      <c r="J293" s="4"/>
      <c r="K293" s="4">
        <f t="shared" si="29"/>
        <v>-0.1125288700099944</v>
      </c>
      <c r="L293" s="4">
        <f t="shared" si="30"/>
        <v>2.7703691531933781E-2</v>
      </c>
      <c r="M293" s="4">
        <f t="shared" si="31"/>
        <v>-0.1376498195080291</v>
      </c>
      <c r="N293" s="4">
        <f t="shared" si="32"/>
        <v>-0.15761117737175431</v>
      </c>
      <c r="O293" s="4">
        <f t="shared" si="33"/>
        <v>2.0214088292463329E-2</v>
      </c>
      <c r="P293" s="4">
        <f t="shared" si="34"/>
        <v>-9.4678593345084619E-2</v>
      </c>
      <c r="Q293" s="4">
        <f t="shared" si="35"/>
        <v>-0.1206940438090717</v>
      </c>
    </row>
    <row r="294" spans="1:17" x14ac:dyDescent="0.25">
      <c r="A294" s="2">
        <v>44628</v>
      </c>
      <c r="B294" s="4">
        <v>-0.1054583107455329</v>
      </c>
      <c r="C294" s="4">
        <v>2.9400203651277049E-2</v>
      </c>
      <c r="D294" s="4">
        <v>-0.10892320323395439</v>
      </c>
      <c r="E294" s="4">
        <v>-0.14287037169256589</v>
      </c>
      <c r="F294" s="4">
        <v>3.6273941888681722E-2</v>
      </c>
      <c r="G294" s="4">
        <v>-6.1586930163984199E-2</v>
      </c>
      <c r="H294" s="4">
        <v>-0.122350146426454</v>
      </c>
      <c r="I294" s="4">
        <v>1.5E-3</v>
      </c>
      <c r="J294" s="4"/>
      <c r="K294" s="4">
        <f t="shared" si="29"/>
        <v>-0.1069583107455329</v>
      </c>
      <c r="L294" s="4">
        <f t="shared" si="30"/>
        <v>2.7900203651277048E-2</v>
      </c>
      <c r="M294" s="4">
        <f t="shared" si="31"/>
        <v>-0.1104232032339544</v>
      </c>
      <c r="N294" s="4">
        <f t="shared" si="32"/>
        <v>-0.14437037169256589</v>
      </c>
      <c r="O294" s="4">
        <f t="shared" si="33"/>
        <v>3.4773941888681721E-2</v>
      </c>
      <c r="P294" s="4">
        <f t="shared" si="34"/>
        <v>-6.3086930163984201E-2</v>
      </c>
      <c r="Q294" s="4">
        <f t="shared" si="35"/>
        <v>-0.12385014642645401</v>
      </c>
    </row>
    <row r="295" spans="1:17" x14ac:dyDescent="0.25">
      <c r="A295" s="2">
        <v>44629</v>
      </c>
      <c r="B295" s="4">
        <v>-8.7746722920210907E-2</v>
      </c>
      <c r="C295" s="4">
        <v>1.8306640952240109E-2</v>
      </c>
      <c r="D295" s="4">
        <v>-6.9110290108340244E-2</v>
      </c>
      <c r="E295" s="4">
        <v>-7.7623025243918953E-2</v>
      </c>
      <c r="F295" s="4">
        <v>2.177377858519991E-2</v>
      </c>
      <c r="G295" s="4">
        <v>-4.2834334681706387E-2</v>
      </c>
      <c r="H295" s="4">
        <v>-5.7512910140789408E-2</v>
      </c>
      <c r="I295" s="4">
        <v>1.6999999999999999E-3</v>
      </c>
      <c r="J295" s="4"/>
      <c r="K295" s="4">
        <f t="shared" si="29"/>
        <v>-8.94467229202109E-2</v>
      </c>
      <c r="L295" s="4">
        <f t="shared" si="30"/>
        <v>1.6606640952240109E-2</v>
      </c>
      <c r="M295" s="4">
        <f t="shared" si="31"/>
        <v>-7.0810290108340238E-2</v>
      </c>
      <c r="N295" s="4">
        <f t="shared" si="32"/>
        <v>-7.9323025243918946E-2</v>
      </c>
      <c r="O295" s="4">
        <f t="shared" si="33"/>
        <v>2.007377858519991E-2</v>
      </c>
      <c r="P295" s="4">
        <f t="shared" si="34"/>
        <v>-4.4534334681706388E-2</v>
      </c>
      <c r="Q295" s="4">
        <f t="shared" si="35"/>
        <v>-5.9212910140789408E-2</v>
      </c>
    </row>
    <row r="296" spans="1:17" x14ac:dyDescent="0.25">
      <c r="A296" s="2">
        <v>44630</v>
      </c>
      <c r="B296" s="4">
        <v>-7.3358679754598199E-3</v>
      </c>
      <c r="C296" s="4">
        <v>1.0838270637958841E-2</v>
      </c>
      <c r="D296" s="4">
        <v>-7.2818755198897467E-2</v>
      </c>
      <c r="E296" s="4">
        <v>-8.3252343207234958E-2</v>
      </c>
      <c r="F296" s="4">
        <v>2.8240544316500579E-2</v>
      </c>
      <c r="G296" s="4">
        <v>-4.761211758934536E-2</v>
      </c>
      <c r="H296" s="4">
        <v>-3.1181870868127959E-2</v>
      </c>
      <c r="I296" s="4">
        <v>1.9E-3</v>
      </c>
      <c r="J296" s="4"/>
      <c r="K296" s="4">
        <f t="shared" si="29"/>
        <v>-9.2358679754598206E-3</v>
      </c>
      <c r="L296" s="4">
        <f t="shared" si="30"/>
        <v>8.9382706379588402E-3</v>
      </c>
      <c r="M296" s="4">
        <f t="shared" si="31"/>
        <v>-7.4718755198897466E-2</v>
      </c>
      <c r="N296" s="4">
        <f t="shared" si="32"/>
        <v>-8.5152343207234957E-2</v>
      </c>
      <c r="O296" s="4">
        <f t="shared" si="33"/>
        <v>2.634054431650058E-2</v>
      </c>
      <c r="P296" s="4">
        <f t="shared" si="34"/>
        <v>-4.9512117589345359E-2</v>
      </c>
      <c r="Q296" s="4">
        <f t="shared" si="35"/>
        <v>-3.3081870868127958E-2</v>
      </c>
    </row>
    <row r="297" spans="1:17" x14ac:dyDescent="0.25">
      <c r="A297" s="2">
        <v>44631</v>
      </c>
      <c r="B297" s="4">
        <v>-8.0023218008662411E-4</v>
      </c>
      <c r="C297" s="4">
        <v>-1.478807520134939E-2</v>
      </c>
      <c r="D297" s="4">
        <v>-3.8607918463440687E-2</v>
      </c>
      <c r="E297" s="4">
        <v>-2.225169819795347E-2</v>
      </c>
      <c r="F297" s="4">
        <v>3.2756627962501561E-2</v>
      </c>
      <c r="G297" s="4">
        <v>-4.1861063788056541E-2</v>
      </c>
      <c r="H297" s="4">
        <v>-6.1011735571563357E-2</v>
      </c>
      <c r="I297" s="4">
        <v>1.6999999999999999E-3</v>
      </c>
      <c r="J297" s="4"/>
      <c r="K297" s="4">
        <f t="shared" si="29"/>
        <v>-2.5002321800866242E-3</v>
      </c>
      <c r="L297" s="4">
        <f t="shared" si="30"/>
        <v>-1.648807520134939E-2</v>
      </c>
      <c r="M297" s="4">
        <f t="shared" si="31"/>
        <v>-4.0307918463440687E-2</v>
      </c>
      <c r="N297" s="4">
        <f t="shared" si="32"/>
        <v>-2.395169819795347E-2</v>
      </c>
      <c r="O297" s="4">
        <f t="shared" si="33"/>
        <v>3.1056627962501561E-2</v>
      </c>
      <c r="P297" s="4">
        <f t="shared" si="34"/>
        <v>-4.3561063788056541E-2</v>
      </c>
      <c r="Q297" s="4">
        <f t="shared" si="35"/>
        <v>-6.2711735571563357E-2</v>
      </c>
    </row>
    <row r="298" spans="1:17" x14ac:dyDescent="0.25">
      <c r="A298" s="2">
        <v>44634</v>
      </c>
      <c r="B298" s="4">
        <v>3.1509226666431189E-2</v>
      </c>
      <c r="C298" s="4">
        <v>-5.7201846524792543E-3</v>
      </c>
      <c r="D298" s="4">
        <v>1.0654005463303751E-2</v>
      </c>
      <c r="E298" s="4">
        <v>3.6527752601569929E-2</v>
      </c>
      <c r="F298" s="4">
        <v>8.5255633433372058E-2</v>
      </c>
      <c r="G298" s="4">
        <v>7.4022312043453553E-3</v>
      </c>
      <c r="H298" s="4">
        <v>-5.6527147783102187E-2</v>
      </c>
      <c r="I298" s="4">
        <v>2.2000000000000001E-3</v>
      </c>
      <c r="J298" s="4"/>
      <c r="K298" s="4">
        <f t="shared" si="29"/>
        <v>2.9309226666431189E-2</v>
      </c>
      <c r="L298" s="4">
        <f t="shared" si="30"/>
        <v>-7.9201846524792549E-3</v>
      </c>
      <c r="M298" s="4">
        <f t="shared" si="31"/>
        <v>8.4540054633037501E-3</v>
      </c>
      <c r="N298" s="4">
        <f t="shared" si="32"/>
        <v>3.4327752601569929E-2</v>
      </c>
      <c r="O298" s="4">
        <f t="shared" si="33"/>
        <v>8.3055633433372064E-2</v>
      </c>
      <c r="P298" s="4">
        <f t="shared" si="34"/>
        <v>5.2022312043453547E-3</v>
      </c>
      <c r="Q298" s="4">
        <f t="shared" si="35"/>
        <v>-5.8727147783102188E-2</v>
      </c>
    </row>
    <row r="299" spans="1:17" x14ac:dyDescent="0.25">
      <c r="A299" s="2">
        <v>44635</v>
      </c>
      <c r="B299" s="4">
        <v>8.0161219692182151E-2</v>
      </c>
      <c r="C299" s="4">
        <v>6.1890398127566471E-3</v>
      </c>
      <c r="D299" s="4">
        <v>1.5437310321184229E-2</v>
      </c>
      <c r="E299" s="4">
        <v>1.670346989872851E-2</v>
      </c>
      <c r="F299" s="4">
        <v>9.5808294658830118E-2</v>
      </c>
      <c r="G299" s="4">
        <v>3.206036543942492E-2</v>
      </c>
      <c r="H299" s="4">
        <v>5.8058833887066896E-3</v>
      </c>
      <c r="I299" s="4">
        <v>2.0999999999999999E-3</v>
      </c>
      <c r="J299" s="4"/>
      <c r="K299" s="4">
        <f t="shared" si="29"/>
        <v>7.8061219692182146E-2</v>
      </c>
      <c r="L299" s="4">
        <f t="shared" si="30"/>
        <v>4.0890398127566476E-3</v>
      </c>
      <c r="M299" s="4">
        <f t="shared" si="31"/>
        <v>1.333731032118423E-2</v>
      </c>
      <c r="N299" s="4">
        <f t="shared" si="32"/>
        <v>1.4603469898728511E-2</v>
      </c>
      <c r="O299" s="4">
        <f t="shared" si="33"/>
        <v>9.3708294658830113E-2</v>
      </c>
      <c r="P299" s="4">
        <f t="shared" si="34"/>
        <v>2.9960365439424919E-2</v>
      </c>
      <c r="Q299" s="4">
        <f t="shared" si="35"/>
        <v>3.7058833887066898E-3</v>
      </c>
    </row>
    <row r="300" spans="1:17" x14ac:dyDescent="0.25">
      <c r="A300" s="2">
        <v>44636</v>
      </c>
      <c r="B300" s="4">
        <v>9.4638289251682828E-2</v>
      </c>
      <c r="C300" s="4">
        <v>-2.5290277309770741E-3</v>
      </c>
      <c r="D300" s="4">
        <v>-7.5137591067990783E-3</v>
      </c>
      <c r="E300" s="4">
        <v>1.5366879326746741E-2</v>
      </c>
      <c r="F300" s="4">
        <v>8.2076104010003093E-2</v>
      </c>
      <c r="G300" s="4">
        <v>3.6496046232521451E-2</v>
      </c>
      <c r="H300" s="4">
        <v>-3.5180123002600538E-3</v>
      </c>
      <c r="I300" s="4">
        <v>2.3E-3</v>
      </c>
      <c r="J300" s="4"/>
      <c r="K300" s="4">
        <f t="shared" si="29"/>
        <v>9.2338289251682831E-2</v>
      </c>
      <c r="L300" s="4">
        <f t="shared" si="30"/>
        <v>-4.8290277309770736E-3</v>
      </c>
      <c r="M300" s="4">
        <f t="shared" si="31"/>
        <v>-9.8137591067990783E-3</v>
      </c>
      <c r="N300" s="4">
        <f t="shared" si="32"/>
        <v>1.3066879326746741E-2</v>
      </c>
      <c r="O300" s="4">
        <f t="shared" si="33"/>
        <v>7.9776104010003096E-2</v>
      </c>
      <c r="P300" s="4">
        <f t="shared" si="34"/>
        <v>3.4196046232521454E-2</v>
      </c>
      <c r="Q300" s="4">
        <f t="shared" si="35"/>
        <v>-5.8180123002600538E-3</v>
      </c>
    </row>
    <row r="301" spans="1:17" x14ac:dyDescent="0.25">
      <c r="A301" s="2">
        <v>44637</v>
      </c>
      <c r="B301" s="4">
        <v>6.857657516839577E-2</v>
      </c>
      <c r="C301" s="4">
        <v>-3.4462297570674321E-3</v>
      </c>
      <c r="D301" s="4">
        <v>2.163577250004689E-2</v>
      </c>
      <c r="E301" s="4">
        <v>7.6308297299513939E-2</v>
      </c>
      <c r="F301" s="4">
        <v>9.7525036681830102E-2</v>
      </c>
      <c r="G301" s="4">
        <v>6.0972473530568123E-2</v>
      </c>
      <c r="H301" s="4">
        <v>4.0188347142321668E-2</v>
      </c>
      <c r="I301" s="4">
        <v>2E-3</v>
      </c>
      <c r="J301" s="4"/>
      <c r="K301" s="4">
        <f t="shared" si="29"/>
        <v>6.6576575168395769E-2</v>
      </c>
      <c r="L301" s="4">
        <f t="shared" si="30"/>
        <v>-5.4462297570674317E-3</v>
      </c>
      <c r="M301" s="4">
        <f t="shared" si="31"/>
        <v>1.9635772500046889E-2</v>
      </c>
      <c r="N301" s="4">
        <f t="shared" si="32"/>
        <v>7.4308297299513937E-2</v>
      </c>
      <c r="O301" s="4">
        <f t="shared" si="33"/>
        <v>9.55250366818301E-2</v>
      </c>
      <c r="P301" s="4">
        <f t="shared" si="34"/>
        <v>5.8972473530568122E-2</v>
      </c>
      <c r="Q301" s="4">
        <f t="shared" si="35"/>
        <v>3.8188347142321666E-2</v>
      </c>
    </row>
    <row r="302" spans="1:17" x14ac:dyDescent="0.25">
      <c r="A302" s="2">
        <v>44638</v>
      </c>
      <c r="B302" s="4">
        <v>0.1026145827060931</v>
      </c>
      <c r="C302" s="4">
        <v>-8.7477766776387078E-3</v>
      </c>
      <c r="D302" s="4">
        <v>3.025436352961863E-2</v>
      </c>
      <c r="E302" s="4">
        <v>0.14038874891704989</v>
      </c>
      <c r="F302" s="4">
        <v>8.0975656681189445E-2</v>
      </c>
      <c r="G302" s="4">
        <v>8.3397176511378568E-2</v>
      </c>
      <c r="H302" s="4">
        <v>0.11186259860582839</v>
      </c>
      <c r="I302" s="4">
        <v>1.9E-3</v>
      </c>
      <c r="J302" s="4"/>
      <c r="K302" s="4">
        <f t="shared" si="29"/>
        <v>0.1007145827060931</v>
      </c>
      <c r="L302" s="4">
        <f t="shared" si="30"/>
        <v>-1.0647776677638708E-2</v>
      </c>
      <c r="M302" s="4">
        <f t="shared" si="31"/>
        <v>2.8354363529618631E-2</v>
      </c>
      <c r="N302" s="4">
        <f t="shared" si="32"/>
        <v>0.13848874891704988</v>
      </c>
      <c r="O302" s="4">
        <f t="shared" si="33"/>
        <v>7.9075656681189446E-2</v>
      </c>
      <c r="P302" s="4">
        <f t="shared" si="34"/>
        <v>8.1497176511378569E-2</v>
      </c>
      <c r="Q302" s="4">
        <f t="shared" si="35"/>
        <v>0.1099625986058284</v>
      </c>
    </row>
    <row r="303" spans="1:17" x14ac:dyDescent="0.25">
      <c r="A303" s="2">
        <v>44641</v>
      </c>
      <c r="B303" s="4">
        <v>0.12966122690721971</v>
      </c>
      <c r="C303" s="4">
        <v>1.8339757127137091E-3</v>
      </c>
      <c r="D303" s="4">
        <v>1.6326069877388161E-2</v>
      </c>
      <c r="E303" s="4">
        <v>0.1120861737145082</v>
      </c>
      <c r="F303" s="4">
        <v>3.6456480279512871E-2</v>
      </c>
      <c r="G303" s="4">
        <v>7.0297976312784449E-2</v>
      </c>
      <c r="H303" s="4">
        <v>0.1236834672222047</v>
      </c>
      <c r="I303" s="4">
        <v>2.0999999999999999E-3</v>
      </c>
      <c r="J303" s="4"/>
      <c r="K303" s="4">
        <f t="shared" si="29"/>
        <v>0.12756122690721972</v>
      </c>
      <c r="L303" s="4">
        <f t="shared" si="30"/>
        <v>-2.660242872862908E-4</v>
      </c>
      <c r="M303" s="4">
        <f t="shared" si="31"/>
        <v>1.4226069877388161E-2</v>
      </c>
      <c r="N303" s="4">
        <f t="shared" si="32"/>
        <v>0.1099861737145082</v>
      </c>
      <c r="O303" s="4">
        <f t="shared" si="33"/>
        <v>3.4356480279512873E-2</v>
      </c>
      <c r="P303" s="4">
        <f t="shared" si="34"/>
        <v>6.8197976312784445E-2</v>
      </c>
      <c r="Q303" s="4">
        <f t="shared" si="35"/>
        <v>0.1215834672222047</v>
      </c>
    </row>
    <row r="304" spans="1:17" x14ac:dyDescent="0.25">
      <c r="A304" s="2">
        <v>44642</v>
      </c>
      <c r="B304" s="4">
        <v>0.1123498807794068</v>
      </c>
      <c r="C304" s="4">
        <v>-2.9751023543584938E-3</v>
      </c>
      <c r="D304" s="4">
        <v>2.5137593499728439E-2</v>
      </c>
      <c r="E304" s="4">
        <v>0.12638420374526399</v>
      </c>
      <c r="F304" s="4">
        <v>1.5772336462260391E-2</v>
      </c>
      <c r="G304" s="4">
        <v>7.3752055098248448E-2</v>
      </c>
      <c r="H304" s="4">
        <v>0.10791147504702089</v>
      </c>
      <c r="I304" s="4">
        <v>2E-3</v>
      </c>
      <c r="J304" s="4"/>
      <c r="K304" s="4">
        <f t="shared" si="29"/>
        <v>0.1103498807794068</v>
      </c>
      <c r="L304" s="4">
        <f t="shared" si="30"/>
        <v>-4.9751023543584943E-3</v>
      </c>
      <c r="M304" s="4">
        <f t="shared" si="31"/>
        <v>2.3137593499728437E-2</v>
      </c>
      <c r="N304" s="4">
        <f t="shared" si="32"/>
        <v>0.12438420374526399</v>
      </c>
      <c r="O304" s="4">
        <f t="shared" si="33"/>
        <v>1.3772336462260391E-2</v>
      </c>
      <c r="P304" s="4">
        <f t="shared" si="34"/>
        <v>7.1752055098248446E-2</v>
      </c>
      <c r="Q304" s="4">
        <f t="shared" si="35"/>
        <v>0.10591147504702089</v>
      </c>
    </row>
    <row r="305" spans="1:17" x14ac:dyDescent="0.25">
      <c r="A305" s="2">
        <v>44643</v>
      </c>
      <c r="B305" s="4">
        <v>6.5132716271061319E-2</v>
      </c>
      <c r="C305" s="4">
        <v>5.9674723794174156E-3</v>
      </c>
      <c r="D305" s="4">
        <v>-7.5707327724372497E-3</v>
      </c>
      <c r="E305" s="4">
        <v>8.9325586671542112E-2</v>
      </c>
      <c r="F305" s="4">
        <v>-1.3890414959296221E-2</v>
      </c>
      <c r="G305" s="4">
        <v>9.9217510639162398E-3</v>
      </c>
      <c r="H305" s="4">
        <v>4.634580172783398E-2</v>
      </c>
      <c r="I305" s="4">
        <v>1.4E-3</v>
      </c>
      <c r="J305" s="4"/>
      <c r="K305" s="4">
        <f t="shared" si="29"/>
        <v>6.3732716271061321E-2</v>
      </c>
      <c r="L305" s="4">
        <f t="shared" si="30"/>
        <v>4.5674723794174154E-3</v>
      </c>
      <c r="M305" s="4">
        <f t="shared" si="31"/>
        <v>-8.9707327724372499E-3</v>
      </c>
      <c r="N305" s="4">
        <f t="shared" si="32"/>
        <v>8.7925586671542114E-2</v>
      </c>
      <c r="O305" s="4">
        <f t="shared" si="33"/>
        <v>-1.5290414959296221E-2</v>
      </c>
      <c r="P305" s="4">
        <f t="shared" si="34"/>
        <v>8.5217510639162396E-3</v>
      </c>
      <c r="Q305" s="4">
        <f t="shared" si="35"/>
        <v>4.4945801727833981E-2</v>
      </c>
    </row>
    <row r="306" spans="1:17" x14ac:dyDescent="0.25">
      <c r="A306" s="2">
        <v>44644</v>
      </c>
      <c r="B306" s="4">
        <v>3.9960054196261467E-2</v>
      </c>
      <c r="C306" s="4">
        <v>2.320395228331407E-2</v>
      </c>
      <c r="D306" s="4">
        <v>-1.5790364603133881E-2</v>
      </c>
      <c r="E306" s="4">
        <v>9.9088814662545488E-2</v>
      </c>
      <c r="F306" s="4">
        <v>-3.0892692904042729E-2</v>
      </c>
      <c r="G306" s="4">
        <v>3.8456678052503079E-3</v>
      </c>
      <c r="H306" s="4">
        <v>1.1537912489170131E-2</v>
      </c>
      <c r="I306" s="4">
        <v>1.6000000000000001E-3</v>
      </c>
      <c r="J306" s="4"/>
      <c r="K306" s="4">
        <f t="shared" si="29"/>
        <v>3.836005419626147E-2</v>
      </c>
      <c r="L306" s="4">
        <f t="shared" si="30"/>
        <v>2.1603952283314069E-2</v>
      </c>
      <c r="M306" s="4">
        <f t="shared" si="31"/>
        <v>-1.7390364603133882E-2</v>
      </c>
      <c r="N306" s="4">
        <f t="shared" si="32"/>
        <v>9.7488814662545484E-2</v>
      </c>
      <c r="O306" s="4">
        <f t="shared" si="33"/>
        <v>-3.2492692904042726E-2</v>
      </c>
      <c r="P306" s="4">
        <f t="shared" si="34"/>
        <v>2.2456678052503081E-3</v>
      </c>
      <c r="Q306" s="4">
        <f t="shared" si="35"/>
        <v>9.9379124891701299E-3</v>
      </c>
    </row>
    <row r="307" spans="1:17" x14ac:dyDescent="0.25">
      <c r="A307" s="2">
        <v>44645</v>
      </c>
      <c r="B307" s="4">
        <v>2.161271625330485E-2</v>
      </c>
      <c r="C307" s="4">
        <v>5.0934804704275922E-2</v>
      </c>
      <c r="D307" s="4">
        <v>-8.8691711222952385E-3</v>
      </c>
      <c r="E307" s="4">
        <v>5.3326574425051732E-2</v>
      </c>
      <c r="F307" s="4">
        <v>-3.2251822257066458E-2</v>
      </c>
      <c r="G307" s="4">
        <v>1.290700829930991E-2</v>
      </c>
      <c r="H307" s="4">
        <v>-1.789430713148921E-2</v>
      </c>
      <c r="I307" s="4">
        <v>1.6999999999999999E-3</v>
      </c>
      <c r="J307" s="4"/>
      <c r="K307" s="4">
        <f t="shared" si="29"/>
        <v>1.991271625330485E-2</v>
      </c>
      <c r="L307" s="4">
        <f t="shared" si="30"/>
        <v>4.9234804704275922E-2</v>
      </c>
      <c r="M307" s="4">
        <f t="shared" si="31"/>
        <v>-1.0569171122295239E-2</v>
      </c>
      <c r="N307" s="4">
        <f t="shared" si="32"/>
        <v>5.1626574425051731E-2</v>
      </c>
      <c r="O307" s="4">
        <f t="shared" si="33"/>
        <v>-3.3951822257066458E-2</v>
      </c>
      <c r="P307" s="4">
        <f t="shared" si="34"/>
        <v>1.1207008299309909E-2</v>
      </c>
      <c r="Q307" s="4">
        <f t="shared" si="35"/>
        <v>-1.959430713148921E-2</v>
      </c>
    </row>
    <row r="308" spans="1:17" x14ac:dyDescent="0.25">
      <c r="A308" s="2">
        <v>44648</v>
      </c>
      <c r="B308" s="4">
        <v>4.5389948929406287E-2</v>
      </c>
      <c r="C308" s="4">
        <v>5.2643733485422388E-2</v>
      </c>
      <c r="D308" s="4">
        <v>2.6583754249323022E-3</v>
      </c>
      <c r="E308" s="4">
        <v>0.14094991398247639</v>
      </c>
      <c r="F308" s="4">
        <v>-1.6935363661068958E-2</v>
      </c>
      <c r="G308" s="4">
        <v>8.6981943518669169E-3</v>
      </c>
      <c r="H308" s="4">
        <v>1.0410435193300319E-2</v>
      </c>
      <c r="I308" s="4">
        <v>1.8E-3</v>
      </c>
      <c r="J308" s="4"/>
      <c r="K308" s="4">
        <f t="shared" si="29"/>
        <v>4.3589948929406284E-2</v>
      </c>
      <c r="L308" s="4">
        <f t="shared" si="30"/>
        <v>5.0843733485422385E-2</v>
      </c>
      <c r="M308" s="4">
        <f t="shared" si="31"/>
        <v>8.5837542493230222E-4</v>
      </c>
      <c r="N308" s="4">
        <f t="shared" si="32"/>
        <v>0.13914991398247639</v>
      </c>
      <c r="O308" s="4">
        <f t="shared" si="33"/>
        <v>-1.8735363661068958E-2</v>
      </c>
      <c r="P308" s="4">
        <f t="shared" si="34"/>
        <v>6.8981943518669174E-3</v>
      </c>
      <c r="Q308" s="4">
        <f t="shared" si="35"/>
        <v>8.6104351933003198E-3</v>
      </c>
    </row>
    <row r="309" spans="1:17" x14ac:dyDescent="0.25">
      <c r="A309" s="2">
        <v>44649</v>
      </c>
      <c r="B309" s="4">
        <v>2.648832838195414E-2</v>
      </c>
      <c r="C309" s="4">
        <v>7.4189845621443595E-2</v>
      </c>
      <c r="D309" s="4">
        <v>1.590967414035838E-2</v>
      </c>
      <c r="E309" s="4">
        <v>0.13474426452285829</v>
      </c>
      <c r="F309" s="4">
        <v>-5.6721458842816652E-3</v>
      </c>
      <c r="G309" s="4">
        <v>-1.0148093156729489E-2</v>
      </c>
      <c r="H309" s="4">
        <v>2.297644449742986E-2</v>
      </c>
      <c r="I309" s="4">
        <v>1.6999999999999999E-3</v>
      </c>
      <c r="J309" s="4"/>
      <c r="K309" s="4">
        <f t="shared" si="29"/>
        <v>2.478832838195414E-2</v>
      </c>
      <c r="L309" s="4">
        <f t="shared" si="30"/>
        <v>7.2489845621443602E-2</v>
      </c>
      <c r="M309" s="4">
        <f t="shared" si="31"/>
        <v>1.420967414035838E-2</v>
      </c>
      <c r="N309" s="4">
        <f t="shared" si="32"/>
        <v>0.13304426452285828</v>
      </c>
      <c r="O309" s="4">
        <f t="shared" si="33"/>
        <v>-7.3721458842816653E-3</v>
      </c>
      <c r="P309" s="4">
        <f t="shared" si="34"/>
        <v>-1.1848093156729489E-2</v>
      </c>
      <c r="Q309" s="4">
        <f t="shared" si="35"/>
        <v>2.127644449742986E-2</v>
      </c>
    </row>
    <row r="310" spans="1:17" x14ac:dyDescent="0.25">
      <c r="A310" s="2">
        <v>44650</v>
      </c>
      <c r="B310" s="4">
        <v>1.7549197909941579E-2</v>
      </c>
      <c r="C310" s="4">
        <v>7.7681158923186278E-2</v>
      </c>
      <c r="D310" s="4">
        <v>3.3409612804687239E-2</v>
      </c>
      <c r="E310" s="4">
        <v>0.11048582107159891</v>
      </c>
      <c r="F310" s="4">
        <v>4.7787533315233333E-3</v>
      </c>
      <c r="G310" s="4">
        <v>5.4223450612829183E-3</v>
      </c>
      <c r="H310" s="4">
        <v>1.8467139666444869E-2</v>
      </c>
      <c r="I310" s="4">
        <v>1.2999999999999999E-3</v>
      </c>
      <c r="J310" s="4"/>
      <c r="K310" s="4">
        <f t="shared" si="29"/>
        <v>1.624919790994158E-2</v>
      </c>
      <c r="L310" s="4">
        <f t="shared" si="30"/>
        <v>7.6381158923186282E-2</v>
      </c>
      <c r="M310" s="4">
        <f t="shared" si="31"/>
        <v>3.2109612804687236E-2</v>
      </c>
      <c r="N310" s="4">
        <f t="shared" si="32"/>
        <v>0.10918582107159891</v>
      </c>
      <c r="O310" s="4">
        <f t="shared" si="33"/>
        <v>3.4787533315233333E-3</v>
      </c>
      <c r="P310" s="4">
        <f t="shared" si="34"/>
        <v>4.1223450612829183E-3</v>
      </c>
      <c r="Q310" s="4">
        <f t="shared" si="35"/>
        <v>1.7167139666444869E-2</v>
      </c>
    </row>
    <row r="311" spans="1:17" x14ac:dyDescent="0.25">
      <c r="A311" s="2">
        <v>44651</v>
      </c>
      <c r="B311" s="4">
        <v>-3.9921313095945274E-3</v>
      </c>
      <c r="C311" s="4">
        <v>6.864800879826527E-2</v>
      </c>
      <c r="D311" s="4">
        <v>2.1291533719119741E-2</v>
      </c>
      <c r="E311" s="4">
        <v>5.4344772685912091E-2</v>
      </c>
      <c r="F311" s="4">
        <v>-1.5715156687443169E-2</v>
      </c>
      <c r="G311" s="4">
        <v>-3.1553788174003117E-2</v>
      </c>
      <c r="H311" s="4">
        <v>-2.985461418846036E-3</v>
      </c>
      <c r="I311" s="4">
        <v>1.6999999999999999E-3</v>
      </c>
      <c r="J311" s="4"/>
      <c r="K311" s="4">
        <f t="shared" si="29"/>
        <v>-5.6921313095945275E-3</v>
      </c>
      <c r="L311" s="4">
        <f t="shared" si="30"/>
        <v>6.6948008798265277E-2</v>
      </c>
      <c r="M311" s="4">
        <f t="shared" si="31"/>
        <v>1.9591533719119741E-2</v>
      </c>
      <c r="N311" s="4">
        <f t="shared" si="32"/>
        <v>5.264477268591209E-2</v>
      </c>
      <c r="O311" s="4">
        <f t="shared" si="33"/>
        <v>-1.7415156687443169E-2</v>
      </c>
      <c r="P311" s="4">
        <f t="shared" si="34"/>
        <v>-3.3253788174003117E-2</v>
      </c>
      <c r="Q311" s="4">
        <f t="shared" si="35"/>
        <v>-4.6854614188460361E-3</v>
      </c>
    </row>
    <row r="312" spans="1:17" x14ac:dyDescent="0.25">
      <c r="A312" s="2">
        <v>44652</v>
      </c>
      <c r="B312" s="4">
        <v>-7.3919142371847713E-3</v>
      </c>
      <c r="C312" s="4">
        <v>4.616043358843136E-2</v>
      </c>
      <c r="D312" s="4">
        <v>3.7162658921506608E-2</v>
      </c>
      <c r="E312" s="4">
        <v>0.1046925794036753</v>
      </c>
      <c r="F312" s="4">
        <v>-2.31922040657393E-2</v>
      </c>
      <c r="G312" s="4">
        <v>-4.7695076974143553E-2</v>
      </c>
      <c r="H312" s="4">
        <v>-1.0169807557467441E-3</v>
      </c>
      <c r="I312" s="4">
        <v>1.5E-3</v>
      </c>
      <c r="J312" s="4"/>
      <c r="K312" s="4">
        <f t="shared" si="29"/>
        <v>-8.8919142371847709E-3</v>
      </c>
      <c r="L312" s="4">
        <f t="shared" si="30"/>
        <v>4.4660433588431359E-2</v>
      </c>
      <c r="M312" s="4">
        <f t="shared" si="31"/>
        <v>3.5662658921506607E-2</v>
      </c>
      <c r="N312" s="4">
        <f t="shared" si="32"/>
        <v>0.10319257940367529</v>
      </c>
      <c r="O312" s="4">
        <f t="shared" si="33"/>
        <v>-2.4692204065739302E-2</v>
      </c>
      <c r="P312" s="4">
        <f t="shared" si="34"/>
        <v>-4.9195076974143555E-2</v>
      </c>
      <c r="Q312" s="4">
        <f t="shared" si="35"/>
        <v>-2.5169807557467441E-3</v>
      </c>
    </row>
    <row r="313" spans="1:17" x14ac:dyDescent="0.25">
      <c r="A313" s="2">
        <v>44655</v>
      </c>
      <c r="B313" s="4">
        <v>-3.8181272705672949E-3</v>
      </c>
      <c r="C313" s="4">
        <v>2.8279519478617839E-2</v>
      </c>
      <c r="D313" s="4">
        <v>2.9429873278719491E-2</v>
      </c>
      <c r="E313" s="4">
        <v>5.3850873670011623E-2</v>
      </c>
      <c r="F313" s="4">
        <v>-4.4912557542992282E-2</v>
      </c>
      <c r="G313" s="4">
        <v>-3.5844512380000637E-2</v>
      </c>
      <c r="H313" s="4">
        <v>3.3742996403717029E-2</v>
      </c>
      <c r="I313" s="4">
        <v>1.6999999999999999E-3</v>
      </c>
      <c r="J313" s="4"/>
      <c r="K313" s="4">
        <f t="shared" si="29"/>
        <v>-5.5181272705672945E-3</v>
      </c>
      <c r="L313" s="4">
        <f t="shared" si="30"/>
        <v>2.6579519478617839E-2</v>
      </c>
      <c r="M313" s="4">
        <f t="shared" si="31"/>
        <v>2.7729873278719491E-2</v>
      </c>
      <c r="N313" s="4">
        <f t="shared" si="32"/>
        <v>5.2150873670011623E-2</v>
      </c>
      <c r="O313" s="4">
        <f t="shared" si="33"/>
        <v>-4.6612557542992282E-2</v>
      </c>
      <c r="P313" s="4">
        <f t="shared" si="34"/>
        <v>-3.7544512380000637E-2</v>
      </c>
      <c r="Q313" s="4">
        <f t="shared" si="35"/>
        <v>3.2042996403717029E-2</v>
      </c>
    </row>
    <row r="314" spans="1:17" x14ac:dyDescent="0.25">
      <c r="A314" s="2">
        <v>44656</v>
      </c>
      <c r="B314" s="4">
        <v>-3.1559202358086402E-2</v>
      </c>
      <c r="C314" s="4">
        <v>1.7090762899937051E-2</v>
      </c>
      <c r="D314" s="4">
        <v>-1.9478417585898631E-3</v>
      </c>
      <c r="E314" s="4">
        <v>2.877901362912993E-3</v>
      </c>
      <c r="F314" s="4">
        <v>-2.8853702786481691E-2</v>
      </c>
      <c r="G314" s="4">
        <v>-5.7133395193817549E-2</v>
      </c>
      <c r="H314" s="4">
        <v>-3.0236672634029741E-2</v>
      </c>
      <c r="I314" s="4">
        <v>1.6999999999999999E-3</v>
      </c>
      <c r="J314" s="4"/>
      <c r="K314" s="4">
        <f t="shared" si="29"/>
        <v>-3.3259202358086402E-2</v>
      </c>
      <c r="L314" s="4">
        <f t="shared" si="30"/>
        <v>1.5390762899937051E-2</v>
      </c>
      <c r="M314" s="4">
        <f t="shared" si="31"/>
        <v>-3.647841758589863E-3</v>
      </c>
      <c r="N314" s="4">
        <f t="shared" si="32"/>
        <v>1.1779013629129931E-3</v>
      </c>
      <c r="O314" s="4">
        <f t="shared" si="33"/>
        <v>-3.0553702786481691E-2</v>
      </c>
      <c r="P314" s="4">
        <f t="shared" si="34"/>
        <v>-5.8833395193817549E-2</v>
      </c>
      <c r="Q314" s="4">
        <f t="shared" si="35"/>
        <v>-3.1936672634029738E-2</v>
      </c>
    </row>
    <row r="315" spans="1:17" x14ac:dyDescent="0.25">
      <c r="A315" s="2">
        <v>44657</v>
      </c>
      <c r="B315" s="4">
        <v>-4.643095590669688E-2</v>
      </c>
      <c r="C315" s="4">
        <v>5.1176816081878851E-2</v>
      </c>
      <c r="D315" s="4">
        <v>-7.594655308265974E-3</v>
      </c>
      <c r="E315" s="4">
        <v>-6.5135403346182841E-2</v>
      </c>
      <c r="F315" s="4">
        <v>8.1664115069544074E-3</v>
      </c>
      <c r="G315" s="4">
        <v>-6.6561254831634109E-2</v>
      </c>
      <c r="H315" s="4">
        <v>-3.4998623876853152E-2</v>
      </c>
      <c r="I315" s="4">
        <v>1.9E-3</v>
      </c>
      <c r="J315" s="4"/>
      <c r="K315" s="4">
        <f t="shared" si="29"/>
        <v>-4.8330955906696879E-2</v>
      </c>
      <c r="L315" s="4">
        <f t="shared" si="30"/>
        <v>4.9276816081878852E-2</v>
      </c>
      <c r="M315" s="4">
        <f t="shared" si="31"/>
        <v>-9.4946553082659747E-3</v>
      </c>
      <c r="N315" s="4">
        <f t="shared" si="32"/>
        <v>-6.703540334618284E-2</v>
      </c>
      <c r="O315" s="4">
        <f t="shared" si="33"/>
        <v>6.2664115069544076E-3</v>
      </c>
      <c r="P315" s="4">
        <f t="shared" si="34"/>
        <v>-6.8461254831634108E-2</v>
      </c>
      <c r="Q315" s="4">
        <f t="shared" si="35"/>
        <v>-3.6898623876853151E-2</v>
      </c>
    </row>
    <row r="316" spans="1:17" x14ac:dyDescent="0.25">
      <c r="A316" s="2">
        <v>44658</v>
      </c>
      <c r="B316" s="4">
        <v>-3.2504673010406833E-2</v>
      </c>
      <c r="C316" s="4">
        <v>4.8960089641532978E-2</v>
      </c>
      <c r="D316" s="4">
        <v>1.1997068442499261E-2</v>
      </c>
      <c r="E316" s="4">
        <v>-1.484870770696034E-2</v>
      </c>
      <c r="F316" s="4">
        <v>6.3427222011291029E-2</v>
      </c>
      <c r="G316" s="4">
        <v>-3.9121034734439952E-2</v>
      </c>
      <c r="H316" s="4">
        <v>-3.3773609760225483E-2</v>
      </c>
      <c r="I316" s="4">
        <v>2.0999999999999999E-3</v>
      </c>
      <c r="J316" s="4"/>
      <c r="K316" s="4">
        <f t="shared" si="29"/>
        <v>-3.4604673010406831E-2</v>
      </c>
      <c r="L316" s="4">
        <f t="shared" si="30"/>
        <v>4.686008964153298E-2</v>
      </c>
      <c r="M316" s="4">
        <f t="shared" si="31"/>
        <v>9.8970684424992614E-3</v>
      </c>
      <c r="N316" s="4">
        <f t="shared" si="32"/>
        <v>-1.6948707706960341E-2</v>
      </c>
      <c r="O316" s="4">
        <f t="shared" si="33"/>
        <v>6.1327222011291031E-2</v>
      </c>
      <c r="P316" s="4">
        <f t="shared" si="34"/>
        <v>-4.122103473443995E-2</v>
      </c>
      <c r="Q316" s="4">
        <f t="shared" si="35"/>
        <v>-3.5873609760225481E-2</v>
      </c>
    </row>
    <row r="317" spans="1:17" x14ac:dyDescent="0.25">
      <c r="A317" s="2">
        <v>44659</v>
      </c>
      <c r="B317" s="4">
        <v>-5.7241515419335982E-2</v>
      </c>
      <c r="C317" s="4">
        <v>5.052717955295094E-2</v>
      </c>
      <c r="D317" s="4">
        <v>-1.6661556052575129E-2</v>
      </c>
      <c r="E317" s="4">
        <v>-7.7573584408174412E-2</v>
      </c>
      <c r="F317" s="4">
        <v>6.7479182969885532E-2</v>
      </c>
      <c r="G317" s="4">
        <v>-1.3541821371049419E-2</v>
      </c>
      <c r="H317" s="4">
        <v>-4.8244073313148839E-2</v>
      </c>
      <c r="I317" s="4">
        <v>2E-3</v>
      </c>
      <c r="J317" s="4"/>
      <c r="K317" s="4">
        <f t="shared" si="29"/>
        <v>-5.9241515419335984E-2</v>
      </c>
      <c r="L317" s="4">
        <f t="shared" si="30"/>
        <v>4.8527179552950939E-2</v>
      </c>
      <c r="M317" s="4">
        <f t="shared" si="31"/>
        <v>-1.8661556052575128E-2</v>
      </c>
      <c r="N317" s="4">
        <f t="shared" si="32"/>
        <v>-7.9573584408174414E-2</v>
      </c>
      <c r="O317" s="4">
        <f t="shared" si="33"/>
        <v>6.547918296988553E-2</v>
      </c>
      <c r="P317" s="4">
        <f t="shared" si="34"/>
        <v>-1.5541821371049419E-2</v>
      </c>
      <c r="Q317" s="4">
        <f t="shared" si="35"/>
        <v>-5.024407331314884E-2</v>
      </c>
    </row>
    <row r="318" spans="1:17" x14ac:dyDescent="0.25">
      <c r="A318" s="2">
        <v>44662</v>
      </c>
      <c r="B318" s="4">
        <v>-0.1079369196315163</v>
      </c>
      <c r="C318" s="4">
        <v>1.883298979246106E-2</v>
      </c>
      <c r="D318" s="4">
        <v>-2.589630077544669E-2</v>
      </c>
      <c r="E318" s="4">
        <v>-0.16653720334089431</v>
      </c>
      <c r="F318" s="4">
        <v>5.7038459428763399E-2</v>
      </c>
      <c r="G318" s="4">
        <v>-2.1643803176742971E-2</v>
      </c>
      <c r="H318" s="4">
        <v>-0.1177830356563829</v>
      </c>
      <c r="I318" s="4">
        <v>2.0999999999999999E-3</v>
      </c>
      <c r="J318" s="4"/>
      <c r="K318" s="4">
        <f t="shared" si="29"/>
        <v>-0.11003691963151631</v>
      </c>
      <c r="L318" s="4">
        <f t="shared" si="30"/>
        <v>1.6732989792461059E-2</v>
      </c>
      <c r="M318" s="4">
        <f t="shared" si="31"/>
        <v>-2.7996300775446691E-2</v>
      </c>
      <c r="N318" s="4">
        <f t="shared" si="32"/>
        <v>-0.1686372033408943</v>
      </c>
      <c r="O318" s="4">
        <f t="shared" si="33"/>
        <v>5.4938459428763402E-2</v>
      </c>
      <c r="P318" s="4">
        <f t="shared" si="34"/>
        <v>-2.3743803176742972E-2</v>
      </c>
      <c r="Q318" s="4">
        <f t="shared" si="35"/>
        <v>-0.11988303565638291</v>
      </c>
    </row>
    <row r="319" spans="1:17" x14ac:dyDescent="0.25">
      <c r="A319" s="2">
        <v>44663</v>
      </c>
      <c r="B319" s="4">
        <v>-8.433009410408232E-2</v>
      </c>
      <c r="C319" s="4">
        <v>5.2164960277387706E-3</v>
      </c>
      <c r="D319" s="4">
        <v>-3.6624433027649513E-2</v>
      </c>
      <c r="E319" s="4">
        <v>-0.1185509494687373</v>
      </c>
      <c r="F319" s="4">
        <v>3.5844737202614503E-2</v>
      </c>
      <c r="G319" s="4">
        <v>-1.3591292533961409E-2</v>
      </c>
      <c r="H319" s="4">
        <v>-9.9633565650976585E-2</v>
      </c>
      <c r="I319" s="4">
        <v>1.9E-3</v>
      </c>
      <c r="J319" s="4"/>
      <c r="K319" s="4">
        <f t="shared" si="29"/>
        <v>-8.6230094104082319E-2</v>
      </c>
      <c r="L319" s="4">
        <f t="shared" si="30"/>
        <v>3.3164960277387709E-3</v>
      </c>
      <c r="M319" s="4">
        <f t="shared" si="31"/>
        <v>-3.8524433027649511E-2</v>
      </c>
      <c r="N319" s="4">
        <f t="shared" si="32"/>
        <v>-0.1204509494687373</v>
      </c>
      <c r="O319" s="4">
        <f t="shared" si="33"/>
        <v>3.3944737202614504E-2</v>
      </c>
      <c r="P319" s="4">
        <f t="shared" si="34"/>
        <v>-1.549129253396141E-2</v>
      </c>
      <c r="Q319" s="4">
        <f t="shared" si="35"/>
        <v>-0.10153356565097658</v>
      </c>
    </row>
    <row r="320" spans="1:17" x14ac:dyDescent="0.25">
      <c r="A320" s="2">
        <v>44664</v>
      </c>
      <c r="B320" s="4">
        <v>-2.0459050976764811E-2</v>
      </c>
      <c r="C320" s="4">
        <v>-2.175988289120356E-2</v>
      </c>
      <c r="D320" s="4">
        <v>-1.9798315390860299E-2</v>
      </c>
      <c r="E320" s="4">
        <v>-1.6962998325748661E-2</v>
      </c>
      <c r="F320" s="4">
        <v>4.3408392500685622E-3</v>
      </c>
      <c r="G320" s="4">
        <v>-3.238431199479308E-2</v>
      </c>
      <c r="H320" s="4">
        <v>-4.987263755742255E-2</v>
      </c>
      <c r="I320" s="4">
        <v>2.3E-3</v>
      </c>
      <c r="J320" s="4"/>
      <c r="K320" s="4">
        <f t="shared" si="29"/>
        <v>-2.2759050976764811E-2</v>
      </c>
      <c r="L320" s="4">
        <f t="shared" si="30"/>
        <v>-2.405988289120356E-2</v>
      </c>
      <c r="M320" s="4">
        <f t="shared" si="31"/>
        <v>-2.2098315390860299E-2</v>
      </c>
      <c r="N320" s="4">
        <f t="shared" si="32"/>
        <v>-1.9262998325748661E-2</v>
      </c>
      <c r="O320" s="4">
        <f t="shared" si="33"/>
        <v>2.0408392500685622E-3</v>
      </c>
      <c r="P320" s="4">
        <f t="shared" si="34"/>
        <v>-3.4684311994793077E-2</v>
      </c>
      <c r="Q320" s="4">
        <f t="shared" si="35"/>
        <v>-5.2172637557422546E-2</v>
      </c>
    </row>
    <row r="321" spans="1:17" x14ac:dyDescent="0.25">
      <c r="A321" s="2">
        <v>44665</v>
      </c>
      <c r="B321" s="4">
        <v>-3.9282464597998328E-2</v>
      </c>
      <c r="C321" s="4">
        <v>-1.9990590182007221E-2</v>
      </c>
      <c r="D321" s="4">
        <v>-3.216842730627878E-2</v>
      </c>
      <c r="E321" s="4">
        <v>-6.8268610782231676E-2</v>
      </c>
      <c r="F321" s="4">
        <v>-3.7684566582223862E-2</v>
      </c>
      <c r="G321" s="4">
        <v>-3.8650221232599868E-2</v>
      </c>
      <c r="H321" s="4">
        <v>-5.9794823111705142E-2</v>
      </c>
      <c r="I321" s="4">
        <v>3.7000000000000002E-3</v>
      </c>
      <c r="J321" s="4"/>
      <c r="K321" s="4">
        <f t="shared" si="29"/>
        <v>-4.2982464597998329E-2</v>
      </c>
      <c r="L321" s="4">
        <f t="shared" si="30"/>
        <v>-2.3690590182007219E-2</v>
      </c>
      <c r="M321" s="4">
        <f t="shared" si="31"/>
        <v>-3.5868427306278781E-2</v>
      </c>
      <c r="N321" s="4">
        <f t="shared" si="32"/>
        <v>-7.1968610782231671E-2</v>
      </c>
      <c r="O321" s="4">
        <f t="shared" si="33"/>
        <v>-4.1384566582223864E-2</v>
      </c>
      <c r="P321" s="4">
        <f t="shared" si="34"/>
        <v>-4.235022123259987E-2</v>
      </c>
      <c r="Q321" s="4">
        <f t="shared" si="35"/>
        <v>-6.3494823111705137E-2</v>
      </c>
    </row>
    <row r="322" spans="1:17" x14ac:dyDescent="0.25">
      <c r="A322" s="2">
        <v>44669</v>
      </c>
      <c r="B322" s="4">
        <v>-1.0906637294191951E-2</v>
      </c>
      <c r="C322" s="4">
        <v>-1.811645745343737E-2</v>
      </c>
      <c r="D322" s="4">
        <v>-3.5761744117067451E-2</v>
      </c>
      <c r="E322" s="4">
        <v>-4.3038372279331938E-2</v>
      </c>
      <c r="F322" s="4">
        <v>-6.2257238988733921E-2</v>
      </c>
      <c r="G322" s="4">
        <v>-3.8408979802314391E-2</v>
      </c>
      <c r="H322" s="4">
        <v>-5.1962045328752822E-2</v>
      </c>
      <c r="I322" s="4">
        <v>3.7000000000000002E-3</v>
      </c>
      <c r="J322" s="4"/>
      <c r="K322" s="4">
        <f t="shared" si="29"/>
        <v>-1.4606637294191951E-2</v>
      </c>
      <c r="L322" s="4">
        <f t="shared" si="30"/>
        <v>-2.1816457453437368E-2</v>
      </c>
      <c r="M322" s="4">
        <f t="shared" si="31"/>
        <v>-3.9461744117067453E-2</v>
      </c>
      <c r="N322" s="4">
        <f t="shared" si="32"/>
        <v>-4.673837227933194E-2</v>
      </c>
      <c r="O322" s="4">
        <f t="shared" si="33"/>
        <v>-6.5957238988733916E-2</v>
      </c>
      <c r="P322" s="4">
        <f t="shared" si="34"/>
        <v>-4.2108979802314393E-2</v>
      </c>
      <c r="Q322" s="4">
        <f t="shared" si="35"/>
        <v>-5.5662045328752824E-2</v>
      </c>
    </row>
    <row r="323" spans="1:17" x14ac:dyDescent="0.25">
      <c r="A323" s="2">
        <v>44670</v>
      </c>
      <c r="B323" s="4">
        <v>4.5238322760365428E-2</v>
      </c>
      <c r="C323" s="4">
        <v>2.5784075696345891E-2</v>
      </c>
      <c r="D323" s="4">
        <v>-1.264575891973152E-2</v>
      </c>
      <c r="E323" s="4">
        <v>4.0449553705128587E-2</v>
      </c>
      <c r="F323" s="4">
        <v>-7.2070368410859231E-2</v>
      </c>
      <c r="G323" s="4">
        <v>-1.423623191918821E-2</v>
      </c>
      <c r="H323" s="4">
        <v>1.751296045243933E-3</v>
      </c>
      <c r="I323" s="4">
        <v>3.5000000000000001E-3</v>
      </c>
      <c r="J323" s="4"/>
      <c r="K323" s="4">
        <f t="shared" si="29"/>
        <v>4.1738322760365425E-2</v>
      </c>
      <c r="L323" s="4">
        <f t="shared" si="30"/>
        <v>2.2284075696345891E-2</v>
      </c>
      <c r="M323" s="4">
        <f t="shared" si="31"/>
        <v>-1.614575891973152E-2</v>
      </c>
      <c r="N323" s="4">
        <f t="shared" si="32"/>
        <v>3.6949553705128584E-2</v>
      </c>
      <c r="O323" s="4">
        <f t="shared" si="33"/>
        <v>-7.5570368410859234E-2</v>
      </c>
      <c r="P323" s="4">
        <f t="shared" si="34"/>
        <v>-1.773623191918821E-2</v>
      </c>
      <c r="Q323" s="4">
        <f t="shared" si="35"/>
        <v>-1.7487039547560671E-3</v>
      </c>
    </row>
    <row r="324" spans="1:17" x14ac:dyDescent="0.25">
      <c r="A324" s="2">
        <v>44671</v>
      </c>
      <c r="B324" s="4">
        <v>2.106802112730222E-2</v>
      </c>
      <c r="C324" s="4">
        <v>4.4768432334538311E-2</v>
      </c>
      <c r="D324" s="4">
        <v>2.0463303471751178E-2</v>
      </c>
      <c r="E324" s="4">
        <v>1.551060447907204E-2</v>
      </c>
      <c r="F324" s="4">
        <v>-6.5354789658551571E-2</v>
      </c>
      <c r="G324" s="4">
        <v>3.0411220027826152E-4</v>
      </c>
      <c r="H324" s="4">
        <v>-0.41955696735821219</v>
      </c>
      <c r="I324" s="4">
        <v>3.3E-3</v>
      </c>
      <c r="J324" s="4"/>
      <c r="K324" s="4">
        <f t="shared" ref="K324:K387" si="36">B324-$I324</f>
        <v>1.7768021127302219E-2</v>
      </c>
      <c r="L324" s="4">
        <f t="shared" ref="L324:L387" si="37">C324-$I324</f>
        <v>4.1468432334538313E-2</v>
      </c>
      <c r="M324" s="4">
        <f t="shared" ref="M324:M387" si="38">D324-$I324</f>
        <v>1.7163303471751178E-2</v>
      </c>
      <c r="N324" s="4">
        <f t="shared" ref="N324:N387" si="39">E324-$I324</f>
        <v>1.2210604479072039E-2</v>
      </c>
      <c r="O324" s="4">
        <f t="shared" ref="O324:O387" si="40">F324-$I324</f>
        <v>-6.8654789658551568E-2</v>
      </c>
      <c r="P324" s="4">
        <f t="shared" ref="P324:P387" si="41">G324-$I324</f>
        <v>-2.9958877997217385E-3</v>
      </c>
      <c r="Q324" s="4">
        <f t="shared" ref="Q324:Q387" si="42">H324-$I324</f>
        <v>-0.42285696735821221</v>
      </c>
    </row>
    <row r="325" spans="1:17" x14ac:dyDescent="0.25">
      <c r="A325" s="2">
        <v>44672</v>
      </c>
      <c r="B325" s="4">
        <v>-4.7699052317341277E-2</v>
      </c>
      <c r="C325" s="4">
        <v>2.2363261485644159E-2</v>
      </c>
      <c r="D325" s="4">
        <v>1.1706439724040511E-2</v>
      </c>
      <c r="E325" s="4">
        <v>-4.2871706668123011E-2</v>
      </c>
      <c r="F325" s="4">
        <v>-7.8114190169504383E-2</v>
      </c>
      <c r="G325" s="4">
        <v>2.5286346767430249E-2</v>
      </c>
      <c r="H325" s="4">
        <v>-0.47365721905077152</v>
      </c>
      <c r="I325" s="4">
        <v>5.0000000000000001E-3</v>
      </c>
      <c r="J325" s="4"/>
      <c r="K325" s="4">
        <f t="shared" si="36"/>
        <v>-5.2699052317341274E-2</v>
      </c>
      <c r="L325" s="4">
        <f t="shared" si="37"/>
        <v>1.7363261485644158E-2</v>
      </c>
      <c r="M325" s="4">
        <f t="shared" si="38"/>
        <v>6.7064397240405105E-3</v>
      </c>
      <c r="N325" s="4">
        <f t="shared" si="39"/>
        <v>-4.7871706668123008E-2</v>
      </c>
      <c r="O325" s="4">
        <f t="shared" si="40"/>
        <v>-8.3114190169504387E-2</v>
      </c>
      <c r="P325" s="4">
        <f t="shared" si="41"/>
        <v>2.0286346767430248E-2</v>
      </c>
      <c r="Q325" s="4">
        <f t="shared" si="42"/>
        <v>-0.47865721905077152</v>
      </c>
    </row>
    <row r="326" spans="1:17" x14ac:dyDescent="0.25">
      <c r="A326" s="2">
        <v>44673</v>
      </c>
      <c r="B326" s="4">
        <v>-4.970676571271504E-2</v>
      </c>
      <c r="C326" s="4">
        <v>-7.7804855254832717E-3</v>
      </c>
      <c r="D326" s="4">
        <v>1.6654098697847619E-2</v>
      </c>
      <c r="E326" s="4">
        <v>-1.8405223484168509E-2</v>
      </c>
      <c r="F326" s="4">
        <v>-9.8647782250797178E-2</v>
      </c>
      <c r="G326" s="4">
        <v>5.4560290114515908E-3</v>
      </c>
      <c r="H326" s="4">
        <v>-0.4592099197400934</v>
      </c>
      <c r="I326" s="4">
        <v>4.5999999999999999E-3</v>
      </c>
      <c r="J326" s="4"/>
      <c r="K326" s="4">
        <f t="shared" si="36"/>
        <v>-5.430676571271504E-2</v>
      </c>
      <c r="L326" s="4">
        <f t="shared" si="37"/>
        <v>-1.2380485525483272E-2</v>
      </c>
      <c r="M326" s="4">
        <f t="shared" si="38"/>
        <v>1.2054098697847619E-2</v>
      </c>
      <c r="N326" s="4">
        <f t="shared" si="39"/>
        <v>-2.3005223484168509E-2</v>
      </c>
      <c r="O326" s="4">
        <f t="shared" si="40"/>
        <v>-0.10324778225079717</v>
      </c>
      <c r="P326" s="4">
        <f t="shared" si="41"/>
        <v>8.5602901145159088E-4</v>
      </c>
      <c r="Q326" s="4">
        <f t="shared" si="42"/>
        <v>-0.46380991974009339</v>
      </c>
    </row>
    <row r="327" spans="1:17" x14ac:dyDescent="0.25">
      <c r="A327" s="2">
        <v>44676</v>
      </c>
      <c r="B327" s="4">
        <v>-4.4918353707082297E-2</v>
      </c>
      <c r="C327" s="4">
        <v>-9.3878240481481967E-3</v>
      </c>
      <c r="D327" s="4">
        <v>4.7906699163780431E-2</v>
      </c>
      <c r="E327" s="4">
        <v>-1.5893900447572658E-2</v>
      </c>
      <c r="F327" s="4">
        <v>-5.7362662638491102E-2</v>
      </c>
      <c r="G327" s="4">
        <v>-1.324322903558528E-2</v>
      </c>
      <c r="H327" s="4">
        <v>-0.47595267761579318</v>
      </c>
      <c r="I327" s="4">
        <v>3.8999999999999998E-3</v>
      </c>
      <c r="J327" s="4"/>
      <c r="K327" s="4">
        <f t="shared" si="36"/>
        <v>-4.8818353707082297E-2</v>
      </c>
      <c r="L327" s="4">
        <f t="shared" si="37"/>
        <v>-1.3287824048148197E-2</v>
      </c>
      <c r="M327" s="4">
        <f t="shared" si="38"/>
        <v>4.400669916378043E-2</v>
      </c>
      <c r="N327" s="4">
        <f t="shared" si="39"/>
        <v>-1.9793900447572659E-2</v>
      </c>
      <c r="O327" s="4">
        <f t="shared" si="40"/>
        <v>-6.1262662638491103E-2</v>
      </c>
      <c r="P327" s="4">
        <f t="shared" si="41"/>
        <v>-1.7143229035585281E-2</v>
      </c>
      <c r="Q327" s="4">
        <f t="shared" si="42"/>
        <v>-0.4798526776157932</v>
      </c>
    </row>
    <row r="328" spans="1:17" x14ac:dyDescent="0.25">
      <c r="A328" s="2">
        <v>44677</v>
      </c>
      <c r="B328" s="4">
        <v>-0.12604276380240181</v>
      </c>
      <c r="C328" s="4">
        <v>-2.2059759369978948E-2</v>
      </c>
      <c r="D328" s="4">
        <v>1.9237718556028849E-2</v>
      </c>
      <c r="E328" s="4">
        <v>-0.1001471676223655</v>
      </c>
      <c r="F328" s="4">
        <v>-2.3184205670810702E-2</v>
      </c>
      <c r="G328" s="4">
        <v>-6.3765976908622513E-2</v>
      </c>
      <c r="H328" s="4">
        <v>-0.56366861121088174</v>
      </c>
      <c r="I328" s="4">
        <v>3.5999999999999999E-3</v>
      </c>
      <c r="J328" s="4"/>
      <c r="K328" s="4">
        <f t="shared" si="36"/>
        <v>-0.12964276380240181</v>
      </c>
      <c r="L328" s="4">
        <f t="shared" si="37"/>
        <v>-2.5659759369978948E-2</v>
      </c>
      <c r="M328" s="4">
        <f t="shared" si="38"/>
        <v>1.563771855602885E-2</v>
      </c>
      <c r="N328" s="4">
        <f t="shared" si="39"/>
        <v>-0.10374716762236551</v>
      </c>
      <c r="O328" s="4">
        <f t="shared" si="40"/>
        <v>-2.6784205670810701E-2</v>
      </c>
      <c r="P328" s="4">
        <f t="shared" si="41"/>
        <v>-6.7365976908622519E-2</v>
      </c>
      <c r="Q328" s="4">
        <f t="shared" si="42"/>
        <v>-0.56726861121088179</v>
      </c>
    </row>
    <row r="329" spans="1:17" x14ac:dyDescent="0.25">
      <c r="A329" s="2">
        <v>44678</v>
      </c>
      <c r="B329" s="4">
        <v>-0.10847647269700909</v>
      </c>
      <c r="C329" s="4">
        <v>-5.019411342423874E-2</v>
      </c>
      <c r="D329" s="4">
        <v>-1.285189443998647E-2</v>
      </c>
      <c r="E329" s="4">
        <v>-6.3311378802289653E-2</v>
      </c>
      <c r="F329" s="4">
        <v>-2.009850202568941E-4</v>
      </c>
      <c r="G329" s="4">
        <v>-8.0359453627193211E-2</v>
      </c>
      <c r="H329" s="4">
        <v>-0.1820652140414101</v>
      </c>
      <c r="I329" s="4">
        <v>3.5000000000000001E-3</v>
      </c>
      <c r="J329" s="4"/>
      <c r="K329" s="4">
        <f t="shared" si="36"/>
        <v>-0.1119764726970091</v>
      </c>
      <c r="L329" s="4">
        <f t="shared" si="37"/>
        <v>-5.3694113424238743E-2</v>
      </c>
      <c r="M329" s="4">
        <f t="shared" si="38"/>
        <v>-1.635189443998647E-2</v>
      </c>
      <c r="N329" s="4">
        <f t="shared" si="39"/>
        <v>-6.6811378802289656E-2</v>
      </c>
      <c r="O329" s="4">
        <f t="shared" si="40"/>
        <v>-3.7009850202568942E-3</v>
      </c>
      <c r="P329" s="4">
        <f t="shared" si="41"/>
        <v>-8.3859453627193214E-2</v>
      </c>
      <c r="Q329" s="4">
        <f t="shared" si="42"/>
        <v>-0.1855652140414101</v>
      </c>
    </row>
    <row r="330" spans="1:17" x14ac:dyDescent="0.25">
      <c r="A330" s="2">
        <v>44679</v>
      </c>
      <c r="B330" s="4">
        <v>-2.526322616143073E-2</v>
      </c>
      <c r="C330" s="4">
        <v>-2.855010330900809E-2</v>
      </c>
      <c r="D330" s="4">
        <v>1.3522539605533179E-2</v>
      </c>
      <c r="E330" s="4">
        <v>-1.706192576841481E-2</v>
      </c>
      <c r="F330" s="4">
        <v>2.8108596470235891E-2</v>
      </c>
      <c r="G330" s="4">
        <v>-5.6888138764502827E-2</v>
      </c>
      <c r="H330" s="4">
        <v>-8.9589230829642652E-2</v>
      </c>
      <c r="I330" s="4">
        <v>3.7000000000000002E-3</v>
      </c>
      <c r="J330" s="4"/>
      <c r="K330" s="4">
        <f t="shared" si="36"/>
        <v>-2.8963226161430732E-2</v>
      </c>
      <c r="L330" s="4">
        <f t="shared" si="37"/>
        <v>-3.2250103309008092E-2</v>
      </c>
      <c r="M330" s="4">
        <f t="shared" si="38"/>
        <v>9.8225396055331791E-3</v>
      </c>
      <c r="N330" s="4">
        <f t="shared" si="39"/>
        <v>-2.0761925768414811E-2</v>
      </c>
      <c r="O330" s="4">
        <f t="shared" si="40"/>
        <v>2.440859647023589E-2</v>
      </c>
      <c r="P330" s="4">
        <f t="shared" si="41"/>
        <v>-6.0588138764502829E-2</v>
      </c>
      <c r="Q330" s="4">
        <f t="shared" si="42"/>
        <v>-9.3289230829642647E-2</v>
      </c>
    </row>
    <row r="331" spans="1:17" x14ac:dyDescent="0.25">
      <c r="A331" s="2">
        <v>44680</v>
      </c>
      <c r="B331" s="4">
        <v>-0.14969177760963431</v>
      </c>
      <c r="C331" s="4">
        <v>-3.9196109962606578E-2</v>
      </c>
      <c r="D331" s="4">
        <v>1.8545268459537301E-2</v>
      </c>
      <c r="E331" s="4">
        <v>-5.1645590866721491E-2</v>
      </c>
      <c r="F331" s="4">
        <v>1.9342146009732279E-2</v>
      </c>
      <c r="G331" s="4">
        <v>-6.0545742641714639E-2</v>
      </c>
      <c r="H331" s="4">
        <v>-0.1241367097157022</v>
      </c>
      <c r="I331" s="4">
        <v>3.7000000000000002E-3</v>
      </c>
      <c r="J331" s="4"/>
      <c r="K331" s="4">
        <f t="shared" si="36"/>
        <v>-0.15339177760963432</v>
      </c>
      <c r="L331" s="4">
        <f t="shared" si="37"/>
        <v>-4.2896109962606579E-2</v>
      </c>
      <c r="M331" s="4">
        <f t="shared" si="38"/>
        <v>1.4845268459537301E-2</v>
      </c>
      <c r="N331" s="4">
        <f t="shared" si="39"/>
        <v>-5.5345590866721493E-2</v>
      </c>
      <c r="O331" s="4">
        <f t="shared" si="40"/>
        <v>1.564214600973228E-2</v>
      </c>
      <c r="P331" s="4">
        <f t="shared" si="41"/>
        <v>-6.4245742641714634E-2</v>
      </c>
      <c r="Q331" s="4">
        <f t="shared" si="42"/>
        <v>-0.12783670971570221</v>
      </c>
    </row>
    <row r="332" spans="1:17" x14ac:dyDescent="0.25">
      <c r="A332" s="2">
        <v>44683</v>
      </c>
      <c r="B332" s="4">
        <v>-0.15980766094314089</v>
      </c>
      <c r="C332" s="4">
        <v>-4.4442399556154921E-2</v>
      </c>
      <c r="D332" s="4">
        <v>-1.629939412401216E-2</v>
      </c>
      <c r="E332" s="4">
        <v>-5.182282160270546E-2</v>
      </c>
      <c r="F332" s="4">
        <v>-1.254001413019123E-2</v>
      </c>
      <c r="G332" s="4">
        <v>-5.1139693131450059E-2</v>
      </c>
      <c r="H332" s="4">
        <v>-5.10651364132233E-2</v>
      </c>
      <c r="I332" s="4">
        <v>3.8E-3</v>
      </c>
      <c r="J332" s="4"/>
      <c r="K332" s="4">
        <f t="shared" si="36"/>
        <v>-0.16360766094314089</v>
      </c>
      <c r="L332" s="4">
        <f t="shared" si="37"/>
        <v>-4.8242399556154919E-2</v>
      </c>
      <c r="M332" s="4">
        <f t="shared" si="38"/>
        <v>-2.0099394124012161E-2</v>
      </c>
      <c r="N332" s="4">
        <f t="shared" si="39"/>
        <v>-5.5622821602705458E-2</v>
      </c>
      <c r="O332" s="4">
        <f t="shared" si="40"/>
        <v>-1.6340014130191229E-2</v>
      </c>
      <c r="P332" s="4">
        <f t="shared" si="41"/>
        <v>-5.4939693131450057E-2</v>
      </c>
      <c r="Q332" s="4">
        <f t="shared" si="42"/>
        <v>-5.4865136413223298E-2</v>
      </c>
    </row>
    <row r="333" spans="1:17" x14ac:dyDescent="0.25">
      <c r="A333" s="2">
        <v>44684</v>
      </c>
      <c r="B333" s="4">
        <v>-0.1149591271860269</v>
      </c>
      <c r="C333" s="4">
        <v>-3.6382922639683013E-2</v>
      </c>
      <c r="D333" s="4">
        <v>-2.1899024906257841E-4</v>
      </c>
      <c r="E333" s="4">
        <v>-8.8781063468594823E-3</v>
      </c>
      <c r="F333" s="4">
        <v>5.2889057379115201E-3</v>
      </c>
      <c r="G333" s="4">
        <v>8.1300550035301455E-5</v>
      </c>
      <c r="H333" s="4">
        <v>7.3819655813531782E-3</v>
      </c>
      <c r="I333" s="4">
        <v>4.4000000000000003E-3</v>
      </c>
      <c r="J333" s="4"/>
      <c r="K333" s="4">
        <f t="shared" si="36"/>
        <v>-0.1193591271860269</v>
      </c>
      <c r="L333" s="4">
        <f t="shared" si="37"/>
        <v>-4.0782922639683014E-2</v>
      </c>
      <c r="M333" s="4">
        <f t="shared" si="38"/>
        <v>-4.6189902490625786E-3</v>
      </c>
      <c r="N333" s="4">
        <f t="shared" si="39"/>
        <v>-1.3278106346859483E-2</v>
      </c>
      <c r="O333" s="4">
        <f t="shared" si="40"/>
        <v>8.8890573791151981E-4</v>
      </c>
      <c r="P333" s="4">
        <f t="shared" si="41"/>
        <v>-4.3186994499646988E-3</v>
      </c>
      <c r="Q333" s="4">
        <f t="shared" si="42"/>
        <v>2.9819655813531779E-3</v>
      </c>
    </row>
    <row r="334" spans="1:17" x14ac:dyDescent="0.25">
      <c r="A334" s="2">
        <v>44685</v>
      </c>
      <c r="B334" s="4">
        <v>-9.2748887368458099E-2</v>
      </c>
      <c r="C334" s="4">
        <v>2.716478556019641E-3</v>
      </c>
      <c r="D334" s="4">
        <v>2.3364562435523869E-2</v>
      </c>
      <c r="E334" s="4">
        <v>1.774278517512062E-2</v>
      </c>
      <c r="F334" s="4">
        <v>-1.609698504324353E-3</v>
      </c>
      <c r="G334" s="4">
        <v>4.57185692292299E-2</v>
      </c>
      <c r="H334" s="4">
        <v>7.8858838901431305E-2</v>
      </c>
      <c r="I334" s="4">
        <v>4.5000000000000014E-3</v>
      </c>
      <c r="J334" s="4"/>
      <c r="K334" s="4">
        <f t="shared" si="36"/>
        <v>-9.7248887368458103E-2</v>
      </c>
      <c r="L334" s="4">
        <f t="shared" si="37"/>
        <v>-1.7835214439803604E-3</v>
      </c>
      <c r="M334" s="4">
        <f t="shared" si="38"/>
        <v>1.8864562435523868E-2</v>
      </c>
      <c r="N334" s="4">
        <f t="shared" si="39"/>
        <v>1.3242785175120619E-2</v>
      </c>
      <c r="O334" s="4">
        <f t="shared" si="40"/>
        <v>-6.1096985043243542E-3</v>
      </c>
      <c r="P334" s="4">
        <f t="shared" si="41"/>
        <v>4.1218569229229896E-2</v>
      </c>
      <c r="Q334" s="4">
        <f t="shared" si="42"/>
        <v>7.4358838901431301E-2</v>
      </c>
    </row>
    <row r="335" spans="1:17" x14ac:dyDescent="0.25">
      <c r="A335" s="2">
        <v>44686</v>
      </c>
      <c r="B335" s="4">
        <v>-0.2168544302166078</v>
      </c>
      <c r="C335" s="4">
        <v>-3.024165717918104E-2</v>
      </c>
      <c r="D335" s="4">
        <v>-2.9459153827063211E-2</v>
      </c>
      <c r="E335" s="4">
        <v>-6.6053797561364647E-2</v>
      </c>
      <c r="F335" s="4">
        <v>-4.1638937907230833E-2</v>
      </c>
      <c r="G335" s="4">
        <v>4.6914428365019134E-3</v>
      </c>
      <c r="H335" s="4">
        <v>-5.7771821297102122E-2</v>
      </c>
      <c r="I335" s="4">
        <v>4.8999999999999998E-3</v>
      </c>
      <c r="J335" s="4"/>
      <c r="K335" s="4">
        <f t="shared" si="36"/>
        <v>-0.22175443021660779</v>
      </c>
      <c r="L335" s="4">
        <f t="shared" si="37"/>
        <v>-3.5141657179181038E-2</v>
      </c>
      <c r="M335" s="4">
        <f t="shared" si="38"/>
        <v>-3.4359153827063213E-2</v>
      </c>
      <c r="N335" s="4">
        <f t="shared" si="39"/>
        <v>-7.0953797561364648E-2</v>
      </c>
      <c r="O335" s="4">
        <f t="shared" si="40"/>
        <v>-4.6538937907230835E-2</v>
      </c>
      <c r="P335" s="4">
        <f t="shared" si="41"/>
        <v>-2.0855716349808644E-4</v>
      </c>
      <c r="Q335" s="4">
        <f t="shared" si="42"/>
        <v>-6.2671821297102123E-2</v>
      </c>
    </row>
    <row r="336" spans="1:17" x14ac:dyDescent="0.25">
      <c r="A336" s="2">
        <v>44687</v>
      </c>
      <c r="B336" s="4">
        <v>-7.9597270626672767E-2</v>
      </c>
      <c r="C336" s="4">
        <v>5.967664769308989E-3</v>
      </c>
      <c r="D336" s="4">
        <v>-3.9237963627070098E-2</v>
      </c>
      <c r="E336" s="4">
        <v>-4.3785339309907023E-2</v>
      </c>
      <c r="F336" s="4">
        <v>-6.115380823392691E-4</v>
      </c>
      <c r="G336" s="4">
        <v>3.58768110661698E-2</v>
      </c>
      <c r="H336" s="4">
        <v>-5.0585744308226488E-2</v>
      </c>
      <c r="I336" s="4">
        <v>4.7999999999999996E-3</v>
      </c>
      <c r="J336" s="4"/>
      <c r="K336" s="4">
        <f t="shared" si="36"/>
        <v>-8.4397270626672766E-2</v>
      </c>
      <c r="L336" s="4">
        <f t="shared" si="37"/>
        <v>1.1676647693089895E-3</v>
      </c>
      <c r="M336" s="4">
        <f t="shared" si="38"/>
        <v>-4.4037963627070097E-2</v>
      </c>
      <c r="N336" s="4">
        <f t="shared" si="39"/>
        <v>-4.8585339309907022E-2</v>
      </c>
      <c r="O336" s="4">
        <f t="shared" si="40"/>
        <v>-5.4115380823392687E-3</v>
      </c>
      <c r="P336" s="4">
        <f t="shared" si="41"/>
        <v>3.1076811066169802E-2</v>
      </c>
      <c r="Q336" s="4">
        <f t="shared" si="42"/>
        <v>-5.5385744308226487E-2</v>
      </c>
    </row>
    <row r="337" spans="1:17" x14ac:dyDescent="0.25">
      <c r="A337" s="2">
        <v>44690</v>
      </c>
      <c r="B337" s="4">
        <v>-0.1348954803432374</v>
      </c>
      <c r="C337" s="4">
        <v>1.7133865465286391E-3</v>
      </c>
      <c r="D337" s="4">
        <v>-1.790690030294018E-2</v>
      </c>
      <c r="E337" s="4">
        <v>-0.24101853346643939</v>
      </c>
      <c r="F337" s="4">
        <v>6.1868418233639311E-3</v>
      </c>
      <c r="G337" s="4">
        <v>1.16381488722066E-2</v>
      </c>
      <c r="H337" s="4">
        <v>-0.1417442532242692</v>
      </c>
      <c r="I337" s="4">
        <v>4.8999999999999998E-3</v>
      </c>
      <c r="J337" s="4"/>
      <c r="K337" s="4">
        <f t="shared" si="36"/>
        <v>-0.13979548034323738</v>
      </c>
      <c r="L337" s="4">
        <f t="shared" si="37"/>
        <v>-3.1866134534713608E-3</v>
      </c>
      <c r="M337" s="4">
        <f t="shared" si="38"/>
        <v>-2.2806900302940178E-2</v>
      </c>
      <c r="N337" s="4">
        <f t="shared" si="39"/>
        <v>-0.24591853346643938</v>
      </c>
      <c r="O337" s="4">
        <f t="shared" si="40"/>
        <v>1.2868418233639312E-3</v>
      </c>
      <c r="P337" s="4">
        <f t="shared" si="41"/>
        <v>6.7381488722065997E-3</v>
      </c>
      <c r="Q337" s="4">
        <f t="shared" si="42"/>
        <v>-0.14664425322426919</v>
      </c>
    </row>
    <row r="338" spans="1:17" x14ac:dyDescent="0.25">
      <c r="A338" s="2">
        <v>44691</v>
      </c>
      <c r="B338" s="4">
        <v>-0.132270373650754</v>
      </c>
      <c r="C338" s="4">
        <v>1.498106267284083E-3</v>
      </c>
      <c r="D338" s="4">
        <v>-3.5110853049680202E-3</v>
      </c>
      <c r="E338" s="4">
        <v>-0.17205039438202441</v>
      </c>
      <c r="F338" s="4">
        <v>4.0494283706209444E-3</v>
      </c>
      <c r="G338" s="4">
        <v>-3.422953248466154E-2</v>
      </c>
      <c r="H338" s="4">
        <v>-0.11779549633371909</v>
      </c>
      <c r="I338" s="4">
        <v>5.5000000000000014E-3</v>
      </c>
      <c r="J338" s="4"/>
      <c r="K338" s="4">
        <f t="shared" si="36"/>
        <v>-0.13777037365075401</v>
      </c>
      <c r="L338" s="4">
        <f t="shared" si="37"/>
        <v>-4.0018937327159186E-3</v>
      </c>
      <c r="M338" s="4">
        <f t="shared" si="38"/>
        <v>-9.0110853049680216E-3</v>
      </c>
      <c r="N338" s="4">
        <f t="shared" si="39"/>
        <v>-0.17755039438202441</v>
      </c>
      <c r="O338" s="4">
        <f t="shared" si="40"/>
        <v>-1.450571629379057E-3</v>
      </c>
      <c r="P338" s="4">
        <f t="shared" si="41"/>
        <v>-3.9729532484661545E-2</v>
      </c>
      <c r="Q338" s="4">
        <f t="shared" si="42"/>
        <v>-0.1232954963337191</v>
      </c>
    </row>
    <row r="339" spans="1:17" x14ac:dyDescent="0.25">
      <c r="A339" s="2">
        <v>44692</v>
      </c>
      <c r="B339" s="4">
        <v>-0.17821729659820029</v>
      </c>
      <c r="C339" s="4">
        <v>-6.2800920118295522E-3</v>
      </c>
      <c r="D339" s="4">
        <v>-2.6044309431280329E-2</v>
      </c>
      <c r="E339" s="4">
        <v>-0.3500621116269515</v>
      </c>
      <c r="F339" s="4">
        <v>-4.2377017888526316E-3</v>
      </c>
      <c r="G339" s="4">
        <v>-7.3103809045211854E-2</v>
      </c>
      <c r="H339" s="4">
        <v>-0.2039547941238791</v>
      </c>
      <c r="I339" s="4">
        <v>5.6000000000000008E-3</v>
      </c>
      <c r="J339" s="4"/>
      <c r="K339" s="4">
        <f t="shared" si="36"/>
        <v>-0.18381729659820029</v>
      </c>
      <c r="L339" s="4">
        <f t="shared" si="37"/>
        <v>-1.1880092011829553E-2</v>
      </c>
      <c r="M339" s="4">
        <f t="shared" si="38"/>
        <v>-3.1644309431280326E-2</v>
      </c>
      <c r="N339" s="4">
        <f t="shared" si="39"/>
        <v>-0.35566211162695149</v>
      </c>
      <c r="O339" s="4">
        <f t="shared" si="40"/>
        <v>-9.8377017888526333E-3</v>
      </c>
      <c r="P339" s="4">
        <f t="shared" si="41"/>
        <v>-7.8703809045211848E-2</v>
      </c>
      <c r="Q339" s="4">
        <f t="shared" si="42"/>
        <v>-0.20955479412387909</v>
      </c>
    </row>
    <row r="340" spans="1:17" x14ac:dyDescent="0.25">
      <c r="A340" s="2">
        <v>44693</v>
      </c>
      <c r="B340" s="4">
        <v>-8.4913600458709659E-2</v>
      </c>
      <c r="C340" s="4">
        <v>-2.2642563014184439E-2</v>
      </c>
      <c r="D340" s="4">
        <v>8.2213329216176412E-3</v>
      </c>
      <c r="E340" s="4">
        <v>-0.33750250974066709</v>
      </c>
      <c r="F340" s="4">
        <v>3.9260363870689208E-2</v>
      </c>
      <c r="G340" s="4">
        <v>-4.8612621422725162E-2</v>
      </c>
      <c r="H340" s="4">
        <v>-7.7307368929776743E-2</v>
      </c>
      <c r="I340" s="4">
        <v>6.0000000000000001E-3</v>
      </c>
      <c r="J340" s="4"/>
      <c r="K340" s="4">
        <f t="shared" si="36"/>
        <v>-9.0913600458709665E-2</v>
      </c>
      <c r="L340" s="4">
        <f t="shared" si="37"/>
        <v>-2.8642563014184441E-2</v>
      </c>
      <c r="M340" s="4">
        <f t="shared" si="38"/>
        <v>2.2213329216176411E-3</v>
      </c>
      <c r="N340" s="4">
        <f t="shared" si="39"/>
        <v>-0.34350250974066709</v>
      </c>
      <c r="O340" s="4">
        <f t="shared" si="40"/>
        <v>3.3260363870689209E-2</v>
      </c>
      <c r="P340" s="4">
        <f t="shared" si="41"/>
        <v>-5.4612621422725161E-2</v>
      </c>
      <c r="Q340" s="4">
        <f t="shared" si="42"/>
        <v>-8.3307368929776748E-2</v>
      </c>
    </row>
    <row r="341" spans="1:17" x14ac:dyDescent="0.25">
      <c r="A341" s="2">
        <v>44694</v>
      </c>
      <c r="B341" s="4">
        <v>-1.507747347473298E-2</v>
      </c>
      <c r="C341" s="4">
        <v>-7.0370478363499522E-3</v>
      </c>
      <c r="D341" s="4">
        <v>3.7290543258397868E-2</v>
      </c>
      <c r="E341" s="4">
        <v>-0.29106025955425091</v>
      </c>
      <c r="F341" s="4">
        <v>1.778537197759578E-2</v>
      </c>
      <c r="G341" s="4">
        <v>-3.8141479707775261E-2</v>
      </c>
      <c r="H341" s="4">
        <v>3.6193950933015813E-2</v>
      </c>
      <c r="I341" s="4">
        <v>6.6E-3</v>
      </c>
      <c r="J341" s="4"/>
      <c r="K341" s="4">
        <f t="shared" si="36"/>
        <v>-2.1677473474732978E-2</v>
      </c>
      <c r="L341" s="4">
        <f t="shared" si="37"/>
        <v>-1.3637047836349952E-2</v>
      </c>
      <c r="M341" s="4">
        <f t="shared" si="38"/>
        <v>3.0690543258397866E-2</v>
      </c>
      <c r="N341" s="4">
        <f t="shared" si="39"/>
        <v>-0.29766025955425091</v>
      </c>
      <c r="O341" s="4">
        <f t="shared" si="40"/>
        <v>1.118537197759578E-2</v>
      </c>
      <c r="P341" s="4">
        <f t="shared" si="41"/>
        <v>-4.4741479707775263E-2</v>
      </c>
      <c r="Q341" s="4">
        <f t="shared" si="42"/>
        <v>2.9593950933015811E-2</v>
      </c>
    </row>
    <row r="342" spans="1:17" x14ac:dyDescent="0.25">
      <c r="A342" s="2">
        <v>44697</v>
      </c>
      <c r="B342" s="4">
        <v>1.8411308629083582E-2</v>
      </c>
      <c r="C342" s="4">
        <v>2.9914338866703361E-3</v>
      </c>
      <c r="D342" s="4">
        <v>1.6372002495461668E-2</v>
      </c>
      <c r="E342" s="4">
        <v>-0.1044511437784426</v>
      </c>
      <c r="F342" s="4">
        <v>4.0887762918029313E-2</v>
      </c>
      <c r="G342" s="4">
        <v>-2.9987245721914139E-2</v>
      </c>
      <c r="H342" s="4">
        <v>7.4615333296933706E-2</v>
      </c>
      <c r="I342" s="4">
        <v>6.1999999999999998E-3</v>
      </c>
      <c r="J342" s="4"/>
      <c r="K342" s="4">
        <f t="shared" si="36"/>
        <v>1.2211308629083581E-2</v>
      </c>
      <c r="L342" s="4">
        <f t="shared" si="37"/>
        <v>-3.2085661133296637E-3</v>
      </c>
      <c r="M342" s="4">
        <f t="shared" si="38"/>
        <v>1.0172002495461668E-2</v>
      </c>
      <c r="N342" s="4">
        <f t="shared" si="39"/>
        <v>-0.1106511437784426</v>
      </c>
      <c r="O342" s="4">
        <f t="shared" si="40"/>
        <v>3.4687762918029316E-2</v>
      </c>
      <c r="P342" s="4">
        <f t="shared" si="41"/>
        <v>-3.6187245721914139E-2</v>
      </c>
      <c r="Q342" s="4">
        <f t="shared" si="42"/>
        <v>6.8415333296933709E-2</v>
      </c>
    </row>
    <row r="343" spans="1:17" x14ac:dyDescent="0.25">
      <c r="A343" s="2">
        <v>44698</v>
      </c>
      <c r="B343" s="4">
        <v>5.8077877168344998E-2</v>
      </c>
      <c r="C343" s="4">
        <v>1.6543389134698661E-2</v>
      </c>
      <c r="D343" s="4">
        <v>8.1007336876344205E-3</v>
      </c>
      <c r="E343" s="4">
        <v>-0.1142903995110327</v>
      </c>
      <c r="F343" s="4">
        <v>3.6699506066996353E-2</v>
      </c>
      <c r="G343" s="4">
        <v>2.7296679762303992E-2</v>
      </c>
      <c r="H343" s="4">
        <v>7.0095461255137437E-2</v>
      </c>
      <c r="I343" s="4">
        <v>5.7999999999999996E-3</v>
      </c>
      <c r="J343" s="4"/>
      <c r="K343" s="4">
        <f t="shared" si="36"/>
        <v>5.2277877168344998E-2</v>
      </c>
      <c r="L343" s="4">
        <f t="shared" si="37"/>
        <v>1.0743389134698661E-2</v>
      </c>
      <c r="M343" s="4">
        <f t="shared" si="38"/>
        <v>2.3007336876344209E-3</v>
      </c>
      <c r="N343" s="4">
        <f t="shared" si="39"/>
        <v>-0.1200903995110327</v>
      </c>
      <c r="O343" s="4">
        <f t="shared" si="40"/>
        <v>3.0899506066996353E-2</v>
      </c>
      <c r="P343" s="4">
        <f t="shared" si="41"/>
        <v>2.1496679762303992E-2</v>
      </c>
      <c r="Q343" s="4">
        <f t="shared" si="42"/>
        <v>6.4295461255137437E-2</v>
      </c>
    </row>
    <row r="344" spans="1:17" x14ac:dyDescent="0.25">
      <c r="A344" s="2">
        <v>44699</v>
      </c>
      <c r="B344" s="4">
        <v>1.6382746856939079E-2</v>
      </c>
      <c r="C344" s="4">
        <v>-1.034305790558898E-2</v>
      </c>
      <c r="D344" s="4">
        <v>-1.1696039500116219E-2</v>
      </c>
      <c r="E344" s="4">
        <v>-7.7984689211686664E-2</v>
      </c>
      <c r="F344" s="4">
        <v>1.902913646869386E-2</v>
      </c>
      <c r="G344" s="4">
        <v>1.637107494968415E-2</v>
      </c>
      <c r="H344" s="4">
        <v>6.3008420839140378E-2</v>
      </c>
      <c r="I344" s="4">
        <v>5.0000000000000001E-3</v>
      </c>
      <c r="J344" s="4"/>
      <c r="K344" s="4">
        <f t="shared" si="36"/>
        <v>1.1382746856939078E-2</v>
      </c>
      <c r="L344" s="4">
        <f t="shared" si="37"/>
        <v>-1.5343057905588979E-2</v>
      </c>
      <c r="M344" s="4">
        <f t="shared" si="38"/>
        <v>-1.6696039500116219E-2</v>
      </c>
      <c r="N344" s="4">
        <f t="shared" si="39"/>
        <v>-8.2984689211686669E-2</v>
      </c>
      <c r="O344" s="4">
        <f t="shared" si="40"/>
        <v>1.4029136468693859E-2</v>
      </c>
      <c r="P344" s="4">
        <f t="shared" si="41"/>
        <v>1.1371074949684149E-2</v>
      </c>
      <c r="Q344" s="4">
        <f t="shared" si="42"/>
        <v>5.800842083914038E-2</v>
      </c>
    </row>
    <row r="345" spans="1:17" x14ac:dyDescent="0.25">
      <c r="A345" s="2">
        <v>44700</v>
      </c>
      <c r="B345" s="4">
        <v>3.6266542799276991E-3</v>
      </c>
      <c r="C345" s="4">
        <v>3.2191622311466439E-2</v>
      </c>
      <c r="D345" s="4">
        <v>-4.8513593649462727E-2</v>
      </c>
      <c r="E345" s="4">
        <v>2.8461271464729879E-2</v>
      </c>
      <c r="F345" s="4">
        <v>5.1465473340659429E-3</v>
      </c>
      <c r="G345" s="4">
        <v>2.284722814386519E-3</v>
      </c>
      <c r="H345" s="4">
        <v>5.1270336175266877E-2</v>
      </c>
      <c r="I345" s="4">
        <v>6.5000000000000006E-3</v>
      </c>
      <c r="J345" s="4"/>
      <c r="K345" s="4">
        <f t="shared" si="36"/>
        <v>-2.8733457200723015E-3</v>
      </c>
      <c r="L345" s="4">
        <f t="shared" si="37"/>
        <v>2.569162231146644E-2</v>
      </c>
      <c r="M345" s="4">
        <f t="shared" si="38"/>
        <v>-5.5013593649462726E-2</v>
      </c>
      <c r="N345" s="4">
        <f t="shared" si="39"/>
        <v>2.1961271464729877E-2</v>
      </c>
      <c r="O345" s="4">
        <f t="shared" si="40"/>
        <v>-1.3534526659340577E-3</v>
      </c>
      <c r="P345" s="4">
        <f t="shared" si="41"/>
        <v>-4.2152771856134811E-3</v>
      </c>
      <c r="Q345" s="4">
        <f t="shared" si="42"/>
        <v>4.4770336175266878E-2</v>
      </c>
    </row>
    <row r="346" spans="1:17" x14ac:dyDescent="0.25">
      <c r="A346" s="2">
        <v>44701</v>
      </c>
      <c r="B346" s="4">
        <v>-4.9537396973443393E-2</v>
      </c>
      <c r="C346" s="4">
        <v>8.9476947849460586E-3</v>
      </c>
      <c r="D346" s="4">
        <v>-4.8367812375218922E-2</v>
      </c>
      <c r="E346" s="4">
        <v>-2.6714915377384681E-2</v>
      </c>
      <c r="F346" s="4">
        <v>4.9819912760061147E-2</v>
      </c>
      <c r="G346" s="4">
        <v>-1.480380678311999E-2</v>
      </c>
      <c r="H346" s="4">
        <v>-6.8985700081585222E-3</v>
      </c>
      <c r="I346" s="4">
        <v>6.1999999999999998E-3</v>
      </c>
      <c r="J346" s="4"/>
      <c r="K346" s="4">
        <f t="shared" si="36"/>
        <v>-5.573739697344339E-2</v>
      </c>
      <c r="L346" s="4">
        <f t="shared" si="37"/>
        <v>2.7476947849460589E-3</v>
      </c>
      <c r="M346" s="4">
        <f t="shared" si="38"/>
        <v>-5.4567812375218919E-2</v>
      </c>
      <c r="N346" s="4">
        <f t="shared" si="39"/>
        <v>-3.2914915377384682E-2</v>
      </c>
      <c r="O346" s="4">
        <f t="shared" si="40"/>
        <v>4.361991276006115E-2</v>
      </c>
      <c r="P346" s="4">
        <f t="shared" si="41"/>
        <v>-2.1003806783119989E-2</v>
      </c>
      <c r="Q346" s="4">
        <f t="shared" si="42"/>
        <v>-1.3098570008158523E-2</v>
      </c>
    </row>
    <row r="347" spans="1:17" x14ac:dyDescent="0.25">
      <c r="A347" s="2">
        <v>44704</v>
      </c>
      <c r="B347" s="4">
        <v>-2.9800613885758939E-2</v>
      </c>
      <c r="C347" s="4">
        <v>2.1528902874326409E-2</v>
      </c>
      <c r="D347" s="4">
        <v>-2.510966300661277E-2</v>
      </c>
      <c r="E347" s="4">
        <v>-2.5305597169854369E-2</v>
      </c>
      <c r="F347" s="4">
        <v>4.2691234437441938E-2</v>
      </c>
      <c r="G347" s="4">
        <v>5.2222982997415457E-2</v>
      </c>
      <c r="H347" s="4">
        <v>4.9739747284798241E-3</v>
      </c>
      <c r="I347" s="4">
        <v>5.1999999999999998E-3</v>
      </c>
      <c r="J347" s="4"/>
      <c r="K347" s="4">
        <f t="shared" si="36"/>
        <v>-3.5000613885758938E-2</v>
      </c>
      <c r="L347" s="4">
        <f t="shared" si="37"/>
        <v>1.6328902874326409E-2</v>
      </c>
      <c r="M347" s="4">
        <f t="shared" si="38"/>
        <v>-3.030966300661277E-2</v>
      </c>
      <c r="N347" s="4">
        <f t="shared" si="39"/>
        <v>-3.0505597169854369E-2</v>
      </c>
      <c r="O347" s="4">
        <f t="shared" si="40"/>
        <v>3.7491234437441942E-2</v>
      </c>
      <c r="P347" s="4">
        <f t="shared" si="41"/>
        <v>4.7022982997415461E-2</v>
      </c>
      <c r="Q347" s="4">
        <f t="shared" si="42"/>
        <v>-2.2602527152017562E-4</v>
      </c>
    </row>
    <row r="348" spans="1:17" x14ac:dyDescent="0.25">
      <c r="A348" s="2">
        <v>44705</v>
      </c>
      <c r="B348" s="4">
        <v>-0.1027793967991739</v>
      </c>
      <c r="C348" s="4">
        <v>2.6773436065029799E-2</v>
      </c>
      <c r="D348" s="4">
        <v>-2.5619775244365432E-2</v>
      </c>
      <c r="E348" s="4">
        <v>-5.4776857457913941E-2</v>
      </c>
      <c r="F348" s="4">
        <v>3.9527818908684509E-2</v>
      </c>
      <c r="G348" s="4">
        <v>3.3639616626160773E-2</v>
      </c>
      <c r="H348" s="4">
        <v>-5.5123159220173967E-2</v>
      </c>
      <c r="I348" s="4">
        <v>5.1000000000000004E-3</v>
      </c>
      <c r="J348" s="4"/>
      <c r="K348" s="4">
        <f t="shared" si="36"/>
        <v>-0.10787939679917391</v>
      </c>
      <c r="L348" s="4">
        <f t="shared" si="37"/>
        <v>2.1673436065029798E-2</v>
      </c>
      <c r="M348" s="4">
        <f t="shared" si="38"/>
        <v>-3.0719775244365432E-2</v>
      </c>
      <c r="N348" s="4">
        <f t="shared" si="39"/>
        <v>-5.9876857457913941E-2</v>
      </c>
      <c r="O348" s="4">
        <f t="shared" si="40"/>
        <v>3.4427818908684509E-2</v>
      </c>
      <c r="P348" s="4">
        <f t="shared" si="41"/>
        <v>2.8539616626160773E-2</v>
      </c>
      <c r="Q348" s="4">
        <f t="shared" si="42"/>
        <v>-6.0223159220173968E-2</v>
      </c>
    </row>
    <row r="349" spans="1:17" x14ac:dyDescent="0.25">
      <c r="A349" s="2">
        <v>44706</v>
      </c>
      <c r="B349" s="4">
        <v>-3.1558765446657588E-3</v>
      </c>
      <c r="C349" s="4">
        <v>3.9318615946419389E-2</v>
      </c>
      <c r="D349" s="4">
        <v>-7.7220459185274306E-3</v>
      </c>
      <c r="E349" s="4">
        <v>1.45914124042914E-2</v>
      </c>
      <c r="F349" s="4">
        <v>6.3607970538999137E-2</v>
      </c>
      <c r="G349" s="4">
        <v>5.7833622798376012E-2</v>
      </c>
      <c r="H349" s="4">
        <v>5.8314694615958729E-2</v>
      </c>
      <c r="I349" s="4">
        <v>5.1999999999999998E-3</v>
      </c>
      <c r="J349" s="4"/>
      <c r="K349" s="4">
        <f t="shared" si="36"/>
        <v>-8.3558765446657586E-3</v>
      </c>
      <c r="L349" s="4">
        <f t="shared" si="37"/>
        <v>3.4118615946419392E-2</v>
      </c>
      <c r="M349" s="4">
        <f t="shared" si="38"/>
        <v>-1.2922045918527431E-2</v>
      </c>
      <c r="N349" s="4">
        <f t="shared" si="39"/>
        <v>9.3914124042914007E-3</v>
      </c>
      <c r="O349" s="4">
        <f t="shared" si="40"/>
        <v>5.840797053899914E-2</v>
      </c>
      <c r="P349" s="4">
        <f t="shared" si="41"/>
        <v>5.2633622798376009E-2</v>
      </c>
      <c r="Q349" s="4">
        <f t="shared" si="42"/>
        <v>5.3114694615958732E-2</v>
      </c>
    </row>
    <row r="350" spans="1:17" x14ac:dyDescent="0.25">
      <c r="A350" s="2">
        <v>44707</v>
      </c>
      <c r="B350" s="4">
        <v>3.4422439294522711E-2</v>
      </c>
      <c r="C350" s="4">
        <v>3.7513507304395947E-2</v>
      </c>
      <c r="D350" s="4">
        <v>1.7728126522384539E-2</v>
      </c>
      <c r="E350" s="4">
        <v>-0.11231512248242211</v>
      </c>
      <c r="F350" s="4">
        <v>6.3859611092726976E-2</v>
      </c>
      <c r="G350" s="4">
        <v>8.9909187400525781E-2</v>
      </c>
      <c r="H350" s="4">
        <v>4.2259799742661031E-2</v>
      </c>
      <c r="I350" s="4">
        <v>6.9999999999999993E-3</v>
      </c>
      <c r="J350" s="4"/>
      <c r="K350" s="4">
        <f t="shared" si="36"/>
        <v>2.7422439294522712E-2</v>
      </c>
      <c r="L350" s="4">
        <f t="shared" si="37"/>
        <v>3.0513507304395948E-2</v>
      </c>
      <c r="M350" s="4">
        <f t="shared" si="38"/>
        <v>1.0728126522384539E-2</v>
      </c>
      <c r="N350" s="4">
        <f t="shared" si="39"/>
        <v>-0.1193151224824221</v>
      </c>
      <c r="O350" s="4">
        <f t="shared" si="40"/>
        <v>5.6859611092726976E-2</v>
      </c>
      <c r="P350" s="4">
        <f t="shared" si="41"/>
        <v>8.2909187400525775E-2</v>
      </c>
      <c r="Q350" s="4">
        <f t="shared" si="42"/>
        <v>3.5259799742661031E-2</v>
      </c>
    </row>
    <row r="351" spans="1:17" x14ac:dyDescent="0.25">
      <c r="A351" s="2">
        <v>44708</v>
      </c>
      <c r="B351" s="4">
        <v>6.7868201677875106E-2</v>
      </c>
      <c r="C351" s="4">
        <v>5.5684404790204312E-2</v>
      </c>
      <c r="D351" s="4">
        <v>-2.2739569889074221E-4</v>
      </c>
      <c r="E351" s="4">
        <v>-0.1284331842866564</v>
      </c>
      <c r="F351" s="4">
        <v>2.7074392706447629E-2</v>
      </c>
      <c r="G351" s="4">
        <v>0.1121806318781218</v>
      </c>
      <c r="H351" s="4">
        <v>4.6346795282200759E-2</v>
      </c>
      <c r="I351" s="4">
        <v>6.7999999999999996E-3</v>
      </c>
      <c r="J351" s="4"/>
      <c r="K351" s="4">
        <f t="shared" si="36"/>
        <v>6.1068201677875106E-2</v>
      </c>
      <c r="L351" s="4">
        <f t="shared" si="37"/>
        <v>4.8884404790204311E-2</v>
      </c>
      <c r="M351" s="4">
        <f t="shared" si="38"/>
        <v>-7.0273956988907418E-3</v>
      </c>
      <c r="N351" s="4">
        <f t="shared" si="39"/>
        <v>-0.1352331842866564</v>
      </c>
      <c r="O351" s="4">
        <f t="shared" si="40"/>
        <v>2.0274392706447628E-2</v>
      </c>
      <c r="P351" s="4">
        <f t="shared" si="41"/>
        <v>0.1053806318781218</v>
      </c>
      <c r="Q351" s="4">
        <f t="shared" si="42"/>
        <v>3.9546795282200758E-2</v>
      </c>
    </row>
    <row r="352" spans="1:17" x14ac:dyDescent="0.25">
      <c r="A352" s="2">
        <v>44712</v>
      </c>
      <c r="B352" s="4">
        <v>0.1112151485713548</v>
      </c>
      <c r="C352" s="4">
        <v>2.5970193811603259E-2</v>
      </c>
      <c r="D352" s="4">
        <v>8.3912584969977555E-2</v>
      </c>
      <c r="E352" s="4">
        <v>-1.525323050473304E-2</v>
      </c>
      <c r="F352" s="4">
        <v>3.0211502771302361E-3</v>
      </c>
      <c r="G352" s="4">
        <v>5.9434210016421567E-2</v>
      </c>
      <c r="H352" s="4">
        <v>5.1975945977060789E-2</v>
      </c>
      <c r="I352" s="4">
        <v>7.1000000000000004E-3</v>
      </c>
      <c r="J352" s="4"/>
      <c r="K352" s="4">
        <f t="shared" si="36"/>
        <v>0.1041151485713548</v>
      </c>
      <c r="L352" s="4">
        <f t="shared" si="37"/>
        <v>1.8870193811603257E-2</v>
      </c>
      <c r="M352" s="4">
        <f t="shared" si="38"/>
        <v>7.681258496997756E-2</v>
      </c>
      <c r="N352" s="4">
        <f t="shared" si="39"/>
        <v>-2.2353230504733042E-2</v>
      </c>
      <c r="O352" s="4">
        <f t="shared" si="40"/>
        <v>-4.0788497228697648E-3</v>
      </c>
      <c r="P352" s="4">
        <f t="shared" si="41"/>
        <v>5.2334210016421565E-2</v>
      </c>
      <c r="Q352" s="4">
        <f t="shared" si="42"/>
        <v>4.4875945977060787E-2</v>
      </c>
    </row>
    <row r="353" spans="1:17" x14ac:dyDescent="0.25">
      <c r="A353" s="2">
        <v>44713</v>
      </c>
      <c r="B353" s="4">
        <v>0.15607554767588369</v>
      </c>
      <c r="C353" s="4">
        <v>7.3454114459177164E-3</v>
      </c>
      <c r="D353" s="4">
        <v>3.3871743625828447E-2</v>
      </c>
      <c r="E353" s="4">
        <v>-8.1787215135982194E-2</v>
      </c>
      <c r="F353" s="4">
        <v>-1.9664105155184689E-2</v>
      </c>
      <c r="G353" s="4">
        <v>2.7706949950406571E-2</v>
      </c>
      <c r="H353" s="4">
        <v>6.7379843743421652E-2</v>
      </c>
      <c r="I353" s="4">
        <v>7.4999999999999997E-3</v>
      </c>
      <c r="J353" s="4"/>
      <c r="K353" s="4">
        <f t="shared" si="36"/>
        <v>0.14857554767588368</v>
      </c>
      <c r="L353" s="4">
        <f t="shared" si="37"/>
        <v>-1.545885540822833E-4</v>
      </c>
      <c r="M353" s="4">
        <f t="shared" si="38"/>
        <v>2.6371743625828448E-2</v>
      </c>
      <c r="N353" s="4">
        <f t="shared" si="39"/>
        <v>-8.9287215135982201E-2</v>
      </c>
      <c r="O353" s="4">
        <f t="shared" si="40"/>
        <v>-2.7164105155184689E-2</v>
      </c>
      <c r="P353" s="4">
        <f t="shared" si="41"/>
        <v>2.0206949950406571E-2</v>
      </c>
      <c r="Q353" s="4">
        <f t="shared" si="42"/>
        <v>5.9879843743421653E-2</v>
      </c>
    </row>
    <row r="354" spans="1:17" x14ac:dyDescent="0.25">
      <c r="A354" s="2">
        <v>44714</v>
      </c>
      <c r="B354" s="4">
        <v>0.1616695846095961</v>
      </c>
      <c r="C354" s="4">
        <v>-6.1214162482592371E-4</v>
      </c>
      <c r="D354" s="4">
        <v>6.1670204376246929E-2</v>
      </c>
      <c r="E354" s="4">
        <v>-5.8592041471642098E-2</v>
      </c>
      <c r="F354" s="4">
        <v>-1.9363308423780531E-2</v>
      </c>
      <c r="G354" s="4">
        <v>3.6726871423755192E-2</v>
      </c>
      <c r="H354" s="4">
        <v>8.7911578608753871E-2</v>
      </c>
      <c r="I354" s="4">
        <v>8.3999999999999995E-3</v>
      </c>
      <c r="J354" s="4"/>
      <c r="K354" s="4">
        <f t="shared" si="36"/>
        <v>0.15326958460959611</v>
      </c>
      <c r="L354" s="4">
        <f t="shared" si="37"/>
        <v>-9.0121416248259232E-3</v>
      </c>
      <c r="M354" s="4">
        <f t="shared" si="38"/>
        <v>5.3270204376246931E-2</v>
      </c>
      <c r="N354" s="4">
        <f t="shared" si="39"/>
        <v>-6.6992041471642103E-2</v>
      </c>
      <c r="O354" s="4">
        <f t="shared" si="40"/>
        <v>-2.7763308423780532E-2</v>
      </c>
      <c r="P354" s="4">
        <f t="shared" si="41"/>
        <v>2.8326871423755194E-2</v>
      </c>
      <c r="Q354" s="4">
        <f t="shared" si="42"/>
        <v>7.9511578608753866E-2</v>
      </c>
    </row>
    <row r="355" spans="1:17" x14ac:dyDescent="0.25">
      <c r="A355" s="2">
        <v>44715</v>
      </c>
      <c r="B355" s="4">
        <v>9.6657626661293072E-2</v>
      </c>
      <c r="C355" s="4">
        <v>-8.7854278424193133E-3</v>
      </c>
      <c r="D355" s="4">
        <v>5.9791993483143457E-2</v>
      </c>
      <c r="E355" s="4">
        <v>-1.6113666288334549E-2</v>
      </c>
      <c r="F355" s="4">
        <v>-1.474046612950097E-2</v>
      </c>
      <c r="G355" s="4">
        <v>5.5470248808333622E-3</v>
      </c>
      <c r="H355" s="4">
        <v>3.8838849387800238E-2</v>
      </c>
      <c r="I355" s="4">
        <v>8.6E-3</v>
      </c>
      <c r="J355" s="4"/>
      <c r="K355" s="4">
        <f t="shared" si="36"/>
        <v>8.8057626661293076E-2</v>
      </c>
      <c r="L355" s="4">
        <f t="shared" si="37"/>
        <v>-1.7385427842419313E-2</v>
      </c>
      <c r="M355" s="4">
        <f t="shared" si="38"/>
        <v>5.1191993483143461E-2</v>
      </c>
      <c r="N355" s="4">
        <f t="shared" si="39"/>
        <v>-2.4713666288334549E-2</v>
      </c>
      <c r="O355" s="4">
        <f t="shared" si="40"/>
        <v>-2.334046612950097E-2</v>
      </c>
      <c r="P355" s="4">
        <f t="shared" si="41"/>
        <v>-3.0529751191666378E-3</v>
      </c>
      <c r="Q355" s="4">
        <f t="shared" si="42"/>
        <v>3.0238849387800238E-2</v>
      </c>
    </row>
    <row r="356" spans="1:17" x14ac:dyDescent="0.25">
      <c r="A356" s="2">
        <v>44718</v>
      </c>
      <c r="B356" s="4">
        <v>8.0427101865251593E-2</v>
      </c>
      <c r="C356" s="4">
        <v>-2.6424282147473829E-2</v>
      </c>
      <c r="D356" s="4">
        <v>6.0223267978709583E-2</v>
      </c>
      <c r="E356" s="4">
        <v>7.5012192542673439E-2</v>
      </c>
      <c r="F356" s="4">
        <v>-1.2130446629425419E-2</v>
      </c>
      <c r="G356" s="4">
        <v>-1.1800964537211909E-2</v>
      </c>
      <c r="H356" s="4">
        <v>9.9406777598103346E-3</v>
      </c>
      <c r="I356" s="4">
        <v>8.6999999999999994E-3</v>
      </c>
      <c r="J356" s="4"/>
      <c r="K356" s="4">
        <f t="shared" si="36"/>
        <v>7.1727101865251594E-2</v>
      </c>
      <c r="L356" s="4">
        <f t="shared" si="37"/>
        <v>-3.5124282147473831E-2</v>
      </c>
      <c r="M356" s="4">
        <f t="shared" si="38"/>
        <v>5.1523267978709583E-2</v>
      </c>
      <c r="N356" s="4">
        <f t="shared" si="39"/>
        <v>6.631219254267344E-2</v>
      </c>
      <c r="O356" s="4">
        <f t="shared" si="40"/>
        <v>-2.0830446629425417E-2</v>
      </c>
      <c r="P356" s="4">
        <f t="shared" si="41"/>
        <v>-2.050096453721191E-2</v>
      </c>
      <c r="Q356" s="4">
        <f t="shared" si="42"/>
        <v>1.2406777598103352E-3</v>
      </c>
    </row>
    <row r="357" spans="1:17" x14ac:dyDescent="0.25">
      <c r="A357" s="2">
        <v>44719</v>
      </c>
      <c r="B357" s="4">
        <v>2.2948276496213001E-2</v>
      </c>
      <c r="C357" s="4">
        <v>-2.036721660922947E-3</v>
      </c>
      <c r="D357" s="4">
        <v>-3.3238271504460133E-2</v>
      </c>
      <c r="E357" s="4">
        <v>-6.832625556630223E-2</v>
      </c>
      <c r="F357" s="4">
        <v>1.7196648076006401E-2</v>
      </c>
      <c r="G357" s="4">
        <v>-1.6469979425585809E-2</v>
      </c>
      <c r="H357" s="4">
        <v>5.9083569990114881E-3</v>
      </c>
      <c r="I357" s="4">
        <v>8.5000000000000006E-3</v>
      </c>
      <c r="J357" s="4"/>
      <c r="K357" s="4">
        <f t="shared" si="36"/>
        <v>1.4448276496213001E-2</v>
      </c>
      <c r="L357" s="4">
        <f t="shared" si="37"/>
        <v>-1.0536721660922947E-2</v>
      </c>
      <c r="M357" s="4">
        <f t="shared" si="38"/>
        <v>-4.1738271504460134E-2</v>
      </c>
      <c r="N357" s="4">
        <f t="shared" si="39"/>
        <v>-7.6826255566302237E-2</v>
      </c>
      <c r="O357" s="4">
        <f t="shared" si="40"/>
        <v>8.6966480760064004E-3</v>
      </c>
      <c r="P357" s="4">
        <f t="shared" si="41"/>
        <v>-2.4969979425585809E-2</v>
      </c>
      <c r="Q357" s="4">
        <f t="shared" si="42"/>
        <v>-2.5916430009885125E-3</v>
      </c>
    </row>
    <row r="358" spans="1:17" x14ac:dyDescent="0.25">
      <c r="A358" s="2">
        <v>44720</v>
      </c>
      <c r="B358" s="4">
        <v>-4.1504605676676576E-3</v>
      </c>
      <c r="C358" s="4">
        <v>-2.0953951355402459E-2</v>
      </c>
      <c r="D358" s="4">
        <v>-4.3346620427913152E-3</v>
      </c>
      <c r="E358" s="4">
        <v>-1.6586443665003611E-2</v>
      </c>
      <c r="F358" s="4">
        <v>2.078687846622174E-2</v>
      </c>
      <c r="G358" s="4">
        <v>-1.4811669878571189E-2</v>
      </c>
      <c r="H358" s="4">
        <v>5.0144419996314582E-2</v>
      </c>
      <c r="I358" s="4">
        <v>8.6E-3</v>
      </c>
      <c r="J358" s="4"/>
      <c r="K358" s="4">
        <f t="shared" si="36"/>
        <v>-1.2750460567667658E-2</v>
      </c>
      <c r="L358" s="4">
        <f t="shared" si="37"/>
        <v>-2.9553951355402459E-2</v>
      </c>
      <c r="M358" s="4">
        <f t="shared" si="38"/>
        <v>-1.2934662042791315E-2</v>
      </c>
      <c r="N358" s="4">
        <f t="shared" si="39"/>
        <v>-2.5186443665003611E-2</v>
      </c>
      <c r="O358" s="4">
        <f t="shared" si="40"/>
        <v>1.218687846622174E-2</v>
      </c>
      <c r="P358" s="4">
        <f t="shared" si="41"/>
        <v>-2.3411669878571191E-2</v>
      </c>
      <c r="Q358" s="4">
        <f t="shared" si="42"/>
        <v>4.1544419996314585E-2</v>
      </c>
    </row>
    <row r="359" spans="1:17" x14ac:dyDescent="0.25">
      <c r="A359" s="2">
        <v>44721</v>
      </c>
      <c r="B359" s="4">
        <v>-7.7510943632571383E-2</v>
      </c>
      <c r="C359" s="4">
        <v>-4.872896988185671E-2</v>
      </c>
      <c r="D359" s="4">
        <v>-3.17971688714076E-2</v>
      </c>
      <c r="E359" s="4">
        <v>-2.446300226434861E-2</v>
      </c>
      <c r="F359" s="4">
        <v>-1.7231921864165219E-2</v>
      </c>
      <c r="G359" s="4">
        <v>-5.2011271369595491E-2</v>
      </c>
      <c r="H359" s="4">
        <v>-6.1951098522392563E-2</v>
      </c>
      <c r="I359" s="4">
        <v>1.04E-2</v>
      </c>
      <c r="J359" s="4"/>
      <c r="K359" s="4">
        <f t="shared" si="36"/>
        <v>-8.7910943632571376E-2</v>
      </c>
      <c r="L359" s="4">
        <f t="shared" si="37"/>
        <v>-5.9128969881856709E-2</v>
      </c>
      <c r="M359" s="4">
        <f t="shared" si="38"/>
        <v>-4.2197168871407599E-2</v>
      </c>
      <c r="N359" s="4">
        <f t="shared" si="39"/>
        <v>-3.486300226434861E-2</v>
      </c>
      <c r="O359" s="4">
        <f t="shared" si="40"/>
        <v>-2.7631921864165219E-2</v>
      </c>
      <c r="P359" s="4">
        <f t="shared" si="41"/>
        <v>-6.241127136959549E-2</v>
      </c>
      <c r="Q359" s="4">
        <f t="shared" si="42"/>
        <v>-7.2351098522392562E-2</v>
      </c>
    </row>
    <row r="360" spans="1:17" x14ac:dyDescent="0.25">
      <c r="A360" s="2">
        <v>44722</v>
      </c>
      <c r="B360" s="4">
        <v>-0.1095922804383829</v>
      </c>
      <c r="C360" s="4">
        <v>-5.7436136156849393E-2</v>
      </c>
      <c r="D360" s="4">
        <v>-3.1887370453733688E-2</v>
      </c>
      <c r="E360" s="4">
        <v>-6.399422088309592E-2</v>
      </c>
      <c r="F360" s="4">
        <v>-6.2635569776470224E-2</v>
      </c>
      <c r="G360" s="4">
        <v>-8.5029774643752276E-2</v>
      </c>
      <c r="H360" s="4">
        <v>-8.4046055897926131E-2</v>
      </c>
      <c r="I360" s="4">
        <v>1.09E-2</v>
      </c>
      <c r="J360" s="4"/>
      <c r="K360" s="4">
        <f t="shared" si="36"/>
        <v>-0.12049228043838289</v>
      </c>
      <c r="L360" s="4">
        <f t="shared" si="37"/>
        <v>-6.8336136156849386E-2</v>
      </c>
      <c r="M360" s="4">
        <f t="shared" si="38"/>
        <v>-4.2787370453733688E-2</v>
      </c>
      <c r="N360" s="4">
        <f t="shared" si="39"/>
        <v>-7.4894220883095913E-2</v>
      </c>
      <c r="O360" s="4">
        <f t="shared" si="40"/>
        <v>-7.3535569776470217E-2</v>
      </c>
      <c r="P360" s="4">
        <f t="shared" si="41"/>
        <v>-9.5929774643752269E-2</v>
      </c>
      <c r="Q360" s="4">
        <f t="shared" si="42"/>
        <v>-9.4946055897926124E-2</v>
      </c>
    </row>
    <row r="361" spans="1:17" x14ac:dyDescent="0.25">
      <c r="A361" s="2">
        <v>44725</v>
      </c>
      <c r="B361" s="4">
        <v>-0.1854195744901892</v>
      </c>
      <c r="C361" s="4">
        <v>-0.1057038427033619</v>
      </c>
      <c r="D361" s="4">
        <v>-5.319931259175803E-2</v>
      </c>
      <c r="E361" s="4">
        <v>-0.43406126550663948</v>
      </c>
      <c r="F361" s="4">
        <v>-0.1058612919391213</v>
      </c>
      <c r="G361" s="4">
        <v>-0.1119513734987319</v>
      </c>
      <c r="H361" s="4">
        <v>-0.14994087639382239</v>
      </c>
      <c r="I361" s="4">
        <v>1.11E-2</v>
      </c>
      <c r="J361" s="4"/>
      <c r="K361" s="4">
        <f t="shared" si="36"/>
        <v>-0.1965195744901892</v>
      </c>
      <c r="L361" s="4">
        <f t="shared" si="37"/>
        <v>-0.1168038427033619</v>
      </c>
      <c r="M361" s="4">
        <f t="shared" si="38"/>
        <v>-6.4299312591758029E-2</v>
      </c>
      <c r="N361" s="4">
        <f t="shared" si="39"/>
        <v>-0.44516126550663948</v>
      </c>
      <c r="O361" s="4">
        <f t="shared" si="40"/>
        <v>-0.1169612919391213</v>
      </c>
      <c r="P361" s="4">
        <f t="shared" si="41"/>
        <v>-0.12305137349873189</v>
      </c>
      <c r="Q361" s="4">
        <f t="shared" si="42"/>
        <v>-0.16104087639382239</v>
      </c>
    </row>
    <row r="362" spans="1:17" x14ac:dyDescent="0.25">
      <c r="A362" s="2">
        <v>44726</v>
      </c>
      <c r="B362" s="4">
        <v>-0.18417695502999989</v>
      </c>
      <c r="C362" s="4">
        <v>-0.14781667725696179</v>
      </c>
      <c r="D362" s="4">
        <v>-7.0674934713095272E-2</v>
      </c>
      <c r="E362" s="4">
        <v>-0.40356733385026461</v>
      </c>
      <c r="F362" s="4">
        <v>-0.1187101007363429</v>
      </c>
      <c r="G362" s="4">
        <v>-0.13134821269906191</v>
      </c>
      <c r="H362" s="4">
        <v>-0.1701210209010986</v>
      </c>
      <c r="I362" s="4">
        <v>1.15E-2</v>
      </c>
      <c r="J362" s="4"/>
      <c r="K362" s="4">
        <f t="shared" si="36"/>
        <v>-0.1956769550299999</v>
      </c>
      <c r="L362" s="4">
        <f t="shared" si="37"/>
        <v>-0.1593166772569618</v>
      </c>
      <c r="M362" s="4">
        <f t="shared" si="38"/>
        <v>-8.2174934713095268E-2</v>
      </c>
      <c r="N362" s="4">
        <f t="shared" si="39"/>
        <v>-0.41506733385026462</v>
      </c>
      <c r="O362" s="4">
        <f t="shared" si="40"/>
        <v>-0.1302101007363429</v>
      </c>
      <c r="P362" s="4">
        <f t="shared" si="41"/>
        <v>-0.14284821269906192</v>
      </c>
      <c r="Q362" s="4">
        <f t="shared" si="42"/>
        <v>-0.18162102090109861</v>
      </c>
    </row>
    <row r="363" spans="1:17" x14ac:dyDescent="0.25">
      <c r="A363" s="2">
        <v>44727</v>
      </c>
      <c r="B363" s="4">
        <v>-0.1182060682644934</v>
      </c>
      <c r="C363" s="4">
        <v>-0.13089541426067799</v>
      </c>
      <c r="D363" s="4">
        <v>-4.3958241503404771E-2</v>
      </c>
      <c r="E363" s="4">
        <v>-0.37459168666432768</v>
      </c>
      <c r="F363" s="4">
        <v>-9.7350846634204125E-2</v>
      </c>
      <c r="G363" s="4">
        <v>-0.10353922382826219</v>
      </c>
      <c r="H363" s="4">
        <v>-0.118800418730042</v>
      </c>
      <c r="I363" s="4">
        <v>1.1599999999999999E-2</v>
      </c>
      <c r="J363" s="4"/>
      <c r="K363" s="4">
        <f t="shared" si="36"/>
        <v>-0.1298060682644934</v>
      </c>
      <c r="L363" s="4">
        <f t="shared" si="37"/>
        <v>-0.14249541426067799</v>
      </c>
      <c r="M363" s="4">
        <f t="shared" si="38"/>
        <v>-5.5558241503404771E-2</v>
      </c>
      <c r="N363" s="4">
        <f t="shared" si="39"/>
        <v>-0.38619168666432768</v>
      </c>
      <c r="O363" s="4">
        <f t="shared" si="40"/>
        <v>-0.10895084663420412</v>
      </c>
      <c r="P363" s="4">
        <f t="shared" si="41"/>
        <v>-0.11513922382826219</v>
      </c>
      <c r="Q363" s="4">
        <f t="shared" si="42"/>
        <v>-0.13040041873004199</v>
      </c>
    </row>
    <row r="364" spans="1:17" x14ac:dyDescent="0.25">
      <c r="A364" s="2">
        <v>44728</v>
      </c>
      <c r="B364" s="4">
        <v>-0.11376612508628089</v>
      </c>
      <c r="C364" s="4">
        <v>-0.1239636668709032</v>
      </c>
      <c r="D364" s="4">
        <v>-3.3756581219587023E-2</v>
      </c>
      <c r="E364" s="4">
        <v>-0.51658286900029982</v>
      </c>
      <c r="F364" s="4">
        <v>-8.6695385269448089E-2</v>
      </c>
      <c r="G364" s="4">
        <v>-9.9604744645823473E-2</v>
      </c>
      <c r="H364" s="4">
        <v>-0.1061850824165278</v>
      </c>
      <c r="I364" s="4">
        <v>1.18E-2</v>
      </c>
      <c r="J364" s="4"/>
      <c r="K364" s="4">
        <f t="shared" si="36"/>
        <v>-0.1255661250862809</v>
      </c>
      <c r="L364" s="4">
        <f t="shared" si="37"/>
        <v>-0.13576366687090319</v>
      </c>
      <c r="M364" s="4">
        <f t="shared" si="38"/>
        <v>-4.5556581219587021E-2</v>
      </c>
      <c r="N364" s="4">
        <f t="shared" si="39"/>
        <v>-0.52838286900029985</v>
      </c>
      <c r="O364" s="4">
        <f t="shared" si="40"/>
        <v>-9.8495385269448094E-2</v>
      </c>
      <c r="P364" s="4">
        <f t="shared" si="41"/>
        <v>-0.11140474464582348</v>
      </c>
      <c r="Q364" s="4">
        <f t="shared" si="42"/>
        <v>-0.1179850824165278</v>
      </c>
    </row>
    <row r="365" spans="1:17" x14ac:dyDescent="0.25">
      <c r="A365" s="2">
        <v>44729</v>
      </c>
      <c r="B365" s="4">
        <v>-3.1781068695075021E-2</v>
      </c>
      <c r="C365" s="4">
        <v>-0.117484188757258</v>
      </c>
      <c r="D365" s="4">
        <v>-3.018927101556557E-2</v>
      </c>
      <c r="E365" s="4">
        <v>-0.4268712180252186</v>
      </c>
      <c r="F365" s="4">
        <v>-7.1325601003074723E-2</v>
      </c>
      <c r="G365" s="4">
        <v>-5.6081457643005983E-2</v>
      </c>
      <c r="H365" s="4">
        <v>-4.1462248309571237E-2</v>
      </c>
      <c r="I365" s="4">
        <v>1.1299999999999999E-2</v>
      </c>
      <c r="J365" s="4"/>
      <c r="K365" s="4">
        <f t="shared" si="36"/>
        <v>-4.3081068695075019E-2</v>
      </c>
      <c r="L365" s="4">
        <f t="shared" si="37"/>
        <v>-0.128784188757258</v>
      </c>
      <c r="M365" s="4">
        <f t="shared" si="38"/>
        <v>-4.1489271015565571E-2</v>
      </c>
      <c r="N365" s="4">
        <f t="shared" si="39"/>
        <v>-0.43817121802521858</v>
      </c>
      <c r="O365" s="4">
        <f t="shared" si="40"/>
        <v>-8.2625601003074728E-2</v>
      </c>
      <c r="P365" s="4">
        <f t="shared" si="41"/>
        <v>-6.7381457643005988E-2</v>
      </c>
      <c r="Q365" s="4">
        <f t="shared" si="42"/>
        <v>-5.2762248309571234E-2</v>
      </c>
    </row>
    <row r="366" spans="1:17" x14ac:dyDescent="0.25">
      <c r="A366" s="2">
        <v>44733</v>
      </c>
      <c r="B366" s="4">
        <v>4.7195026515110428E-2</v>
      </c>
      <c r="C366" s="4">
        <v>-4.8790212246356379E-2</v>
      </c>
      <c r="D366" s="4">
        <v>1.8046023395008599E-3</v>
      </c>
      <c r="E366" s="4">
        <v>-6.8506153986512608E-2</v>
      </c>
      <c r="F366" s="4">
        <v>4.1658256020307149E-3</v>
      </c>
      <c r="G366" s="4">
        <v>-1.380347039980911E-3</v>
      </c>
      <c r="H366" s="4">
        <v>7.1638707936108048E-3</v>
      </c>
      <c r="I366" s="4">
        <v>1.04E-2</v>
      </c>
      <c r="J366" s="4"/>
      <c r="K366" s="4">
        <f t="shared" si="36"/>
        <v>3.6795026515110428E-2</v>
      </c>
      <c r="L366" s="4">
        <f t="shared" si="37"/>
        <v>-5.9190212246356379E-2</v>
      </c>
      <c r="M366" s="4">
        <f t="shared" si="38"/>
        <v>-8.5953976604991392E-3</v>
      </c>
      <c r="N366" s="4">
        <f t="shared" si="39"/>
        <v>-7.89061539865126E-2</v>
      </c>
      <c r="O366" s="4">
        <f t="shared" si="40"/>
        <v>-6.2341743979692846E-3</v>
      </c>
      <c r="P366" s="4">
        <f t="shared" si="41"/>
        <v>-1.1780347039980911E-2</v>
      </c>
      <c r="Q366" s="4">
        <f t="shared" si="42"/>
        <v>-3.2361292063891947E-3</v>
      </c>
    </row>
    <row r="367" spans="1:17" x14ac:dyDescent="0.25">
      <c r="A367" s="2">
        <v>44734</v>
      </c>
      <c r="B367" s="4">
        <v>6.2881633512644086E-2</v>
      </c>
      <c r="C367" s="4">
        <v>-1.476222046091236E-2</v>
      </c>
      <c r="D367" s="4">
        <v>1.8424221831466529E-2</v>
      </c>
      <c r="E367" s="4">
        <v>-0.1418502509993704</v>
      </c>
      <c r="F367" s="4">
        <v>2.3714938030846341E-2</v>
      </c>
      <c r="G367" s="4">
        <v>9.7715138847647154E-3</v>
      </c>
      <c r="H367" s="4">
        <v>6.554899926850144E-2</v>
      </c>
      <c r="I367" s="4">
        <v>9.1999999999999998E-3</v>
      </c>
      <c r="J367" s="4"/>
      <c r="K367" s="4">
        <f t="shared" si="36"/>
        <v>5.3681633512644086E-2</v>
      </c>
      <c r="L367" s="4">
        <f t="shared" si="37"/>
        <v>-2.396222046091236E-2</v>
      </c>
      <c r="M367" s="4">
        <f t="shared" si="38"/>
        <v>9.2242218314665288E-3</v>
      </c>
      <c r="N367" s="4">
        <f t="shared" si="39"/>
        <v>-0.15105025099937042</v>
      </c>
      <c r="O367" s="4">
        <f t="shared" si="40"/>
        <v>1.4514938030846341E-2</v>
      </c>
      <c r="P367" s="4">
        <f t="shared" si="41"/>
        <v>5.7151388476471554E-4</v>
      </c>
      <c r="Q367" s="4">
        <f t="shared" si="42"/>
        <v>5.634899926850144E-2</v>
      </c>
    </row>
    <row r="368" spans="1:17" x14ac:dyDescent="0.25">
      <c r="A368" s="2">
        <v>44735</v>
      </c>
      <c r="B368" s="4">
        <v>4.3348788573245763E-2</v>
      </c>
      <c r="C368" s="4">
        <v>-7.1009591598070188E-4</v>
      </c>
      <c r="D368" s="4">
        <v>1.150862288794441E-2</v>
      </c>
      <c r="E368" s="4">
        <v>-7.5622959372843468E-2</v>
      </c>
      <c r="F368" s="4">
        <v>3.2051466341013413E-2</v>
      </c>
      <c r="G368" s="4">
        <v>-1.2994609983868701E-2</v>
      </c>
      <c r="H368" s="4">
        <v>8.8442672827575564E-3</v>
      </c>
      <c r="I368" s="4">
        <v>1.11E-2</v>
      </c>
      <c r="J368" s="4"/>
      <c r="K368" s="4">
        <f t="shared" si="36"/>
        <v>3.2248788573245764E-2</v>
      </c>
      <c r="L368" s="4">
        <f t="shared" si="37"/>
        <v>-1.1810095915980702E-2</v>
      </c>
      <c r="M368" s="4">
        <f t="shared" si="38"/>
        <v>4.0862288794440982E-4</v>
      </c>
      <c r="N368" s="4">
        <f t="shared" si="39"/>
        <v>-8.6722959372843467E-2</v>
      </c>
      <c r="O368" s="4">
        <f t="shared" si="40"/>
        <v>2.0951466341013414E-2</v>
      </c>
      <c r="P368" s="4">
        <f t="shared" si="41"/>
        <v>-2.4094609983868701E-2</v>
      </c>
      <c r="Q368" s="4">
        <f t="shared" si="42"/>
        <v>-2.2557327172424441E-3</v>
      </c>
    </row>
    <row r="369" spans="1:17" x14ac:dyDescent="0.25">
      <c r="A369" s="2">
        <v>44736</v>
      </c>
      <c r="B369" s="4">
        <v>0.1164315064730843</v>
      </c>
      <c r="C369" s="4">
        <v>4.899808483153123E-2</v>
      </c>
      <c r="D369" s="4">
        <v>5.6942243883622463E-2</v>
      </c>
      <c r="E369" s="4">
        <v>0.1389100434995276</v>
      </c>
      <c r="F369" s="4">
        <v>8.3019285515091301E-2</v>
      </c>
      <c r="G369" s="4">
        <v>3.3719337538298262E-2</v>
      </c>
      <c r="H369" s="4">
        <v>9.6175103886452007E-2</v>
      </c>
      <c r="I369" s="4">
        <v>1.18E-2</v>
      </c>
      <c r="J369" s="4"/>
      <c r="K369" s="4">
        <f t="shared" si="36"/>
        <v>0.10463150647308429</v>
      </c>
      <c r="L369" s="4">
        <f t="shared" si="37"/>
        <v>3.7198084831531232E-2</v>
      </c>
      <c r="M369" s="4">
        <f t="shared" si="38"/>
        <v>4.5142243883622465E-2</v>
      </c>
      <c r="N369" s="4">
        <f t="shared" si="39"/>
        <v>0.12711004349952759</v>
      </c>
      <c r="O369" s="4">
        <f t="shared" si="40"/>
        <v>7.1219285515091296E-2</v>
      </c>
      <c r="P369" s="4">
        <f t="shared" si="41"/>
        <v>2.1919337538298264E-2</v>
      </c>
      <c r="Q369" s="4">
        <f t="shared" si="42"/>
        <v>8.4375103886452002E-2</v>
      </c>
    </row>
    <row r="370" spans="1:17" x14ac:dyDescent="0.25">
      <c r="A370" s="2">
        <v>44739</v>
      </c>
      <c r="B370" s="4">
        <v>6.3820413032199319E-2</v>
      </c>
      <c r="C370" s="4">
        <v>7.0311948974601801E-2</v>
      </c>
      <c r="D370" s="4">
        <v>5.0835710307930437E-2</v>
      </c>
      <c r="E370" s="4">
        <v>9.406225656043965E-2</v>
      </c>
      <c r="F370" s="4">
        <v>0.10883613435844761</v>
      </c>
      <c r="G370" s="4">
        <v>2.9207412095467511E-2</v>
      </c>
      <c r="H370" s="4">
        <v>7.4791483449083707E-2</v>
      </c>
      <c r="I370" s="4">
        <v>1.1299999999999999E-2</v>
      </c>
      <c r="J370" s="4"/>
      <c r="K370" s="4">
        <f t="shared" si="36"/>
        <v>5.2520413032199322E-2</v>
      </c>
      <c r="L370" s="4">
        <f t="shared" si="37"/>
        <v>5.9011948974601804E-2</v>
      </c>
      <c r="M370" s="4">
        <f t="shared" si="38"/>
        <v>3.953571030793044E-2</v>
      </c>
      <c r="N370" s="4">
        <f t="shared" si="39"/>
        <v>8.2762256560439645E-2</v>
      </c>
      <c r="O370" s="4">
        <f t="shared" si="40"/>
        <v>9.7536134358447601E-2</v>
      </c>
      <c r="P370" s="4">
        <f t="shared" si="41"/>
        <v>1.7907412095467513E-2</v>
      </c>
      <c r="Q370" s="4">
        <f t="shared" si="42"/>
        <v>6.3491483449083702E-2</v>
      </c>
    </row>
    <row r="371" spans="1:17" x14ac:dyDescent="0.25">
      <c r="A371" s="2">
        <v>44740</v>
      </c>
      <c r="B371" s="4">
        <v>-1.184758386140938E-2</v>
      </c>
      <c r="C371" s="4">
        <v>5.335853900616172E-2</v>
      </c>
      <c r="D371" s="4">
        <v>2.1405566220580759E-2</v>
      </c>
      <c r="E371" s="4">
        <v>1.7409980454430318E-2</v>
      </c>
      <c r="F371" s="4">
        <v>5.1646568076467503E-2</v>
      </c>
      <c r="G371" s="4">
        <v>-8.6354413294742471E-5</v>
      </c>
      <c r="H371" s="4">
        <v>4.9595063711127103E-2</v>
      </c>
      <c r="I371" s="4">
        <v>1.0699999999999999E-2</v>
      </c>
      <c r="J371" s="4"/>
      <c r="K371" s="4">
        <f t="shared" si="36"/>
        <v>-2.2547583861409377E-2</v>
      </c>
      <c r="L371" s="4">
        <f t="shared" si="37"/>
        <v>4.2658539006161719E-2</v>
      </c>
      <c r="M371" s="4">
        <f t="shared" si="38"/>
        <v>1.070556622058076E-2</v>
      </c>
      <c r="N371" s="4">
        <f t="shared" si="39"/>
        <v>6.7099804544303188E-3</v>
      </c>
      <c r="O371" s="4">
        <f t="shared" si="40"/>
        <v>4.0946568076467502E-2</v>
      </c>
      <c r="P371" s="4">
        <f t="shared" si="41"/>
        <v>-1.0786354413294742E-2</v>
      </c>
      <c r="Q371" s="4">
        <f t="shared" si="42"/>
        <v>3.8895063711127102E-2</v>
      </c>
    </row>
    <row r="372" spans="1:17" x14ac:dyDescent="0.25">
      <c r="A372" s="2">
        <v>44741</v>
      </c>
      <c r="B372" s="4">
        <v>-2.7538441160324112E-4</v>
      </c>
      <c r="C372" s="4">
        <v>6.1625936282027727E-2</v>
      </c>
      <c r="D372" s="4">
        <v>2.646661767499214E-2</v>
      </c>
      <c r="E372" s="4">
        <v>4.420616561526991E-2</v>
      </c>
      <c r="F372" s="4">
        <v>3.7400599818560032E-2</v>
      </c>
      <c r="G372" s="4">
        <v>1.0413312155668211E-3</v>
      </c>
      <c r="H372" s="4">
        <v>-2.967100847182103E-3</v>
      </c>
      <c r="I372" s="4">
        <v>1.06E-2</v>
      </c>
      <c r="J372" s="4"/>
      <c r="K372" s="4">
        <f t="shared" si="36"/>
        <v>-1.0875384411603241E-2</v>
      </c>
      <c r="L372" s="4">
        <f t="shared" si="37"/>
        <v>5.1025936282027728E-2</v>
      </c>
      <c r="M372" s="4">
        <f t="shared" si="38"/>
        <v>1.5866617674992138E-2</v>
      </c>
      <c r="N372" s="4">
        <f t="shared" si="39"/>
        <v>3.3606165615269912E-2</v>
      </c>
      <c r="O372" s="4">
        <f t="shared" si="40"/>
        <v>2.6800599818560034E-2</v>
      </c>
      <c r="P372" s="4">
        <f t="shared" si="41"/>
        <v>-9.5586687844331792E-3</v>
      </c>
      <c r="Q372" s="4">
        <f t="shared" si="42"/>
        <v>-1.3567100847182103E-2</v>
      </c>
    </row>
    <row r="373" spans="1:17" x14ac:dyDescent="0.25">
      <c r="A373" s="2">
        <v>44742</v>
      </c>
      <c r="B373" s="4">
        <v>-5.700150690745609E-2</v>
      </c>
      <c r="C373" s="4">
        <v>7.0617567213953514E-2</v>
      </c>
      <c r="D373" s="4">
        <v>2.787795520210468E-2</v>
      </c>
      <c r="E373" s="4">
        <v>-6.8863667583395127E-2</v>
      </c>
      <c r="F373" s="4">
        <v>4.5657559214915988E-2</v>
      </c>
      <c r="G373" s="4">
        <v>-1.1565899518346081E-2</v>
      </c>
      <c r="H373" s="4">
        <v>-3.8369236050987077E-2</v>
      </c>
      <c r="I373" s="4">
        <v>1.26E-2</v>
      </c>
      <c r="J373" s="4"/>
      <c r="K373" s="4">
        <f t="shared" si="36"/>
        <v>-6.960150690745609E-2</v>
      </c>
      <c r="L373" s="4">
        <f t="shared" si="37"/>
        <v>5.8017567213953514E-2</v>
      </c>
      <c r="M373" s="4">
        <f t="shared" si="38"/>
        <v>1.527795520210468E-2</v>
      </c>
      <c r="N373" s="4">
        <f t="shared" si="39"/>
        <v>-8.1463667583395127E-2</v>
      </c>
      <c r="O373" s="4">
        <f t="shared" si="40"/>
        <v>3.3057559214915988E-2</v>
      </c>
      <c r="P373" s="4">
        <f t="shared" si="41"/>
        <v>-2.4165899518346079E-2</v>
      </c>
      <c r="Q373" s="4">
        <f t="shared" si="42"/>
        <v>-5.0969236050987077E-2</v>
      </c>
    </row>
    <row r="374" spans="1:17" x14ac:dyDescent="0.25">
      <c r="A374" s="2">
        <v>44743</v>
      </c>
      <c r="B374" s="4">
        <v>-6.1075531682295292E-2</v>
      </c>
      <c r="C374" s="4">
        <v>6.2240294393913757E-2</v>
      </c>
      <c r="D374" s="4">
        <v>8.6451268768295009E-4</v>
      </c>
      <c r="E374" s="4">
        <v>-0.14639622305404121</v>
      </c>
      <c r="F374" s="4">
        <v>1.385972124276469E-2</v>
      </c>
      <c r="G374" s="4">
        <v>-2.826826907460056E-2</v>
      </c>
      <c r="H374" s="4">
        <v>-5.8808792775798757E-2</v>
      </c>
      <c r="I374" s="4">
        <v>1.26E-2</v>
      </c>
      <c r="J374" s="4"/>
      <c r="K374" s="4">
        <f t="shared" si="36"/>
        <v>-7.3675531682295292E-2</v>
      </c>
      <c r="L374" s="4">
        <f t="shared" si="37"/>
        <v>4.9640294393913757E-2</v>
      </c>
      <c r="M374" s="4">
        <f t="shared" si="38"/>
        <v>-1.173548731231705E-2</v>
      </c>
      <c r="N374" s="4">
        <f t="shared" si="39"/>
        <v>-0.15899622305404121</v>
      </c>
      <c r="O374" s="4">
        <f t="shared" si="40"/>
        <v>1.2597212427646904E-3</v>
      </c>
      <c r="P374" s="4">
        <f t="shared" si="41"/>
        <v>-4.0868269074600561E-2</v>
      </c>
      <c r="Q374" s="4">
        <f t="shared" si="42"/>
        <v>-7.1408792775798757E-2</v>
      </c>
    </row>
    <row r="375" spans="1:17" x14ac:dyDescent="0.25">
      <c r="A375" s="2">
        <v>44747</v>
      </c>
      <c r="B375" s="4">
        <v>2.4699994805823522E-3</v>
      </c>
      <c r="C375" s="4">
        <v>-6.1707430676900543E-3</v>
      </c>
      <c r="D375" s="4">
        <v>-3.4843240826107902E-3</v>
      </c>
      <c r="E375" s="4">
        <v>-5.081335065708803E-2</v>
      </c>
      <c r="F375" s="4">
        <v>-4.6368321098855247E-3</v>
      </c>
      <c r="G375" s="4">
        <v>-3.2841326986173591E-2</v>
      </c>
      <c r="H375" s="4">
        <v>-1.7386145184425491E-2</v>
      </c>
      <c r="I375" s="4">
        <v>1.2699999999999999E-2</v>
      </c>
      <c r="J375" s="4"/>
      <c r="K375" s="4">
        <f t="shared" si="36"/>
        <v>-1.0230000519417647E-2</v>
      </c>
      <c r="L375" s="4">
        <f t="shared" si="37"/>
        <v>-1.8870743067690054E-2</v>
      </c>
      <c r="M375" s="4">
        <f t="shared" si="38"/>
        <v>-1.618432408261079E-2</v>
      </c>
      <c r="N375" s="4">
        <f t="shared" si="39"/>
        <v>-6.3513350657088033E-2</v>
      </c>
      <c r="O375" s="4">
        <f t="shared" si="40"/>
        <v>-1.7336832109885524E-2</v>
      </c>
      <c r="P375" s="4">
        <f t="shared" si="41"/>
        <v>-4.5541326986173594E-2</v>
      </c>
      <c r="Q375" s="4">
        <f t="shared" si="42"/>
        <v>-3.008614518442549E-2</v>
      </c>
    </row>
    <row r="376" spans="1:17" x14ac:dyDescent="0.25">
      <c r="A376" s="2">
        <v>44748</v>
      </c>
      <c r="B376" s="4">
        <v>6.2528820350362224E-2</v>
      </c>
      <c r="C376" s="4">
        <v>8.6226312389197091E-3</v>
      </c>
      <c r="D376" s="4">
        <v>1.8577694852701221E-2</v>
      </c>
      <c r="E376" s="4">
        <v>3.6370131076705732E-2</v>
      </c>
      <c r="F376" s="4">
        <v>4.0427127782646899E-2</v>
      </c>
      <c r="G376" s="4">
        <v>-3.4521024915362908E-2</v>
      </c>
      <c r="H376" s="4">
        <v>2.4529591269017988E-2</v>
      </c>
      <c r="I376" s="4">
        <v>1.29E-2</v>
      </c>
      <c r="J376" s="4"/>
      <c r="K376" s="4">
        <f t="shared" si="36"/>
        <v>4.9628820350362222E-2</v>
      </c>
      <c r="L376" s="4">
        <f t="shared" si="37"/>
        <v>-4.2773687610802909E-3</v>
      </c>
      <c r="M376" s="4">
        <f t="shared" si="38"/>
        <v>5.6776948527012209E-3</v>
      </c>
      <c r="N376" s="4">
        <f t="shared" si="39"/>
        <v>2.347013107670573E-2</v>
      </c>
      <c r="O376" s="4">
        <f t="shared" si="40"/>
        <v>2.7527127782646897E-2</v>
      </c>
      <c r="P376" s="4">
        <f t="shared" si="41"/>
        <v>-4.742102491536291E-2</v>
      </c>
      <c r="Q376" s="4">
        <f t="shared" si="42"/>
        <v>1.1629591269017988E-2</v>
      </c>
    </row>
    <row r="377" spans="1:17" x14ac:dyDescent="0.25">
      <c r="A377" s="2">
        <v>44749</v>
      </c>
      <c r="B377" s="4">
        <v>6.5817347577686647E-2</v>
      </c>
      <c r="C377" s="4">
        <v>1.126992130181748E-3</v>
      </c>
      <c r="D377" s="4">
        <v>1.2433358719536439E-2</v>
      </c>
      <c r="E377" s="4">
        <v>0.11881909403720051</v>
      </c>
      <c r="F377" s="4">
        <v>4.7536720322280512E-2</v>
      </c>
      <c r="G377" s="4">
        <v>-5.0430677259072354E-3</v>
      </c>
      <c r="H377" s="4">
        <v>5.9370602818742853E-2</v>
      </c>
      <c r="I377" s="4">
        <v>1.5299999999999999E-2</v>
      </c>
      <c r="J377" s="4"/>
      <c r="K377" s="4">
        <f t="shared" si="36"/>
        <v>5.0517347577686646E-2</v>
      </c>
      <c r="L377" s="4">
        <f t="shared" si="37"/>
        <v>-1.4173007869818252E-2</v>
      </c>
      <c r="M377" s="4">
        <f t="shared" si="38"/>
        <v>-2.86664128046356E-3</v>
      </c>
      <c r="N377" s="4">
        <f t="shared" si="39"/>
        <v>0.10351909403720051</v>
      </c>
      <c r="O377" s="4">
        <f t="shared" si="40"/>
        <v>3.2236720322280511E-2</v>
      </c>
      <c r="P377" s="4">
        <f t="shared" si="41"/>
        <v>-2.0343067725907236E-2</v>
      </c>
      <c r="Q377" s="4">
        <f t="shared" si="42"/>
        <v>4.4070602818742852E-2</v>
      </c>
    </row>
    <row r="378" spans="1:17" x14ac:dyDescent="0.25">
      <c r="A378" s="2">
        <v>44750</v>
      </c>
      <c r="B378" s="4">
        <v>8.4198542089991335E-2</v>
      </c>
      <c r="C378" s="4">
        <v>-2.2989495646239089E-2</v>
      </c>
      <c r="D378" s="4">
        <v>6.5245770870268061E-3</v>
      </c>
      <c r="E378" s="4">
        <v>0.13577203835728199</v>
      </c>
      <c r="F378" s="4">
        <v>1.401534331660859E-2</v>
      </c>
      <c r="G378" s="4">
        <v>1.542084560928725E-2</v>
      </c>
      <c r="H378" s="4">
        <v>6.6958825737607697E-2</v>
      </c>
      <c r="I378" s="4">
        <v>1.55E-2</v>
      </c>
      <c r="J378" s="4"/>
      <c r="K378" s="4">
        <f t="shared" si="36"/>
        <v>6.8698542089991335E-2</v>
      </c>
      <c r="L378" s="4">
        <f t="shared" si="37"/>
        <v>-3.8489495646239089E-2</v>
      </c>
      <c r="M378" s="4">
        <f t="shared" si="38"/>
        <v>-8.9754229129731938E-3</v>
      </c>
      <c r="N378" s="4">
        <f t="shared" si="39"/>
        <v>0.12027203835728199</v>
      </c>
      <c r="O378" s="4">
        <f t="shared" si="40"/>
        <v>-1.4846566833914103E-3</v>
      </c>
      <c r="P378" s="4">
        <f t="shared" si="41"/>
        <v>-7.9154390712750031E-5</v>
      </c>
      <c r="Q378" s="4">
        <f t="shared" si="42"/>
        <v>5.1458825737607697E-2</v>
      </c>
    </row>
    <row r="379" spans="1:17" x14ac:dyDescent="0.25">
      <c r="A379" s="2">
        <v>44753</v>
      </c>
      <c r="B379" s="4">
        <v>1.9791907353639001E-2</v>
      </c>
      <c r="C379" s="4">
        <v>-3.6247062000008601E-2</v>
      </c>
      <c r="D379" s="4">
        <v>-1.1078683965296319E-2</v>
      </c>
      <c r="E379" s="4">
        <v>3.4745423839189549E-2</v>
      </c>
      <c r="F379" s="4">
        <v>1.10266896713993E-2</v>
      </c>
      <c r="G379" s="4">
        <v>-1.048885363312024E-2</v>
      </c>
      <c r="H379" s="4">
        <v>-1.4610246457423591E-2</v>
      </c>
      <c r="I379" s="4">
        <v>1.5299999999999999E-2</v>
      </c>
      <c r="J379" s="4"/>
      <c r="K379" s="4">
        <f t="shared" si="36"/>
        <v>4.4919073536390016E-3</v>
      </c>
      <c r="L379" s="4">
        <f t="shared" si="37"/>
        <v>-5.1547062000008602E-2</v>
      </c>
      <c r="M379" s="4">
        <f t="shared" si="38"/>
        <v>-2.6378683965296319E-2</v>
      </c>
      <c r="N379" s="4">
        <f t="shared" si="39"/>
        <v>1.9445423839189548E-2</v>
      </c>
      <c r="O379" s="4">
        <f t="shared" si="40"/>
        <v>-4.2733103286006994E-3</v>
      </c>
      <c r="P379" s="4">
        <f t="shared" si="41"/>
        <v>-2.5788853633120237E-2</v>
      </c>
      <c r="Q379" s="4">
        <f t="shared" si="42"/>
        <v>-2.991024645742359E-2</v>
      </c>
    </row>
    <row r="380" spans="1:17" x14ac:dyDescent="0.25">
      <c r="A380" s="2">
        <v>44754</v>
      </c>
      <c r="B380" s="4">
        <v>-3.8438631041617377E-2</v>
      </c>
      <c r="C380" s="4">
        <v>1.3887554032016251E-2</v>
      </c>
      <c r="D380" s="4">
        <v>3.9190122007357608E-3</v>
      </c>
      <c r="E380" s="4">
        <v>-8.874777634344877E-2</v>
      </c>
      <c r="F380" s="4">
        <v>7.7161262466836078E-3</v>
      </c>
      <c r="G380" s="4">
        <v>3.102959126020544E-3</v>
      </c>
      <c r="H380" s="4">
        <v>-6.3463180679972808E-2</v>
      </c>
      <c r="I380" s="4">
        <v>1.5699999999999999E-2</v>
      </c>
      <c r="J380" s="4"/>
      <c r="K380" s="4">
        <f t="shared" si="36"/>
        <v>-5.4138631041617376E-2</v>
      </c>
      <c r="L380" s="4">
        <f t="shared" si="37"/>
        <v>-1.812445967983748E-3</v>
      </c>
      <c r="M380" s="4">
        <f t="shared" si="38"/>
        <v>-1.1780987799264238E-2</v>
      </c>
      <c r="N380" s="4">
        <f t="shared" si="39"/>
        <v>-0.10444777634344876</v>
      </c>
      <c r="O380" s="4">
        <f t="shared" si="40"/>
        <v>-7.9838737533163909E-3</v>
      </c>
      <c r="P380" s="4">
        <f t="shared" si="41"/>
        <v>-1.2597040873979455E-2</v>
      </c>
      <c r="Q380" s="4">
        <f t="shared" si="42"/>
        <v>-7.91631806799728E-2</v>
      </c>
    </row>
    <row r="381" spans="1:17" x14ac:dyDescent="0.25">
      <c r="A381" s="2">
        <v>44755</v>
      </c>
      <c r="B381" s="4">
        <v>-3.4978869088162938E-2</v>
      </c>
      <c r="C381" s="4">
        <v>-1.502418495194657E-2</v>
      </c>
      <c r="D381" s="4">
        <v>1.946998992559124E-3</v>
      </c>
      <c r="E381" s="4">
        <v>-6.3820732022461968E-2</v>
      </c>
      <c r="F381" s="4">
        <v>-1.8366672611628939E-2</v>
      </c>
      <c r="G381" s="4">
        <v>1.7877569066193641E-4</v>
      </c>
      <c r="H381" s="4">
        <v>-4.1601029923802102E-2</v>
      </c>
      <c r="I381" s="4">
        <v>1.6799999999999999E-2</v>
      </c>
      <c r="J381" s="4"/>
      <c r="K381" s="4">
        <f t="shared" si="36"/>
        <v>-5.177886908816294E-2</v>
      </c>
      <c r="L381" s="4">
        <f t="shared" si="37"/>
        <v>-3.1824184951946569E-2</v>
      </c>
      <c r="M381" s="4">
        <f t="shared" si="38"/>
        <v>-1.4853001007440875E-2</v>
      </c>
      <c r="N381" s="4">
        <f t="shared" si="39"/>
        <v>-8.0620732022461963E-2</v>
      </c>
      <c r="O381" s="4">
        <f t="shared" si="40"/>
        <v>-3.5166672611628938E-2</v>
      </c>
      <c r="P381" s="4">
        <f t="shared" si="41"/>
        <v>-1.6621224309338063E-2</v>
      </c>
      <c r="Q381" s="4">
        <f t="shared" si="42"/>
        <v>-5.8401029923802097E-2</v>
      </c>
    </row>
    <row r="382" spans="1:17" x14ac:dyDescent="0.25">
      <c r="A382" s="2">
        <v>44756</v>
      </c>
      <c r="B382" s="4">
        <v>-5.0239724091744258E-2</v>
      </c>
      <c r="C382" s="4">
        <v>-5.4212239682658314E-3</v>
      </c>
      <c r="D382" s="4">
        <v>-4.3450209098936377E-3</v>
      </c>
      <c r="E382" s="4">
        <v>-3.7933630260815747E-2</v>
      </c>
      <c r="F382" s="4">
        <v>-3.8741588697553293E-2</v>
      </c>
      <c r="G382" s="4">
        <v>-6.0363158443966107E-2</v>
      </c>
      <c r="H382" s="4">
        <v>-7.9646553706737677E-2</v>
      </c>
      <c r="I382" s="4">
        <v>1.9599999999999999E-2</v>
      </c>
      <c r="J382" s="4"/>
      <c r="K382" s="4">
        <f t="shared" si="36"/>
        <v>-6.9839724091744257E-2</v>
      </c>
      <c r="L382" s="4">
        <f t="shared" si="37"/>
        <v>-2.5021223968265831E-2</v>
      </c>
      <c r="M382" s="4">
        <f t="shared" si="38"/>
        <v>-2.3945020909893637E-2</v>
      </c>
      <c r="N382" s="4">
        <f t="shared" si="39"/>
        <v>-5.7533630260815746E-2</v>
      </c>
      <c r="O382" s="4">
        <f t="shared" si="40"/>
        <v>-5.8341588697553293E-2</v>
      </c>
      <c r="P382" s="4">
        <f t="shared" si="41"/>
        <v>-7.9963158443966106E-2</v>
      </c>
      <c r="Q382" s="4">
        <f t="shared" si="42"/>
        <v>-9.9246553706737684E-2</v>
      </c>
    </row>
    <row r="383" spans="1:17" x14ac:dyDescent="0.25">
      <c r="A383" s="2">
        <v>44757</v>
      </c>
      <c r="B383" s="4">
        <v>-1.7373504036483741E-2</v>
      </c>
      <c r="C383" s="4">
        <v>-1.355648633331263E-3</v>
      </c>
      <c r="D383" s="4">
        <v>1.732683994241313E-3</v>
      </c>
      <c r="E383" s="4">
        <v>8.6519280259729214E-3</v>
      </c>
      <c r="F383" s="4">
        <v>-2.7069857755571469E-2</v>
      </c>
      <c r="G383" s="4">
        <v>-1.240615984483995E-2</v>
      </c>
      <c r="H383" s="4">
        <v>1.1327223756602219E-2</v>
      </c>
      <c r="I383" s="4">
        <v>1.95E-2</v>
      </c>
      <c r="J383" s="4"/>
      <c r="K383" s="4">
        <f t="shared" si="36"/>
        <v>-3.6873504036483741E-2</v>
      </c>
      <c r="L383" s="4">
        <f t="shared" si="37"/>
        <v>-2.0855648633331263E-2</v>
      </c>
      <c r="M383" s="4">
        <f t="shared" si="38"/>
        <v>-1.7767316005758687E-2</v>
      </c>
      <c r="N383" s="4">
        <f t="shared" si="39"/>
        <v>-1.0848071974027079E-2</v>
      </c>
      <c r="O383" s="4">
        <f t="shared" si="40"/>
        <v>-4.6569857755571473E-2</v>
      </c>
      <c r="P383" s="4">
        <f t="shared" si="41"/>
        <v>-3.1906159844839951E-2</v>
      </c>
      <c r="Q383" s="4">
        <f t="shared" si="42"/>
        <v>-8.1727762433977807E-3</v>
      </c>
    </row>
    <row r="384" spans="1:17" x14ac:dyDescent="0.25">
      <c r="A384" s="2">
        <v>44760</v>
      </c>
      <c r="B384" s="4">
        <v>1.7826750142123871E-2</v>
      </c>
      <c r="C384" s="4">
        <v>-1.5194804537931541E-2</v>
      </c>
      <c r="D384" s="4">
        <v>3.4888828126082849E-3</v>
      </c>
      <c r="E384" s="4">
        <v>0.36381824775665811</v>
      </c>
      <c r="F384" s="4">
        <v>-4.130264824882568E-2</v>
      </c>
      <c r="G384" s="4">
        <v>-9.5260011739508599E-3</v>
      </c>
      <c r="H384" s="4">
        <v>7.3785710265785731E-2</v>
      </c>
      <c r="I384" s="4">
        <v>1.9099999999999999E-2</v>
      </c>
      <c r="J384" s="4"/>
      <c r="K384" s="4">
        <f t="shared" si="36"/>
        <v>-1.2732498578761284E-3</v>
      </c>
      <c r="L384" s="4">
        <f t="shared" si="37"/>
        <v>-3.4294804537931538E-2</v>
      </c>
      <c r="M384" s="4">
        <f t="shared" si="38"/>
        <v>-1.5611117187391714E-2</v>
      </c>
      <c r="N384" s="4">
        <f t="shared" si="39"/>
        <v>0.3447182477566581</v>
      </c>
      <c r="O384" s="4">
        <f t="shared" si="40"/>
        <v>-6.0402648248825679E-2</v>
      </c>
      <c r="P384" s="4">
        <f t="shared" si="41"/>
        <v>-2.8626001173950859E-2</v>
      </c>
      <c r="Q384" s="4">
        <f t="shared" si="42"/>
        <v>5.4685710265785732E-2</v>
      </c>
    </row>
    <row r="385" spans="1:17" x14ac:dyDescent="0.25">
      <c r="A385" s="2">
        <v>44761</v>
      </c>
      <c r="B385" s="4">
        <v>7.9098489422924523E-2</v>
      </c>
      <c r="C385" s="4">
        <v>-1.2055166895395869E-2</v>
      </c>
      <c r="D385" s="4">
        <v>2.743418974901779E-2</v>
      </c>
      <c r="E385" s="4">
        <v>0.39623211201563541</v>
      </c>
      <c r="F385" s="4">
        <v>-1.2958347847730421E-2</v>
      </c>
      <c r="G385" s="4">
        <v>1.3976380163489569E-2</v>
      </c>
      <c r="H385" s="4">
        <v>0.14479620901200191</v>
      </c>
      <c r="I385" s="4">
        <v>1.8700000000000001E-2</v>
      </c>
      <c r="J385" s="4"/>
      <c r="K385" s="4">
        <f t="shared" si="36"/>
        <v>6.0398489422924521E-2</v>
      </c>
      <c r="L385" s="4">
        <f t="shared" si="37"/>
        <v>-3.0755166895395869E-2</v>
      </c>
      <c r="M385" s="4">
        <f t="shared" si="38"/>
        <v>8.7341897490177886E-3</v>
      </c>
      <c r="N385" s="4">
        <f t="shared" si="39"/>
        <v>0.37753211201563541</v>
      </c>
      <c r="O385" s="4">
        <f t="shared" si="40"/>
        <v>-3.1658347847730424E-2</v>
      </c>
      <c r="P385" s="4">
        <f t="shared" si="41"/>
        <v>-4.7236198365104322E-3</v>
      </c>
      <c r="Q385" s="4">
        <f t="shared" si="42"/>
        <v>0.12609620901200191</v>
      </c>
    </row>
    <row r="386" spans="1:17" x14ac:dyDescent="0.25">
      <c r="A386" s="2">
        <v>44762</v>
      </c>
      <c r="B386" s="4">
        <v>0.1062025097978738</v>
      </c>
      <c r="C386" s="4">
        <v>-1.153415377743938E-2</v>
      </c>
      <c r="D386" s="4">
        <v>6.4627540753776644E-3</v>
      </c>
      <c r="E386" s="4">
        <v>0.31125587652736542</v>
      </c>
      <c r="F386" s="4">
        <v>-1.890712185252896E-2</v>
      </c>
      <c r="G386" s="4">
        <v>2.3229103123343361E-2</v>
      </c>
      <c r="H386" s="4">
        <v>0.2036526313940836</v>
      </c>
      <c r="I386" s="4">
        <v>1.84E-2</v>
      </c>
      <c r="J386" s="4"/>
      <c r="K386" s="4">
        <f t="shared" si="36"/>
        <v>8.7802509797873796E-2</v>
      </c>
      <c r="L386" s="4">
        <f t="shared" si="37"/>
        <v>-2.9934153777439382E-2</v>
      </c>
      <c r="M386" s="4">
        <f t="shared" si="38"/>
        <v>-1.1937245924622336E-2</v>
      </c>
      <c r="N386" s="4">
        <f t="shared" si="39"/>
        <v>0.29285587652736544</v>
      </c>
      <c r="O386" s="4">
        <f t="shared" si="40"/>
        <v>-3.7307121852528963E-2</v>
      </c>
      <c r="P386" s="4">
        <f t="shared" si="41"/>
        <v>4.8291031233433611E-3</v>
      </c>
      <c r="Q386" s="4">
        <f t="shared" si="42"/>
        <v>0.1852526313940836</v>
      </c>
    </row>
    <row r="387" spans="1:17" x14ac:dyDescent="0.25">
      <c r="A387" s="2">
        <v>44763</v>
      </c>
      <c r="B387" s="4">
        <v>0.1191580508376342</v>
      </c>
      <c r="C387" s="4">
        <v>-2.036459805725466E-2</v>
      </c>
      <c r="D387" s="4">
        <v>1.5768768255581819E-2</v>
      </c>
      <c r="E387" s="4">
        <v>0.28013041289321722</v>
      </c>
      <c r="F387" s="4">
        <v>-5.2677910376357504E-3</v>
      </c>
      <c r="G387" s="4">
        <v>6.5579645645981621E-2</v>
      </c>
      <c r="H387" s="4">
        <v>0.24758218187863171</v>
      </c>
      <c r="I387" s="4">
        <v>2.12E-2</v>
      </c>
      <c r="J387" s="4"/>
      <c r="K387" s="4">
        <f t="shared" si="36"/>
        <v>9.7958050837634203E-2</v>
      </c>
      <c r="L387" s="4">
        <f t="shared" si="37"/>
        <v>-4.1564598057254661E-2</v>
      </c>
      <c r="M387" s="4">
        <f t="shared" si="38"/>
        <v>-5.4312317444181815E-3</v>
      </c>
      <c r="N387" s="4">
        <f t="shared" si="39"/>
        <v>0.25893041289321722</v>
      </c>
      <c r="O387" s="4">
        <f t="shared" si="40"/>
        <v>-2.646779103763575E-2</v>
      </c>
      <c r="P387" s="4">
        <f t="shared" si="41"/>
        <v>4.4379645645981625E-2</v>
      </c>
      <c r="Q387" s="4">
        <f t="shared" si="42"/>
        <v>0.22638218187863171</v>
      </c>
    </row>
    <row r="388" spans="1:17" x14ac:dyDescent="0.25">
      <c r="A388" s="2">
        <v>44764</v>
      </c>
      <c r="B388" s="4">
        <v>7.5214444114076962E-2</v>
      </c>
      <c r="C388" s="4">
        <v>-4.7592157819194014E-3</v>
      </c>
      <c r="D388" s="4">
        <v>1.7376839870086421E-2</v>
      </c>
      <c r="E388" s="4">
        <v>0.22054106516667021</v>
      </c>
      <c r="F388" s="4">
        <v>-1.009913419436748E-2</v>
      </c>
      <c r="G388" s="4">
        <v>1.5897792187251621E-2</v>
      </c>
      <c r="H388" s="4">
        <v>0.15329669646068919</v>
      </c>
      <c r="I388" s="4">
        <v>2.12E-2</v>
      </c>
      <c r="J388" s="4"/>
      <c r="K388" s="4">
        <f t="shared" ref="K388:K421" si="43">B388-$I388</f>
        <v>5.4014444114076965E-2</v>
      </c>
      <c r="L388" s="4">
        <f t="shared" ref="L388:L421" si="44">C388-$I388</f>
        <v>-2.5959215781919402E-2</v>
      </c>
      <c r="M388" s="4">
        <f t="shared" ref="M388:M421" si="45">D388-$I388</f>
        <v>-3.823160129913579E-3</v>
      </c>
      <c r="N388" s="4">
        <f t="shared" ref="N388:N421" si="46">E388-$I388</f>
        <v>0.19934106516667022</v>
      </c>
      <c r="O388" s="4">
        <f t="shared" ref="O388:O421" si="47">F388-$I388</f>
        <v>-3.129913419436748E-2</v>
      </c>
      <c r="P388" s="4">
        <f t="shared" ref="P388:P421" si="48">G388-$I388</f>
        <v>-5.3022078127483788E-3</v>
      </c>
      <c r="Q388" s="4">
        <f t="shared" ref="Q388:Q421" si="49">H388-$I388</f>
        <v>0.13209669646068919</v>
      </c>
    </row>
    <row r="389" spans="1:17" x14ac:dyDescent="0.25">
      <c r="A389" s="2">
        <v>44767</v>
      </c>
      <c r="B389" s="4">
        <v>6.2855909662086873E-2</v>
      </c>
      <c r="C389" s="4">
        <v>1.4969661031631E-2</v>
      </c>
      <c r="D389" s="4">
        <v>2.5785700801149058E-2</v>
      </c>
      <c r="E389" s="4">
        <v>-8.823842839717333E-2</v>
      </c>
      <c r="F389" s="4">
        <v>1.989921299191311E-2</v>
      </c>
      <c r="G389" s="4">
        <v>3.0221232755707209E-2</v>
      </c>
      <c r="H389" s="4">
        <v>0.13497727553442379</v>
      </c>
      <c r="I389" s="4">
        <v>2.1000000000000001E-2</v>
      </c>
      <c r="J389" s="4"/>
      <c r="K389" s="4">
        <f t="shared" si="43"/>
        <v>4.1855909662086868E-2</v>
      </c>
      <c r="L389" s="4">
        <f t="shared" si="44"/>
        <v>-6.030338968369001E-3</v>
      </c>
      <c r="M389" s="4">
        <f t="shared" si="45"/>
        <v>4.7857008011490572E-3</v>
      </c>
      <c r="N389" s="4">
        <f t="shared" si="46"/>
        <v>-0.10923842839717333</v>
      </c>
      <c r="O389" s="4">
        <f t="shared" si="47"/>
        <v>-1.1007870080868912E-3</v>
      </c>
      <c r="P389" s="4">
        <f t="shared" si="48"/>
        <v>9.221232755707208E-3</v>
      </c>
      <c r="Q389" s="4">
        <f t="shared" si="49"/>
        <v>0.11397727553442379</v>
      </c>
    </row>
    <row r="390" spans="1:17" x14ac:dyDescent="0.25">
      <c r="A390" s="2">
        <v>44768</v>
      </c>
      <c r="B390" s="4">
        <v>-2.9184124617129829E-2</v>
      </c>
      <c r="C390" s="4">
        <v>2.2625399006048319E-2</v>
      </c>
      <c r="D390" s="4">
        <v>3.2244063190895123E-2</v>
      </c>
      <c r="E390" s="4">
        <v>-6.7815489986170263E-2</v>
      </c>
      <c r="F390" s="4">
        <v>1.7942026937856959E-2</v>
      </c>
      <c r="G390" s="4">
        <v>-1.000096080192758E-2</v>
      </c>
      <c r="H390" s="4">
        <v>5.9121025065286048E-2</v>
      </c>
      <c r="I390" s="4">
        <v>2.12E-2</v>
      </c>
      <c r="J390" s="4"/>
      <c r="K390" s="4">
        <f t="shared" si="43"/>
        <v>-5.0384124617129829E-2</v>
      </c>
      <c r="L390" s="4">
        <f t="shared" si="44"/>
        <v>1.4253990060483189E-3</v>
      </c>
      <c r="M390" s="4">
        <f t="shared" si="45"/>
        <v>1.1044063190895122E-2</v>
      </c>
      <c r="N390" s="4">
        <f t="shared" si="46"/>
        <v>-8.901548998617026E-2</v>
      </c>
      <c r="O390" s="4">
        <f t="shared" si="47"/>
        <v>-3.2579730621430415E-3</v>
      </c>
      <c r="P390" s="4">
        <f t="shared" si="48"/>
        <v>-3.120096080192758E-2</v>
      </c>
      <c r="Q390" s="4">
        <f t="shared" si="49"/>
        <v>3.7921025065286051E-2</v>
      </c>
    </row>
    <row r="391" spans="1:17" x14ac:dyDescent="0.25">
      <c r="A391" s="2">
        <v>44769</v>
      </c>
      <c r="B391" s="4">
        <v>-1.477007251854179E-2</v>
      </c>
      <c r="C391" s="4">
        <v>3.106693533793381E-2</v>
      </c>
      <c r="D391" s="4">
        <v>3.9369341046509472E-2</v>
      </c>
      <c r="E391" s="4">
        <v>7.3554089359683772E-2</v>
      </c>
      <c r="F391" s="4">
        <v>2.1991758902496269E-2</v>
      </c>
      <c r="G391" s="4">
        <v>6.0927771649561544E-3</v>
      </c>
      <c r="H391" s="4">
        <v>4.6534706980275509E-2</v>
      </c>
      <c r="I391" s="4">
        <v>2.0899999999999998E-2</v>
      </c>
      <c r="J391" s="4"/>
      <c r="K391" s="4">
        <f t="shared" si="43"/>
        <v>-3.567007251854179E-2</v>
      </c>
      <c r="L391" s="4">
        <f t="shared" si="44"/>
        <v>1.0166935337933811E-2</v>
      </c>
      <c r="M391" s="4">
        <f t="shared" si="45"/>
        <v>1.8469341046509474E-2</v>
      </c>
      <c r="N391" s="4">
        <f t="shared" si="46"/>
        <v>5.265408935968377E-2</v>
      </c>
      <c r="O391" s="4">
        <f t="shared" si="47"/>
        <v>1.0917589024962704E-3</v>
      </c>
      <c r="P391" s="4">
        <f t="shared" si="48"/>
        <v>-1.4807222835043845E-2</v>
      </c>
      <c r="Q391" s="4">
        <f t="shared" si="49"/>
        <v>2.563470698027551E-2</v>
      </c>
    </row>
    <row r="392" spans="1:17" x14ac:dyDescent="0.25">
      <c r="A392" s="2">
        <v>44770</v>
      </c>
      <c r="B392" s="4">
        <v>-1.9035834922353171E-2</v>
      </c>
      <c r="C392" s="4">
        <v>6.7265428626081647E-2</v>
      </c>
      <c r="D392" s="4">
        <v>3.5372108682052872E-2</v>
      </c>
      <c r="E392" s="4">
        <v>9.0132942107992164E-2</v>
      </c>
      <c r="F392" s="4">
        <v>-7.855460662404834E-3</v>
      </c>
      <c r="G392" s="4">
        <v>-4.4323020845666861E-3</v>
      </c>
      <c r="H392" s="4">
        <v>9.5132922730023495E-3</v>
      </c>
      <c r="I392" s="4">
        <v>2.1499999999999998E-2</v>
      </c>
      <c r="J392" s="4"/>
      <c r="K392" s="4">
        <f t="shared" si="43"/>
        <v>-4.0535834922353173E-2</v>
      </c>
      <c r="L392" s="4">
        <f t="shared" si="44"/>
        <v>4.5765428626081649E-2</v>
      </c>
      <c r="M392" s="4">
        <f t="shared" si="45"/>
        <v>1.3872108682052874E-2</v>
      </c>
      <c r="N392" s="4">
        <f t="shared" si="46"/>
        <v>6.8632942107992173E-2</v>
      </c>
      <c r="O392" s="4">
        <f t="shared" si="47"/>
        <v>-2.9355460662404832E-2</v>
      </c>
      <c r="P392" s="4">
        <f t="shared" si="48"/>
        <v>-2.5932302084566684E-2</v>
      </c>
      <c r="Q392" s="4">
        <f t="shared" si="49"/>
        <v>-1.1986707726997649E-2</v>
      </c>
    </row>
    <row r="393" spans="1:17" x14ac:dyDescent="0.25">
      <c r="A393" s="2">
        <v>44771</v>
      </c>
      <c r="B393" s="4">
        <v>9.7446578147834195E-2</v>
      </c>
      <c r="C393" s="4">
        <v>5.4593202624181103E-2</v>
      </c>
      <c r="D393" s="4">
        <v>3.4284294243452702E-2</v>
      </c>
      <c r="E393" s="4">
        <v>0.1165254013794801</v>
      </c>
      <c r="F393" s="4">
        <v>-1.415400106727027E-2</v>
      </c>
      <c r="G393" s="4">
        <v>5.2146736643159386E-3</v>
      </c>
      <c r="H393" s="4">
        <v>2.0030274198947321E-2</v>
      </c>
      <c r="I393" s="4">
        <v>2.1600000000000001E-2</v>
      </c>
      <c r="J393" s="4"/>
      <c r="K393" s="4">
        <f t="shared" si="43"/>
        <v>7.5846578147834187E-2</v>
      </c>
      <c r="L393" s="4">
        <f t="shared" si="44"/>
        <v>3.2993202624181102E-2</v>
      </c>
      <c r="M393" s="4">
        <f t="shared" si="45"/>
        <v>1.2684294243452701E-2</v>
      </c>
      <c r="N393" s="4">
        <f t="shared" si="46"/>
        <v>9.4925401379480107E-2</v>
      </c>
      <c r="O393" s="4">
        <f t="shared" si="47"/>
        <v>-3.5754001067270273E-2</v>
      </c>
      <c r="P393" s="4">
        <f t="shared" si="48"/>
        <v>-1.6385326335684063E-2</v>
      </c>
      <c r="Q393" s="4">
        <f t="shared" si="49"/>
        <v>-1.56972580105268E-3</v>
      </c>
    </row>
    <row r="394" spans="1:17" x14ac:dyDescent="0.25">
      <c r="A394" s="2">
        <v>44774</v>
      </c>
      <c r="B394" s="4">
        <v>0.11121260182306079</v>
      </c>
      <c r="C394" s="4">
        <v>3.7340094464366917E-2</v>
      </c>
      <c r="D394" s="4">
        <v>3.6655561086043058E-2</v>
      </c>
      <c r="E394" s="4">
        <v>0.12338792213893419</v>
      </c>
      <c r="F394" s="4">
        <v>-2.2661625928882771E-2</v>
      </c>
      <c r="G394" s="4">
        <v>-8.8045026765701806E-3</v>
      </c>
      <c r="H394" s="4">
        <v>3.4632045117913179E-2</v>
      </c>
      <c r="I394" s="4">
        <v>2.1499999999999998E-2</v>
      </c>
      <c r="J394" s="4"/>
      <c r="K394" s="4">
        <f t="shared" si="43"/>
        <v>8.9712601823060789E-2</v>
      </c>
      <c r="L394" s="4">
        <f t="shared" si="44"/>
        <v>1.5840094464366919E-2</v>
      </c>
      <c r="M394" s="4">
        <f t="shared" si="45"/>
        <v>1.515556108604306E-2</v>
      </c>
      <c r="N394" s="4">
        <f t="shared" si="46"/>
        <v>0.10188792213893419</v>
      </c>
      <c r="O394" s="4">
        <f t="shared" si="47"/>
        <v>-4.4161625928882772E-2</v>
      </c>
      <c r="P394" s="4">
        <f t="shared" si="48"/>
        <v>-3.0304502676570179E-2</v>
      </c>
      <c r="Q394" s="4">
        <f t="shared" si="49"/>
        <v>1.3132045117913181E-2</v>
      </c>
    </row>
    <row r="395" spans="1:17" x14ac:dyDescent="0.25">
      <c r="A395" s="2">
        <v>44775</v>
      </c>
      <c r="B395" s="4">
        <v>0.15575457664446371</v>
      </c>
      <c r="C395" s="4">
        <v>2.4965418169681449E-2</v>
      </c>
      <c r="D395" s="4">
        <v>-7.3967051842553921E-3</v>
      </c>
      <c r="E395" s="4">
        <v>0.12448837582624871</v>
      </c>
      <c r="F395" s="4">
        <v>-5.1192666460962773E-2</v>
      </c>
      <c r="G395" s="4">
        <v>-8.7669191906387667E-3</v>
      </c>
      <c r="H395" s="4">
        <v>3.4505956885546141E-2</v>
      </c>
      <c r="I395" s="4">
        <v>2.1499999999999998E-2</v>
      </c>
      <c r="J395" s="4"/>
      <c r="K395" s="4">
        <f t="shared" si="43"/>
        <v>0.13425457664446372</v>
      </c>
      <c r="L395" s="4">
        <f t="shared" si="44"/>
        <v>3.4654181696814508E-3</v>
      </c>
      <c r="M395" s="4">
        <f t="shared" si="45"/>
        <v>-2.889670518425539E-2</v>
      </c>
      <c r="N395" s="4">
        <f t="shared" si="46"/>
        <v>0.1029883758262487</v>
      </c>
      <c r="O395" s="4">
        <f t="shared" si="47"/>
        <v>-7.2692666460962771E-2</v>
      </c>
      <c r="P395" s="4">
        <f t="shared" si="48"/>
        <v>-3.0266919190638765E-2</v>
      </c>
      <c r="Q395" s="4">
        <f t="shared" si="49"/>
        <v>1.3005956885546142E-2</v>
      </c>
    </row>
    <row r="396" spans="1:17" x14ac:dyDescent="0.25">
      <c r="A396" s="2">
        <v>44776</v>
      </c>
      <c r="B396" s="4">
        <v>0.14266539959212479</v>
      </c>
      <c r="C396" s="4">
        <v>-3.3794782642555532E-3</v>
      </c>
      <c r="D396" s="4">
        <v>7.404394326502306E-3</v>
      </c>
      <c r="E396" s="4">
        <v>-1.066528233251773E-2</v>
      </c>
      <c r="F396" s="4">
        <v>-4.1062638642945348E-2</v>
      </c>
      <c r="G396" s="4">
        <v>-1.4245353477386761E-2</v>
      </c>
      <c r="H396" s="4">
        <v>-8.8224398824721106E-5</v>
      </c>
      <c r="I396" s="4">
        <v>2.1399999999999999E-2</v>
      </c>
      <c r="J396" s="4"/>
      <c r="K396" s="4">
        <f t="shared" si="43"/>
        <v>0.12126539959212479</v>
      </c>
      <c r="L396" s="4">
        <f t="shared" si="44"/>
        <v>-2.4779478264255552E-2</v>
      </c>
      <c r="M396" s="4">
        <f t="shared" si="45"/>
        <v>-1.3995605673497693E-2</v>
      </c>
      <c r="N396" s="4">
        <f t="shared" si="46"/>
        <v>-3.2065282332517729E-2</v>
      </c>
      <c r="O396" s="4">
        <f t="shared" si="47"/>
        <v>-6.2462638642945351E-2</v>
      </c>
      <c r="P396" s="4">
        <f t="shared" si="48"/>
        <v>-3.564535347738676E-2</v>
      </c>
      <c r="Q396" s="4">
        <f t="shared" si="49"/>
        <v>-2.148822439882472E-2</v>
      </c>
    </row>
    <row r="397" spans="1:17" x14ac:dyDescent="0.25">
      <c r="A397" s="2">
        <v>44777</v>
      </c>
      <c r="B397" s="4">
        <v>0.15351966741987511</v>
      </c>
      <c r="C397" s="4">
        <v>-2.6498845722178199E-2</v>
      </c>
      <c r="D397" s="4">
        <v>1.653534929328959E-3</v>
      </c>
      <c r="E397" s="4">
        <v>-7.0379244690252918E-2</v>
      </c>
      <c r="F397" s="4">
        <v>-1.7101231693489979E-2</v>
      </c>
      <c r="G397" s="4">
        <v>-2.157055954962761E-2</v>
      </c>
      <c r="H397" s="4">
        <v>1.706443676440372E-2</v>
      </c>
      <c r="I397" s="4">
        <v>2.12E-2</v>
      </c>
      <c r="J397" s="4"/>
      <c r="K397" s="4">
        <f t="shared" si="43"/>
        <v>0.13231966741987511</v>
      </c>
      <c r="L397" s="4">
        <f t="shared" si="44"/>
        <v>-4.7698845722178196E-2</v>
      </c>
      <c r="M397" s="4">
        <f t="shared" si="45"/>
        <v>-1.9546465070671041E-2</v>
      </c>
      <c r="N397" s="4">
        <f t="shared" si="46"/>
        <v>-9.1579244690252914E-2</v>
      </c>
      <c r="O397" s="4">
        <f t="shared" si="47"/>
        <v>-3.8301231693489979E-2</v>
      </c>
      <c r="P397" s="4">
        <f t="shared" si="48"/>
        <v>-4.2770559549627607E-2</v>
      </c>
      <c r="Q397" s="4">
        <f t="shared" si="49"/>
        <v>-4.1355632355962804E-3</v>
      </c>
    </row>
    <row r="398" spans="1:17" x14ac:dyDescent="0.25">
      <c r="A398" s="2">
        <v>44778</v>
      </c>
      <c r="B398" s="4">
        <v>4.2436147797202388E-2</v>
      </c>
      <c r="C398" s="4">
        <v>-3.7699006469622542E-2</v>
      </c>
      <c r="D398" s="4">
        <v>-1.219905544950706E-2</v>
      </c>
      <c r="E398" s="4">
        <v>2.8023897731035419E-3</v>
      </c>
      <c r="F398" s="4">
        <v>-2.485592032796902E-2</v>
      </c>
      <c r="G398" s="4">
        <v>3.4614173951990068E-3</v>
      </c>
      <c r="H398" s="4">
        <v>8.3245478473887857E-3</v>
      </c>
      <c r="I398" s="4">
        <v>2.1399999999999999E-2</v>
      </c>
      <c r="J398" s="4"/>
      <c r="K398" s="4">
        <f t="shared" si="43"/>
        <v>2.1036147797202389E-2</v>
      </c>
      <c r="L398" s="4">
        <f t="shared" si="44"/>
        <v>-5.9099006469622545E-2</v>
      </c>
      <c r="M398" s="4">
        <f t="shared" si="45"/>
        <v>-3.3599055449507059E-2</v>
      </c>
      <c r="N398" s="4">
        <f t="shared" si="46"/>
        <v>-1.8597610226896457E-2</v>
      </c>
      <c r="O398" s="4">
        <f t="shared" si="47"/>
        <v>-4.6255920327969019E-2</v>
      </c>
      <c r="P398" s="4">
        <f t="shared" si="48"/>
        <v>-1.7938582604800992E-2</v>
      </c>
      <c r="Q398" s="4">
        <f t="shared" si="49"/>
        <v>-1.3075452152611213E-2</v>
      </c>
    </row>
    <row r="399" spans="1:17" x14ac:dyDescent="0.25">
      <c r="A399" s="2">
        <v>44781</v>
      </c>
      <c r="B399" s="4">
        <v>2.9259765336392188E-2</v>
      </c>
      <c r="C399" s="4">
        <v>-2.4811921374714E-2</v>
      </c>
      <c r="D399" s="4">
        <v>-9.8645271759552067E-3</v>
      </c>
      <c r="E399" s="4">
        <v>8.2328595407567207E-2</v>
      </c>
      <c r="F399" s="4">
        <v>-2.0763392952444448E-2</v>
      </c>
      <c r="G399" s="4">
        <v>1.2250526719128629E-3</v>
      </c>
      <c r="H399" s="4">
        <v>3.1675468739158497E-2</v>
      </c>
      <c r="I399" s="4">
        <v>2.1399999999999999E-2</v>
      </c>
      <c r="J399" s="4"/>
      <c r="K399" s="4">
        <f t="shared" si="43"/>
        <v>7.8597653363921896E-3</v>
      </c>
      <c r="L399" s="4">
        <f t="shared" si="44"/>
        <v>-4.6211921374713999E-2</v>
      </c>
      <c r="M399" s="4">
        <f t="shared" si="45"/>
        <v>-3.1264527175955209E-2</v>
      </c>
      <c r="N399" s="4">
        <f t="shared" si="46"/>
        <v>6.0928595407567204E-2</v>
      </c>
      <c r="O399" s="4">
        <f t="shared" si="47"/>
        <v>-4.2163392952444451E-2</v>
      </c>
      <c r="P399" s="4">
        <f t="shared" si="48"/>
        <v>-2.0174947328087136E-2</v>
      </c>
      <c r="Q399" s="4">
        <f t="shared" si="49"/>
        <v>1.0275468739158498E-2</v>
      </c>
    </row>
    <row r="400" spans="1:17" x14ac:dyDescent="0.25">
      <c r="A400" s="2">
        <v>44782</v>
      </c>
      <c r="B400" s="4">
        <v>2.698790888687785E-2</v>
      </c>
      <c r="C400" s="4">
        <v>-9.4267930604043926E-3</v>
      </c>
      <c r="D400" s="4">
        <v>-1.3286556261198351E-2</v>
      </c>
      <c r="E400" s="4">
        <v>4.2020696173848293E-2</v>
      </c>
      <c r="F400" s="4">
        <v>1.8095913616011929E-3</v>
      </c>
      <c r="G400" s="4">
        <v>2.5900197066034639E-2</v>
      </c>
      <c r="H400" s="4">
        <v>3.7757072624802213E-2</v>
      </c>
      <c r="I400" s="4">
        <v>2.1399999999999999E-2</v>
      </c>
      <c r="J400" s="4"/>
      <c r="K400" s="4">
        <f t="shared" si="43"/>
        <v>5.5879088868778515E-3</v>
      </c>
      <c r="L400" s="4">
        <f t="shared" si="44"/>
        <v>-3.0826793060404391E-2</v>
      </c>
      <c r="M400" s="4">
        <f t="shared" si="45"/>
        <v>-3.4686556261198348E-2</v>
      </c>
      <c r="N400" s="4">
        <f t="shared" si="46"/>
        <v>2.0620696173848294E-2</v>
      </c>
      <c r="O400" s="4">
        <f t="shared" si="47"/>
        <v>-1.9590408638398806E-2</v>
      </c>
      <c r="P400" s="4">
        <f t="shared" si="48"/>
        <v>4.5001970660346405E-3</v>
      </c>
      <c r="Q400" s="4">
        <f t="shared" si="49"/>
        <v>1.6357072624802214E-2</v>
      </c>
    </row>
    <row r="401" spans="1:17" x14ac:dyDescent="0.25">
      <c r="A401" s="2">
        <v>44783</v>
      </c>
      <c r="B401" s="4">
        <v>2.246647012848868E-2</v>
      </c>
      <c r="C401" s="4">
        <v>2.7161019603482831E-2</v>
      </c>
      <c r="D401" s="4">
        <v>-8.6437665157186316E-3</v>
      </c>
      <c r="E401" s="4">
        <v>0.13439602060824021</v>
      </c>
      <c r="F401" s="4">
        <v>1.8034269630136099E-3</v>
      </c>
      <c r="G401" s="4">
        <v>4.1212711593030527E-2</v>
      </c>
      <c r="H401" s="4">
        <v>7.3859082876768234E-2</v>
      </c>
      <c r="I401" s="4">
        <v>2.1499999999999998E-2</v>
      </c>
      <c r="J401" s="4"/>
      <c r="K401" s="4">
        <f t="shared" si="43"/>
        <v>9.6647012848868202E-4</v>
      </c>
      <c r="L401" s="4">
        <f t="shared" si="44"/>
        <v>5.6610196034828329E-3</v>
      </c>
      <c r="M401" s="4">
        <f t="shared" si="45"/>
        <v>-3.014376651571863E-2</v>
      </c>
      <c r="N401" s="4">
        <f t="shared" si="46"/>
        <v>0.11289602060824022</v>
      </c>
      <c r="O401" s="4">
        <f t="shared" si="47"/>
        <v>-1.9696573036986388E-2</v>
      </c>
      <c r="P401" s="4">
        <f t="shared" si="48"/>
        <v>1.9712711593030528E-2</v>
      </c>
      <c r="Q401" s="4">
        <f t="shared" si="49"/>
        <v>5.2359082876768236E-2</v>
      </c>
    </row>
    <row r="402" spans="1:17" x14ac:dyDescent="0.25">
      <c r="A402" s="2">
        <v>44784</v>
      </c>
      <c r="B402" s="4">
        <v>-1.36297294380423E-2</v>
      </c>
      <c r="C402" s="4">
        <v>1.410336258526668E-2</v>
      </c>
      <c r="D402" s="4">
        <v>-1.6030238131738091E-2</v>
      </c>
      <c r="E402" s="4">
        <v>0.15680353865942909</v>
      </c>
      <c r="F402" s="4">
        <v>-3.1994577557897592E-2</v>
      </c>
      <c r="G402" s="4">
        <v>6.6949709962385917E-2</v>
      </c>
      <c r="H402" s="4">
        <v>5.413815497765917E-2</v>
      </c>
      <c r="I402" s="4">
        <v>2.1700000000000001E-2</v>
      </c>
      <c r="J402" s="4"/>
      <c r="K402" s="4">
        <f t="shared" si="43"/>
        <v>-3.5329729438042301E-2</v>
      </c>
      <c r="L402" s="4">
        <f t="shared" si="44"/>
        <v>-7.5966374147333204E-3</v>
      </c>
      <c r="M402" s="4">
        <f t="shared" si="45"/>
        <v>-3.7730238131738092E-2</v>
      </c>
      <c r="N402" s="4">
        <f t="shared" si="46"/>
        <v>0.13510353865942909</v>
      </c>
      <c r="O402" s="4">
        <f t="shared" si="47"/>
        <v>-5.3694577557897596E-2</v>
      </c>
      <c r="P402" s="4">
        <f t="shared" si="48"/>
        <v>4.524970996238592E-2</v>
      </c>
      <c r="Q402" s="4">
        <f t="shared" si="49"/>
        <v>3.2438154977659173E-2</v>
      </c>
    </row>
    <row r="403" spans="1:17" x14ac:dyDescent="0.25">
      <c r="A403" s="2">
        <v>44785</v>
      </c>
      <c r="B403" s="4">
        <v>1.9342962434953929E-2</v>
      </c>
      <c r="C403" s="4">
        <v>3.0791920947850219E-2</v>
      </c>
      <c r="D403" s="4">
        <v>-6.051160937465383E-3</v>
      </c>
      <c r="E403" s="4">
        <v>0.1221147986024569</v>
      </c>
      <c r="F403" s="4">
        <v>1.6905232371858151E-2</v>
      </c>
      <c r="G403" s="4">
        <v>5.3566927018653843E-2</v>
      </c>
      <c r="H403" s="4">
        <v>9.4676622429072488E-2</v>
      </c>
      <c r="I403" s="4">
        <v>2.1600000000000001E-2</v>
      </c>
      <c r="J403" s="4"/>
      <c r="K403" s="4">
        <f t="shared" si="43"/>
        <v>-2.2570375650460724E-3</v>
      </c>
      <c r="L403" s="4">
        <f t="shared" si="44"/>
        <v>9.1919209478502177E-3</v>
      </c>
      <c r="M403" s="4">
        <f t="shared" si="45"/>
        <v>-2.7651160937465384E-2</v>
      </c>
      <c r="N403" s="4">
        <f t="shared" si="46"/>
        <v>0.10051479860245691</v>
      </c>
      <c r="O403" s="4">
        <f t="shared" si="47"/>
        <v>-4.69476762814185E-3</v>
      </c>
      <c r="P403" s="4">
        <f t="shared" si="48"/>
        <v>3.1966927018653842E-2</v>
      </c>
      <c r="Q403" s="4">
        <f t="shared" si="49"/>
        <v>7.307662242907248E-2</v>
      </c>
    </row>
    <row r="404" spans="1:17" x14ac:dyDescent="0.25">
      <c r="A404" s="2">
        <v>44788</v>
      </c>
      <c r="B404" s="4">
        <v>2.6683270621186139E-2</v>
      </c>
      <c r="C404" s="4">
        <v>3.7526239556958003E-2</v>
      </c>
      <c r="D404" s="4">
        <v>-1.2678066650527949E-2</v>
      </c>
      <c r="E404" s="4">
        <v>6.9985606796142186E-2</v>
      </c>
      <c r="F404" s="4">
        <v>3.6246515721192201E-3</v>
      </c>
      <c r="G404" s="4">
        <v>6.8520534905248454E-2</v>
      </c>
      <c r="H404" s="4">
        <v>6.4755298943329542E-2</v>
      </c>
      <c r="I404" s="4">
        <v>2.18E-2</v>
      </c>
      <c r="J404" s="4"/>
      <c r="K404" s="4">
        <f t="shared" si="43"/>
        <v>4.8832706211861393E-3</v>
      </c>
      <c r="L404" s="4">
        <f t="shared" si="44"/>
        <v>1.5726239556958004E-2</v>
      </c>
      <c r="M404" s="4">
        <f t="shared" si="45"/>
        <v>-3.4478066650527953E-2</v>
      </c>
      <c r="N404" s="4">
        <f t="shared" si="46"/>
        <v>4.8185606796142186E-2</v>
      </c>
      <c r="O404" s="4">
        <f t="shared" si="47"/>
        <v>-1.817534842788078E-2</v>
      </c>
      <c r="P404" s="4">
        <f t="shared" si="48"/>
        <v>4.6720534905248454E-2</v>
      </c>
      <c r="Q404" s="4">
        <f t="shared" si="49"/>
        <v>4.2955298943329542E-2</v>
      </c>
    </row>
    <row r="405" spans="1:17" x14ac:dyDescent="0.25">
      <c r="A405" s="2">
        <v>44789</v>
      </c>
      <c r="B405" s="4">
        <v>4.9194285740987283E-2</v>
      </c>
      <c r="C405" s="4">
        <v>2.8017838464818201E-2</v>
      </c>
      <c r="D405" s="4">
        <v>-4.1884040287514246E-3</v>
      </c>
      <c r="E405" s="4">
        <v>9.7875512421222943E-2</v>
      </c>
      <c r="F405" s="4">
        <v>1.605821300512122E-3</v>
      </c>
      <c r="G405" s="4">
        <v>6.9062206925177172E-2</v>
      </c>
      <c r="H405" s="4">
        <v>6.6252172774988516E-2</v>
      </c>
      <c r="I405" s="4">
        <v>2.1600000000000001E-2</v>
      </c>
      <c r="J405" s="4"/>
      <c r="K405" s="4">
        <f t="shared" si="43"/>
        <v>2.7594285740987282E-2</v>
      </c>
      <c r="L405" s="4">
        <f t="shared" si="44"/>
        <v>6.4178384648181999E-3</v>
      </c>
      <c r="M405" s="4">
        <f t="shared" si="45"/>
        <v>-2.5788404028751426E-2</v>
      </c>
      <c r="N405" s="4">
        <f t="shared" si="46"/>
        <v>7.6275512421222935E-2</v>
      </c>
      <c r="O405" s="4">
        <f t="shared" si="47"/>
        <v>-1.9994178699487879E-2</v>
      </c>
      <c r="P405" s="4">
        <f t="shared" si="48"/>
        <v>4.7462206925177171E-2</v>
      </c>
      <c r="Q405" s="4">
        <f t="shared" si="49"/>
        <v>4.4652172774988515E-2</v>
      </c>
    </row>
    <row r="406" spans="1:17" x14ac:dyDescent="0.25">
      <c r="A406" s="2">
        <v>44790</v>
      </c>
      <c r="B406" s="4">
        <v>-4.1433816320424199E-3</v>
      </c>
      <c r="C406" s="4">
        <v>1.5690036575284338E-2</v>
      </c>
      <c r="D406" s="4">
        <v>-1.5203853778651411E-2</v>
      </c>
      <c r="E406" s="4">
        <v>-1.017341354102452E-2</v>
      </c>
      <c r="F406" s="4">
        <v>-1.37071485587108E-2</v>
      </c>
      <c r="G406" s="4">
        <v>3.4861170500927408E-2</v>
      </c>
      <c r="H406" s="4">
        <v>-1.2199825838989041E-2</v>
      </c>
      <c r="I406" s="4">
        <v>2.1100000000000001E-2</v>
      </c>
      <c r="J406" s="4"/>
      <c r="K406" s="4">
        <f t="shared" si="43"/>
        <v>-2.5243381632042421E-2</v>
      </c>
      <c r="L406" s="4">
        <f t="shared" si="44"/>
        <v>-5.4099634247156622E-3</v>
      </c>
      <c r="M406" s="4">
        <f t="shared" si="45"/>
        <v>-3.6303853778651411E-2</v>
      </c>
      <c r="N406" s="4">
        <f t="shared" si="46"/>
        <v>-3.1273413541024517E-2</v>
      </c>
      <c r="O406" s="4">
        <f t="shared" si="47"/>
        <v>-3.4807148558710803E-2</v>
      </c>
      <c r="P406" s="4">
        <f t="shared" si="48"/>
        <v>1.3761170500927407E-2</v>
      </c>
      <c r="Q406" s="4">
        <f t="shared" si="49"/>
        <v>-3.3299825838989043E-2</v>
      </c>
    </row>
    <row r="407" spans="1:17" x14ac:dyDescent="0.25">
      <c r="A407" s="2">
        <v>44791</v>
      </c>
      <c r="B407" s="4">
        <v>1.173409935151248E-2</v>
      </c>
      <c r="C407" s="4">
        <v>1.3259622304271799E-2</v>
      </c>
      <c r="D407" s="4">
        <v>-6.3158946794898974E-3</v>
      </c>
      <c r="E407" s="4">
        <v>-1.835576183033449E-2</v>
      </c>
      <c r="F407" s="4">
        <v>5.9874441495595399E-3</v>
      </c>
      <c r="G407" s="4">
        <v>1.2408133489790529E-2</v>
      </c>
      <c r="H407" s="4">
        <v>1.0125738944799959E-2</v>
      </c>
      <c r="I407" s="4">
        <v>2.1600000000000001E-2</v>
      </c>
      <c r="J407" s="4"/>
      <c r="K407" s="4">
        <f t="shared" si="43"/>
        <v>-9.865900648487521E-3</v>
      </c>
      <c r="L407" s="4">
        <f t="shared" si="44"/>
        <v>-8.340377695728202E-3</v>
      </c>
      <c r="M407" s="4">
        <f t="shared" si="45"/>
        <v>-2.7915894679489898E-2</v>
      </c>
      <c r="N407" s="4">
        <f t="shared" si="46"/>
        <v>-3.9955761830334488E-2</v>
      </c>
      <c r="O407" s="4">
        <f t="shared" si="47"/>
        <v>-1.5612555850440461E-2</v>
      </c>
      <c r="P407" s="4">
        <f t="shared" si="48"/>
        <v>-9.1918665102094718E-3</v>
      </c>
      <c r="Q407" s="4">
        <f t="shared" si="49"/>
        <v>-1.1474261055200042E-2</v>
      </c>
    </row>
    <row r="408" spans="1:17" x14ac:dyDescent="0.25">
      <c r="A408" s="2">
        <v>44792</v>
      </c>
      <c r="B408" s="4">
        <v>-3.776449192672704E-2</v>
      </c>
      <c r="C408" s="4">
        <v>-6.4996212828560829E-4</v>
      </c>
      <c r="D408" s="4">
        <v>-7.7739440543771474E-3</v>
      </c>
      <c r="E408" s="4">
        <v>-0.19345068945981581</v>
      </c>
      <c r="F408" s="4">
        <v>-1.9343721642794961E-2</v>
      </c>
      <c r="G408" s="4">
        <v>-2.907664623470918E-2</v>
      </c>
      <c r="H408" s="4">
        <v>-3.3196372355503101E-2</v>
      </c>
      <c r="I408" s="4">
        <v>2.1600000000000001E-2</v>
      </c>
      <c r="J408" s="4"/>
      <c r="K408" s="4">
        <f t="shared" si="43"/>
        <v>-5.9364491926727041E-2</v>
      </c>
      <c r="L408" s="4">
        <f t="shared" si="44"/>
        <v>-2.2249962128285609E-2</v>
      </c>
      <c r="M408" s="4">
        <f t="shared" si="45"/>
        <v>-2.9373944054377148E-2</v>
      </c>
      <c r="N408" s="4">
        <f t="shared" si="46"/>
        <v>-0.21505068945981581</v>
      </c>
      <c r="O408" s="4">
        <f t="shared" si="47"/>
        <v>-4.0943721642794959E-2</v>
      </c>
      <c r="P408" s="4">
        <f t="shared" si="48"/>
        <v>-5.0676646234709181E-2</v>
      </c>
      <c r="Q408" s="4">
        <f t="shared" si="49"/>
        <v>-5.4796372355503102E-2</v>
      </c>
    </row>
    <row r="409" spans="1:17" x14ac:dyDescent="0.25">
      <c r="A409" s="2">
        <v>44795</v>
      </c>
      <c r="B409" s="4">
        <v>-7.2100626587114469E-2</v>
      </c>
      <c r="C409" s="4">
        <v>-2.9334053628416349E-2</v>
      </c>
      <c r="D409" s="4">
        <v>-1.6661800442214329E-2</v>
      </c>
      <c r="E409" s="4">
        <v>-0.1601049746624765</v>
      </c>
      <c r="F409" s="4">
        <v>-1.7233026223980819E-2</v>
      </c>
      <c r="G409" s="4">
        <v>-4.8435018190478019E-2</v>
      </c>
      <c r="H409" s="4">
        <v>-9.4973071123981789E-2</v>
      </c>
      <c r="I409" s="4">
        <v>2.18E-2</v>
      </c>
      <c r="J409" s="4"/>
      <c r="K409" s="4">
        <f t="shared" si="43"/>
        <v>-9.3900626587114469E-2</v>
      </c>
      <c r="L409" s="4">
        <f t="shared" si="44"/>
        <v>-5.1134053628416345E-2</v>
      </c>
      <c r="M409" s="4">
        <f t="shared" si="45"/>
        <v>-3.8461800442214325E-2</v>
      </c>
      <c r="N409" s="4">
        <f t="shared" si="46"/>
        <v>-0.18190497466247652</v>
      </c>
      <c r="O409" s="4">
        <f t="shared" si="47"/>
        <v>-3.9033026223980818E-2</v>
      </c>
      <c r="P409" s="4">
        <f t="shared" si="48"/>
        <v>-7.0235018190478019E-2</v>
      </c>
      <c r="Q409" s="4">
        <f t="shared" si="49"/>
        <v>-0.11677307112398179</v>
      </c>
    </row>
    <row r="410" spans="1:17" x14ac:dyDescent="0.25">
      <c r="A410" s="2">
        <v>44796</v>
      </c>
      <c r="B410" s="4">
        <v>-8.0215428880181072E-2</v>
      </c>
      <c r="C410" s="4">
        <v>-3.5313150862426028E-2</v>
      </c>
      <c r="D410" s="4">
        <v>-2.2496746244222269E-2</v>
      </c>
      <c r="E410" s="4">
        <v>-0.1217967836314555</v>
      </c>
      <c r="F410" s="4">
        <v>-3.7809817266708727E-2</v>
      </c>
      <c r="G410" s="4">
        <v>-6.7849560577893264E-2</v>
      </c>
      <c r="H410" s="4">
        <v>-8.9972173904703467E-2</v>
      </c>
      <c r="I410" s="4">
        <v>2.1700000000000001E-2</v>
      </c>
      <c r="J410" s="4"/>
      <c r="K410" s="4">
        <f t="shared" si="43"/>
        <v>-0.10191542888018107</v>
      </c>
      <c r="L410" s="4">
        <f t="shared" si="44"/>
        <v>-5.7013150862426032E-2</v>
      </c>
      <c r="M410" s="4">
        <f t="shared" si="45"/>
        <v>-4.4196746244222269E-2</v>
      </c>
      <c r="N410" s="4">
        <f t="shared" si="46"/>
        <v>-0.14349678363145552</v>
      </c>
      <c r="O410" s="4">
        <f t="shared" si="47"/>
        <v>-5.9509817266708731E-2</v>
      </c>
      <c r="P410" s="4">
        <f t="shared" si="48"/>
        <v>-8.9549560577893261E-2</v>
      </c>
      <c r="Q410" s="4">
        <f t="shared" si="49"/>
        <v>-0.11167217390470346</v>
      </c>
    </row>
    <row r="411" spans="1:17" x14ac:dyDescent="0.25">
      <c r="A411" s="2">
        <v>44797</v>
      </c>
      <c r="B411" s="4">
        <v>-6.0184907211187522E-2</v>
      </c>
      <c r="C411" s="4">
        <v>-1.6568898410815439E-2</v>
      </c>
      <c r="D411" s="4">
        <v>-1.5012502953842599E-2</v>
      </c>
      <c r="E411" s="4">
        <v>-0.1009093017468778</v>
      </c>
      <c r="F411" s="4">
        <v>-3.8060436666381481E-2</v>
      </c>
      <c r="G411" s="4">
        <v>-5.6980830432182827E-2</v>
      </c>
      <c r="H411" s="4">
        <v>-4.9036899775058103E-2</v>
      </c>
      <c r="I411" s="4">
        <v>2.1700000000000001E-2</v>
      </c>
      <c r="J411" s="4"/>
      <c r="K411" s="4">
        <f t="shared" si="43"/>
        <v>-8.1884907211187519E-2</v>
      </c>
      <c r="L411" s="4">
        <f t="shared" si="44"/>
        <v>-3.826889841081544E-2</v>
      </c>
      <c r="M411" s="4">
        <f t="shared" si="45"/>
        <v>-3.6712502953842596E-2</v>
      </c>
      <c r="N411" s="4">
        <f t="shared" si="46"/>
        <v>-0.1226093017468778</v>
      </c>
      <c r="O411" s="4">
        <f t="shared" si="47"/>
        <v>-5.9760436666381478E-2</v>
      </c>
      <c r="P411" s="4">
        <f t="shared" si="48"/>
        <v>-7.8680830432182824E-2</v>
      </c>
      <c r="Q411" s="4">
        <f t="shared" si="49"/>
        <v>-7.0736899775058107E-2</v>
      </c>
    </row>
    <row r="412" spans="1:17" x14ac:dyDescent="0.25">
      <c r="A412" s="2">
        <v>44798</v>
      </c>
      <c r="B412" s="4">
        <v>-3.5914897722756578E-2</v>
      </c>
      <c r="C412" s="4">
        <v>-1.0637265060919001E-2</v>
      </c>
      <c r="D412" s="4">
        <v>-7.2064749015390284E-3</v>
      </c>
      <c r="E412" s="4">
        <v>-8.5024954417932008E-2</v>
      </c>
      <c r="F412" s="4">
        <v>-1.4096418572708821E-2</v>
      </c>
      <c r="G412" s="4">
        <v>-2.5731016770991211E-2</v>
      </c>
      <c r="H412" s="4">
        <v>-4.6716214792438933E-2</v>
      </c>
      <c r="I412" s="4">
        <v>2.3400000000000001E-2</v>
      </c>
      <c r="J412" s="4"/>
      <c r="K412" s="4">
        <f t="shared" si="43"/>
        <v>-5.9314897722756582E-2</v>
      </c>
      <c r="L412" s="4">
        <f t="shared" si="44"/>
        <v>-3.4037265060919003E-2</v>
      </c>
      <c r="M412" s="4">
        <f t="shared" si="45"/>
        <v>-3.0606474901539029E-2</v>
      </c>
      <c r="N412" s="4">
        <f t="shared" si="46"/>
        <v>-0.10842495441793201</v>
      </c>
      <c r="O412" s="4">
        <f t="shared" si="47"/>
        <v>-3.7496418572708821E-2</v>
      </c>
      <c r="P412" s="4">
        <f t="shared" si="48"/>
        <v>-4.9131016770991215E-2</v>
      </c>
      <c r="Q412" s="4">
        <f t="shared" si="49"/>
        <v>-7.011621479243893E-2</v>
      </c>
    </row>
    <row r="413" spans="1:17" x14ac:dyDescent="0.25">
      <c r="A413" s="2">
        <v>44799</v>
      </c>
      <c r="B413" s="4">
        <v>-5.5631832593954662E-2</v>
      </c>
      <c r="C413" s="4">
        <v>-3.1483063192911047E-2</v>
      </c>
      <c r="D413" s="4">
        <v>-2.975709230680668E-2</v>
      </c>
      <c r="E413" s="4">
        <v>-6.7447676763036313E-2</v>
      </c>
      <c r="F413" s="4">
        <v>-4.8566425222170029E-2</v>
      </c>
      <c r="G413" s="4">
        <v>-3.3950959775438598E-2</v>
      </c>
      <c r="H413" s="4">
        <v>-7.7034045458318268E-2</v>
      </c>
      <c r="I413" s="4">
        <v>2.3099999999999999E-2</v>
      </c>
      <c r="J413" s="4"/>
      <c r="K413" s="4">
        <f t="shared" si="43"/>
        <v>-7.8731832593954665E-2</v>
      </c>
      <c r="L413" s="4">
        <f t="shared" si="44"/>
        <v>-5.4583063192911049E-2</v>
      </c>
      <c r="M413" s="4">
        <f t="shared" si="45"/>
        <v>-5.2857092306806679E-2</v>
      </c>
      <c r="N413" s="4">
        <f t="shared" si="46"/>
        <v>-9.0547676763036308E-2</v>
      </c>
      <c r="O413" s="4">
        <f t="shared" si="47"/>
        <v>-7.1666425222170024E-2</v>
      </c>
      <c r="P413" s="4">
        <f t="shared" si="48"/>
        <v>-5.7050959775438601E-2</v>
      </c>
      <c r="Q413" s="4">
        <f t="shared" si="49"/>
        <v>-0.10013404545831826</v>
      </c>
    </row>
    <row r="414" spans="1:17" x14ac:dyDescent="0.25">
      <c r="A414" s="2">
        <v>44802</v>
      </c>
      <c r="B414" s="4">
        <v>-2.6084198725023992E-2</v>
      </c>
      <c r="C414" s="4">
        <v>-7.7476426893916539E-3</v>
      </c>
      <c r="D414" s="4">
        <v>-2.3019172547442231E-2</v>
      </c>
      <c r="E414" s="4">
        <v>-4.375918400526313E-2</v>
      </c>
      <c r="F414" s="4">
        <v>-5.6148499380487049E-2</v>
      </c>
      <c r="G414" s="4">
        <v>-1.9735765897839212E-2</v>
      </c>
      <c r="H414" s="4">
        <v>-8.7340051118154349E-3</v>
      </c>
      <c r="I414" s="4">
        <v>2.35E-2</v>
      </c>
      <c r="J414" s="4"/>
      <c r="K414" s="4">
        <f t="shared" si="43"/>
        <v>-4.9584198725023995E-2</v>
      </c>
      <c r="L414" s="4">
        <f t="shared" si="44"/>
        <v>-3.1247642689391654E-2</v>
      </c>
      <c r="M414" s="4">
        <f t="shared" si="45"/>
        <v>-4.6519172547442228E-2</v>
      </c>
      <c r="N414" s="4">
        <f t="shared" si="46"/>
        <v>-6.7259184005263123E-2</v>
      </c>
      <c r="O414" s="4">
        <f t="shared" si="47"/>
        <v>-7.9648499380487042E-2</v>
      </c>
      <c r="P414" s="4">
        <f t="shared" si="48"/>
        <v>-4.3235765897839215E-2</v>
      </c>
      <c r="Q414" s="4">
        <f t="shared" si="49"/>
        <v>-3.2234005111815435E-2</v>
      </c>
    </row>
    <row r="415" spans="1:17" x14ac:dyDescent="0.25">
      <c r="A415" s="2">
        <v>44803</v>
      </c>
      <c r="B415" s="4">
        <v>-3.7282756479028123E-2</v>
      </c>
      <c r="C415" s="4">
        <v>-2.2664472632036858E-2</v>
      </c>
      <c r="D415" s="4">
        <v>-1.8194134107175412E-2</v>
      </c>
      <c r="E415" s="4">
        <v>-8.725210307200193E-2</v>
      </c>
      <c r="F415" s="4">
        <v>-4.6034125802888681E-2</v>
      </c>
      <c r="G415" s="4">
        <v>-9.6551265001565412E-3</v>
      </c>
      <c r="H415" s="4">
        <v>-1.7520704370630469E-2</v>
      </c>
      <c r="I415" s="4">
        <v>2.3199999999999998E-2</v>
      </c>
      <c r="J415" s="4"/>
      <c r="K415" s="4">
        <f t="shared" si="43"/>
        <v>-6.0482756479028121E-2</v>
      </c>
      <c r="L415" s="4">
        <f t="shared" si="44"/>
        <v>-4.5864472632036857E-2</v>
      </c>
      <c r="M415" s="4">
        <f t="shared" si="45"/>
        <v>-4.1394134107175407E-2</v>
      </c>
      <c r="N415" s="4">
        <f t="shared" si="46"/>
        <v>-0.11045210307200193</v>
      </c>
      <c r="O415" s="4">
        <f t="shared" si="47"/>
        <v>-6.923412580288868E-2</v>
      </c>
      <c r="P415" s="4">
        <f t="shared" si="48"/>
        <v>-3.285512650015654E-2</v>
      </c>
      <c r="Q415" s="4">
        <f t="shared" si="49"/>
        <v>-4.0720704370630467E-2</v>
      </c>
    </row>
    <row r="416" spans="1:17" x14ac:dyDescent="0.25">
      <c r="A416" s="2">
        <v>44804</v>
      </c>
      <c r="B416" s="4">
        <v>-5.3971772829922493E-2</v>
      </c>
      <c r="C416" s="4">
        <v>-3.5350480973992397E-2</v>
      </c>
      <c r="D416" s="4">
        <v>-3.3578374681995538E-2</v>
      </c>
      <c r="E416" s="4">
        <v>-6.4414979290980057E-2</v>
      </c>
      <c r="F416" s="4">
        <v>-4.7494356399738542E-2</v>
      </c>
      <c r="G416" s="4">
        <v>-1.803734647101329E-2</v>
      </c>
      <c r="H416" s="4">
        <v>-2.670239640378913E-2</v>
      </c>
      <c r="I416" s="4">
        <v>2.29E-2</v>
      </c>
      <c r="J416" s="4"/>
      <c r="K416" s="4">
        <f t="shared" si="43"/>
        <v>-7.6871772829922497E-2</v>
      </c>
      <c r="L416" s="4">
        <f t="shared" si="44"/>
        <v>-5.8250480973992394E-2</v>
      </c>
      <c r="M416" s="4">
        <f t="shared" si="45"/>
        <v>-5.6478374681995541E-2</v>
      </c>
      <c r="N416" s="4">
        <f t="shared" si="46"/>
        <v>-8.731497929098006E-2</v>
      </c>
      <c r="O416" s="4">
        <f t="shared" si="47"/>
        <v>-7.0394356399738539E-2</v>
      </c>
      <c r="P416" s="4">
        <f t="shared" si="48"/>
        <v>-4.093734647101329E-2</v>
      </c>
      <c r="Q416" s="4">
        <f t="shared" si="49"/>
        <v>-4.9602396403789134E-2</v>
      </c>
    </row>
    <row r="417" spans="1:17" x14ac:dyDescent="0.25">
      <c r="A417" s="2">
        <v>44805</v>
      </c>
      <c r="B417" s="4">
        <v>-7.1399604233134184E-2</v>
      </c>
      <c r="C417" s="4">
        <v>-3.035569256824866E-2</v>
      </c>
      <c r="D417" s="4">
        <v>-4.5699815392252319E-2</v>
      </c>
      <c r="E417" s="4">
        <v>-6.7215410962287336E-2</v>
      </c>
      <c r="F417" s="4">
        <v>-2.687141390487113E-2</v>
      </c>
      <c r="G417" s="4">
        <v>-3.4672664926221231E-2</v>
      </c>
      <c r="H417" s="4">
        <v>-1.6982448107914831E-2</v>
      </c>
      <c r="I417" s="4">
        <v>2.46E-2</v>
      </c>
      <c r="J417" s="4"/>
      <c r="K417" s="4">
        <f t="shared" si="43"/>
        <v>-9.5999604233134181E-2</v>
      </c>
      <c r="L417" s="4">
        <f t="shared" si="44"/>
        <v>-5.4955692568248657E-2</v>
      </c>
      <c r="M417" s="4">
        <f t="shared" si="45"/>
        <v>-7.0299815392252316E-2</v>
      </c>
      <c r="N417" s="4">
        <f t="shared" si="46"/>
        <v>-9.1815410962287333E-2</v>
      </c>
      <c r="O417" s="4">
        <f t="shared" si="47"/>
        <v>-5.147141390487113E-2</v>
      </c>
      <c r="P417" s="4">
        <f t="shared" si="48"/>
        <v>-5.9272664926221227E-2</v>
      </c>
      <c r="Q417" s="4">
        <f t="shared" si="49"/>
        <v>-4.1582448107914831E-2</v>
      </c>
    </row>
    <row r="418" spans="1:17" x14ac:dyDescent="0.25">
      <c r="A418" s="2">
        <v>44806</v>
      </c>
      <c r="B418" s="4">
        <v>-2.509229436453797E-2</v>
      </c>
      <c r="C418" s="4">
        <v>-1.419095766281897E-2</v>
      </c>
      <c r="D418" s="4">
        <v>-3.1342270424251861E-2</v>
      </c>
      <c r="E418" s="4">
        <v>4.5023842737952791E-2</v>
      </c>
      <c r="F418" s="4">
        <v>-2.421214228076796E-2</v>
      </c>
      <c r="G418" s="4">
        <v>-8.4070817665296005E-3</v>
      </c>
      <c r="H418" s="4">
        <v>1.2595026196729361E-2</v>
      </c>
      <c r="I418" s="4">
        <v>2.4199999999999999E-2</v>
      </c>
      <c r="J418" s="4"/>
      <c r="K418" s="4">
        <f t="shared" si="43"/>
        <v>-4.929229436453797E-2</v>
      </c>
      <c r="L418" s="4">
        <f t="shared" si="44"/>
        <v>-3.839095766281897E-2</v>
      </c>
      <c r="M418" s="4">
        <f t="shared" si="45"/>
        <v>-5.5542270424251861E-2</v>
      </c>
      <c r="N418" s="4">
        <f t="shared" si="46"/>
        <v>2.0823842737952791E-2</v>
      </c>
      <c r="O418" s="4">
        <f t="shared" si="47"/>
        <v>-4.8412142280767956E-2</v>
      </c>
      <c r="P418" s="4">
        <f t="shared" si="48"/>
        <v>-3.26070817665296E-2</v>
      </c>
      <c r="Q418" s="4">
        <f t="shared" si="49"/>
        <v>-1.1604973803270639E-2</v>
      </c>
    </row>
    <row r="419" spans="1:17" x14ac:dyDescent="0.25">
      <c r="A419" s="2">
        <v>44810</v>
      </c>
      <c r="B419" s="4">
        <v>-2.876315586902134E-2</v>
      </c>
      <c r="C419" s="4">
        <v>-2.4976008854410651E-2</v>
      </c>
      <c r="D419" s="4">
        <v>-2.5345753464970588E-2</v>
      </c>
      <c r="E419" s="4">
        <v>5.5934526625218686E-3</v>
      </c>
      <c r="F419" s="4">
        <v>-1.021863463488604E-2</v>
      </c>
      <c r="G419" s="4">
        <v>-5.6985295008695758E-3</v>
      </c>
      <c r="H419" s="4">
        <v>-2.7905043063415569E-2</v>
      </c>
      <c r="I419" s="4">
        <v>2.3400000000000001E-2</v>
      </c>
      <c r="J419" s="4"/>
      <c r="K419" s="4">
        <f t="shared" si="43"/>
        <v>-5.2163155869021344E-2</v>
      </c>
      <c r="L419" s="4">
        <f t="shared" si="44"/>
        <v>-4.8376008854410651E-2</v>
      </c>
      <c r="M419" s="4">
        <f t="shared" si="45"/>
        <v>-4.8745753464970593E-2</v>
      </c>
      <c r="N419" s="4">
        <f t="shared" si="46"/>
        <v>-1.7806547337478131E-2</v>
      </c>
      <c r="O419" s="4">
        <f t="shared" si="47"/>
        <v>-3.3618634634886041E-2</v>
      </c>
      <c r="P419" s="4">
        <f t="shared" si="48"/>
        <v>-2.9098529500869576E-2</v>
      </c>
      <c r="Q419" s="4">
        <f t="shared" si="49"/>
        <v>-5.1305043063415573E-2</v>
      </c>
    </row>
    <row r="420" spans="1:17" x14ac:dyDescent="0.25">
      <c r="A420" s="2">
        <v>44811</v>
      </c>
      <c r="B420" s="4">
        <v>5.809241566486989E-3</v>
      </c>
      <c r="C420" s="4">
        <v>2.355160951781787E-2</v>
      </c>
      <c r="D420" s="4">
        <v>-9.8847813075972901E-3</v>
      </c>
      <c r="E420" s="4">
        <v>6.728985131845544E-2</v>
      </c>
      <c r="F420" s="4">
        <v>6.0883641656244158E-3</v>
      </c>
      <c r="G420" s="4">
        <v>1.2939244927131281E-2</v>
      </c>
      <c r="H420" s="4">
        <v>3.6969637857996673E-2</v>
      </c>
      <c r="I420" s="4">
        <v>2.18E-2</v>
      </c>
      <c r="J420" s="4"/>
      <c r="K420" s="4">
        <f t="shared" si="43"/>
        <v>-1.5990758433513011E-2</v>
      </c>
      <c r="L420" s="4">
        <f t="shared" si="44"/>
        <v>1.7516095178178696E-3</v>
      </c>
      <c r="M420" s="4">
        <f t="shared" si="45"/>
        <v>-3.168478130759729E-2</v>
      </c>
      <c r="N420" s="4">
        <f t="shared" si="46"/>
        <v>4.548985131845544E-2</v>
      </c>
      <c r="O420" s="4">
        <f t="shared" si="47"/>
        <v>-1.5711635834375584E-2</v>
      </c>
      <c r="P420" s="4">
        <f t="shared" si="48"/>
        <v>-8.8607550728687194E-3</v>
      </c>
      <c r="Q420" s="4">
        <f t="shared" si="49"/>
        <v>1.5169637857996673E-2</v>
      </c>
    </row>
    <row r="421" spans="1:17" x14ac:dyDescent="0.25">
      <c r="A421" s="2">
        <v>44812</v>
      </c>
      <c r="B421" s="4">
        <v>2.3774532240404159E-2</v>
      </c>
      <c r="C421" s="4">
        <v>3.2708987061250028E-2</v>
      </c>
      <c r="D421" s="4">
        <v>-9.7410112725193621E-3</v>
      </c>
      <c r="E421" s="4">
        <v>5.1225927238009561E-2</v>
      </c>
      <c r="F421" s="4">
        <v>4.0087741383207032E-2</v>
      </c>
      <c r="G421" s="4">
        <v>4.1929225125601377E-2</v>
      </c>
      <c r="H421" s="4">
        <v>1.7206650680918759E-2</v>
      </c>
      <c r="I421" s="4">
        <v>2.5000000000000001E-2</v>
      </c>
      <c r="J421" s="4"/>
      <c r="K421" s="4">
        <f t="shared" si="43"/>
        <v>-1.225467759595842E-3</v>
      </c>
      <c r="L421" s="4">
        <f t="shared" si="44"/>
        <v>7.7089870612500264E-3</v>
      </c>
      <c r="M421" s="4">
        <f t="shared" si="45"/>
        <v>-3.4741011272519363E-2</v>
      </c>
      <c r="N421" s="4">
        <f t="shared" si="46"/>
        <v>2.622592723800956E-2</v>
      </c>
      <c r="O421" s="4">
        <f t="shared" si="47"/>
        <v>1.508774138320703E-2</v>
      </c>
      <c r="P421" s="4">
        <f t="shared" si="48"/>
        <v>1.6929225125601376E-2</v>
      </c>
      <c r="Q421" s="4">
        <f t="shared" si="49"/>
        <v>-7.7933493190812421E-3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1"/>
  <sheetViews>
    <sheetView workbookViewId="0">
      <selection activeCell="J8" sqref="J8"/>
    </sheetView>
  </sheetViews>
  <sheetFormatPr baseColWidth="10" defaultRowHeight="15" x14ac:dyDescent="0.25"/>
  <cols>
    <col min="1" max="1" width="8" customWidth="1"/>
    <col min="2" max="8" width="9.42578125" customWidth="1"/>
  </cols>
  <sheetData>
    <row r="1" spans="1:14" ht="15.75" thickBot="1" x14ac:dyDescent="0.3">
      <c r="A1" t="s">
        <v>22</v>
      </c>
      <c r="J1" t="s">
        <v>25</v>
      </c>
      <c r="K1" s="3">
        <f>((1+AVERAGE(RetornosSemanales!$I$3:$I$421))^52)-1</f>
        <v>0.2098145176194921</v>
      </c>
    </row>
    <row r="2" spans="1:14" x14ac:dyDescent="0.25">
      <c r="A2" s="37"/>
      <c r="B2" s="38" t="s">
        <v>0</v>
      </c>
      <c r="C2" s="38" t="s">
        <v>1</v>
      </c>
      <c r="D2" s="38" t="s">
        <v>2</v>
      </c>
      <c r="E2" s="38" t="s">
        <v>3</v>
      </c>
      <c r="F2" s="38" t="s">
        <v>4</v>
      </c>
      <c r="G2" s="38" t="s">
        <v>5</v>
      </c>
      <c r="H2" s="39" t="s">
        <v>6</v>
      </c>
      <c r="J2" s="9"/>
      <c r="K2" s="10" t="s">
        <v>10</v>
      </c>
      <c r="L2" s="11" t="s">
        <v>11</v>
      </c>
      <c r="M2" s="12"/>
      <c r="N2" s="12"/>
    </row>
    <row r="3" spans="1:14" x14ac:dyDescent="0.25">
      <c r="A3" s="40" t="s">
        <v>0</v>
      </c>
      <c r="B3" s="5">
        <f>VARP(RetornosSemanales!$B$3:$B$421)</f>
        <v>2.9581316686525974E-3</v>
      </c>
      <c r="C3" s="5">
        <v>5.0862662525145671E-4</v>
      </c>
      <c r="D3" s="5">
        <v>4.27490540737044E-4</v>
      </c>
      <c r="E3" s="5">
        <v>2.8802155713969994E-3</v>
      </c>
      <c r="F3" s="5">
        <v>2.6148152578735234E-4</v>
      </c>
      <c r="G3" s="5">
        <v>7.5395461094198259E-4</v>
      </c>
      <c r="H3" s="41">
        <v>2.525255958251477E-3</v>
      </c>
      <c r="J3" s="13" t="s">
        <v>21</v>
      </c>
      <c r="K3" s="14" t="s">
        <v>12</v>
      </c>
      <c r="L3" s="15" t="s">
        <v>13</v>
      </c>
      <c r="M3" s="12" t="s">
        <v>14</v>
      </c>
      <c r="N3" s="12"/>
    </row>
    <row r="4" spans="1:14" x14ac:dyDescent="0.25">
      <c r="A4" s="40" t="s">
        <v>1</v>
      </c>
      <c r="B4" s="5">
        <v>5.0862662525145671E-4</v>
      </c>
      <c r="C4" s="5">
        <f>VARP(RetornosSemanales!$C$3:$C$421)</f>
        <v>9.3483955208089426E-4</v>
      </c>
      <c r="D4" s="5">
        <v>1.900604533340292E-4</v>
      </c>
      <c r="E4" s="5">
        <v>1.5295518575424555E-3</v>
      </c>
      <c r="F4" s="5">
        <v>3.8145670380405856E-4</v>
      </c>
      <c r="G4" s="5">
        <v>3.3041932863924839E-4</v>
      </c>
      <c r="H4" s="41">
        <v>5.3155015540668805E-4</v>
      </c>
      <c r="J4" s="16" t="s">
        <v>0</v>
      </c>
      <c r="K4" s="17">
        <f>((1+AVERAGE(RetornosSemanales!$B$3:$B$421))^52)-1</f>
        <v>-0.12505086407475896</v>
      </c>
      <c r="L4" s="18">
        <v>0</v>
      </c>
      <c r="M4" s="19">
        <f>K4*L4</f>
        <v>0</v>
      </c>
      <c r="N4" s="20"/>
    </row>
    <row r="5" spans="1:14" x14ac:dyDescent="0.25">
      <c r="A5" s="40" t="s">
        <v>2</v>
      </c>
      <c r="B5" s="5">
        <v>4.27490540737044E-4</v>
      </c>
      <c r="C5" s="5">
        <v>1.900604533340292E-4</v>
      </c>
      <c r="D5" s="5">
        <f>VARP(RetornosSemanales!$D$3:$D$421)</f>
        <v>7.7605315261631311E-4</v>
      </c>
      <c r="E5" s="5">
        <v>5.1544347350339467E-4</v>
      </c>
      <c r="F5" s="5">
        <v>1.6827989298743998E-4</v>
      </c>
      <c r="G5" s="5">
        <v>3.5530208185507778E-4</v>
      </c>
      <c r="H5" s="41">
        <v>1.5853044537817462E-4</v>
      </c>
      <c r="J5" s="16" t="s">
        <v>1</v>
      </c>
      <c r="K5" s="17">
        <f>((1+AVERAGE(RetornosSemanales!$C$3:$C$421))^52)-1</f>
        <v>0.28290142489694881</v>
      </c>
      <c r="L5" s="18">
        <v>0.25</v>
      </c>
      <c r="M5" s="19">
        <f t="shared" ref="M5:M10" si="0">K5*L5</f>
        <v>7.0725356224237201E-2</v>
      </c>
      <c r="N5" s="21"/>
    </row>
    <row r="6" spans="1:14" x14ac:dyDescent="0.25">
      <c r="A6" s="40" t="s">
        <v>3</v>
      </c>
      <c r="B6" s="5">
        <v>2.8802155713969994E-3</v>
      </c>
      <c r="C6" s="5">
        <v>1.5295518575424555E-3</v>
      </c>
      <c r="D6" s="5">
        <v>5.1544347350339467E-4</v>
      </c>
      <c r="E6" s="5">
        <f>VARP(RetornosSemanales!$E$3:$E$421)</f>
        <v>1.8524834447507882E-2</v>
      </c>
      <c r="F6" s="5">
        <v>9.6601312745935811E-4</v>
      </c>
      <c r="G6" s="5">
        <v>1.9703336682614001E-3</v>
      </c>
      <c r="H6" s="41">
        <v>3.9367482851744729E-3</v>
      </c>
      <c r="J6" s="16" t="s">
        <v>2</v>
      </c>
      <c r="K6" s="17">
        <f>((1+AVERAGE(RetornosSemanales!$D$3:$D$421))^52)-1</f>
        <v>-0.16836637585029157</v>
      </c>
      <c r="L6" s="18">
        <v>0</v>
      </c>
      <c r="M6" s="19">
        <f t="shared" si="0"/>
        <v>0</v>
      </c>
      <c r="N6" s="21"/>
    </row>
    <row r="7" spans="1:14" x14ac:dyDescent="0.25">
      <c r="A7" s="40" t="s">
        <v>4</v>
      </c>
      <c r="B7" s="5">
        <v>2.6148152578735234E-4</v>
      </c>
      <c r="C7" s="5">
        <v>3.8145670380405856E-4</v>
      </c>
      <c r="D7" s="5">
        <v>1.6827989298743998E-4</v>
      </c>
      <c r="E7" s="5">
        <v>9.6601312745935811E-4</v>
      </c>
      <c r="F7" s="5">
        <f>VARP(RetornosSemanales!$F$3:$F$421)</f>
        <v>1.4828879262089784E-3</v>
      </c>
      <c r="G7" s="5">
        <v>2.3824571835255934E-4</v>
      </c>
      <c r="H7" s="41">
        <v>6.5328344754295089E-4</v>
      </c>
      <c r="J7" s="16" t="s">
        <v>3</v>
      </c>
      <c r="K7" s="17">
        <f>((1+AVERAGE(RetornosSemanales!$E$3:$E$421))^52)-1</f>
        <v>0.22136686593307631</v>
      </c>
      <c r="L7" s="18">
        <v>0.25</v>
      </c>
      <c r="M7" s="19">
        <f t="shared" si="0"/>
        <v>5.5341716483269077E-2</v>
      </c>
      <c r="N7" s="21"/>
    </row>
    <row r="8" spans="1:14" x14ac:dyDescent="0.25">
      <c r="A8" s="40" t="s">
        <v>5</v>
      </c>
      <c r="B8" s="5">
        <v>7.5395461094198259E-4</v>
      </c>
      <c r="C8" s="5">
        <v>3.3041932863924839E-4</v>
      </c>
      <c r="D8" s="5">
        <v>3.5530208185507778E-4</v>
      </c>
      <c r="E8" s="5">
        <v>1.9703336682614001E-3</v>
      </c>
      <c r="F8" s="5">
        <v>2.3824571835255934E-4</v>
      </c>
      <c r="G8" s="5">
        <f>VARP(RetornosSemanales!$G$3:$G$421)</f>
        <v>1.4849651168241163E-3</v>
      </c>
      <c r="H8" s="41">
        <v>1.0037235382789828E-3</v>
      </c>
      <c r="J8" s="16" t="s">
        <v>4</v>
      </c>
      <c r="K8" s="17">
        <f>((1+AVERAGE(RetornosSemanales!$F$3:$F$421))^52)-1</f>
        <v>0.14818232420620681</v>
      </c>
      <c r="L8" s="18">
        <v>0.25</v>
      </c>
      <c r="M8" s="19">
        <f t="shared" si="0"/>
        <v>3.7045581051551701E-2</v>
      </c>
      <c r="N8" s="21"/>
    </row>
    <row r="9" spans="1:14" ht="15.75" thickBot="1" x14ac:dyDescent="0.3">
      <c r="A9" s="42" t="s">
        <v>6</v>
      </c>
      <c r="B9" s="6">
        <v>2.525255958251477E-3</v>
      </c>
      <c r="C9" s="6">
        <v>5.3155015540668805E-4</v>
      </c>
      <c r="D9" s="6">
        <v>1.5853044537817462E-4</v>
      </c>
      <c r="E9" s="6">
        <v>3.9367482851744729E-3</v>
      </c>
      <c r="F9" s="6">
        <v>6.5328344754295089E-4</v>
      </c>
      <c r="G9" s="6">
        <v>1.0037235382789828E-3</v>
      </c>
      <c r="H9" s="43">
        <f>VARP(RetornosSemanales!$H$3:$H$421)</f>
        <v>6.9822682903643357E-3</v>
      </c>
      <c r="J9" s="16" t="s">
        <v>5</v>
      </c>
      <c r="K9" s="17">
        <f>((1+AVERAGE(RetornosSemanales!$G$3:$G$421))^52)-1</f>
        <v>-7.5942866328370662E-2</v>
      </c>
      <c r="L9" s="18">
        <v>0.25</v>
      </c>
      <c r="M9" s="19">
        <f t="shared" si="0"/>
        <v>-1.8985716582092665E-2</v>
      </c>
      <c r="N9" s="21"/>
    </row>
    <row r="10" spans="1:14" x14ac:dyDescent="0.25">
      <c r="B10" s="5"/>
      <c r="C10" s="5"/>
      <c r="D10" s="5"/>
      <c r="E10" s="5"/>
      <c r="F10" s="5"/>
      <c r="G10" s="5"/>
      <c r="H10" s="5"/>
      <c r="J10" s="16" t="s">
        <v>6</v>
      </c>
      <c r="K10" s="17">
        <f>((1+AVERAGE(RetornosSemanales!$H$3:$H$421))^52)-1</f>
        <v>-0.39968246816582942</v>
      </c>
      <c r="L10" s="18">
        <v>0</v>
      </c>
      <c r="M10" s="19">
        <f t="shared" si="0"/>
        <v>0</v>
      </c>
      <c r="N10" s="21"/>
    </row>
    <row r="11" spans="1:14" x14ac:dyDescent="0.25">
      <c r="B11" s="5"/>
      <c r="C11" s="5"/>
      <c r="D11" s="5"/>
      <c r="E11" s="5"/>
      <c r="F11" s="5"/>
      <c r="G11" s="5"/>
      <c r="H11" s="5"/>
      <c r="J11" s="12"/>
      <c r="K11" s="55" t="s">
        <v>31</v>
      </c>
      <c r="L11" s="12"/>
      <c r="M11" s="51">
        <f>SUM(M4:M10)</f>
        <v>0.14412693717696531</v>
      </c>
      <c r="N11" s="21"/>
    </row>
    <row r="12" spans="1:14" ht="15.75" thickBot="1" x14ac:dyDescent="0.3">
      <c r="A12" t="s">
        <v>23</v>
      </c>
      <c r="B12" s="5"/>
      <c r="C12" s="5"/>
      <c r="D12" s="5"/>
      <c r="E12" s="5"/>
      <c r="F12" s="5"/>
      <c r="G12" s="5"/>
      <c r="H12" s="5"/>
      <c r="J12" s="22" t="s">
        <v>15</v>
      </c>
      <c r="K12" s="23"/>
      <c r="L12" s="24">
        <f>SUM(L4:L10)</f>
        <v>1</v>
      </c>
      <c r="M12" s="21" t="s">
        <v>26</v>
      </c>
      <c r="N12" s="21"/>
    </row>
    <row r="13" spans="1:14" x14ac:dyDescent="0.25">
      <c r="A13" s="37"/>
      <c r="B13" s="44" t="s">
        <v>0</v>
      </c>
      <c r="C13" s="44" t="s">
        <v>1</v>
      </c>
      <c r="D13" s="44" t="s">
        <v>2</v>
      </c>
      <c r="E13" s="44" t="s">
        <v>3</v>
      </c>
      <c r="F13" s="44" t="s">
        <v>4</v>
      </c>
      <c r="G13" s="44" t="s">
        <v>5</v>
      </c>
      <c r="H13" s="45" t="s">
        <v>6</v>
      </c>
      <c r="J13" s="26" t="s">
        <v>16</v>
      </c>
      <c r="K13" s="21"/>
      <c r="L13" s="21"/>
      <c r="M13" s="21"/>
      <c r="N13" s="21"/>
    </row>
    <row r="14" spans="1:14" x14ac:dyDescent="0.25">
      <c r="A14" s="40" t="s">
        <v>0</v>
      </c>
      <c r="B14" s="7">
        <v>1</v>
      </c>
      <c r="C14" s="7"/>
      <c r="D14" s="7"/>
      <c r="E14" s="7"/>
      <c r="F14" s="7"/>
      <c r="G14" s="7"/>
      <c r="H14" s="46"/>
      <c r="J14" s="27" t="s">
        <v>17</v>
      </c>
      <c r="K14" s="28"/>
      <c r="L14" s="52">
        <f t="array" ref="L14">MMULT(TRANSPOSE(L4:L10),K4:K10)</f>
        <v>0.14412693717696531</v>
      </c>
      <c r="M14" s="29" t="s">
        <v>27</v>
      </c>
      <c r="N14" s="21"/>
    </row>
    <row r="15" spans="1:14" x14ac:dyDescent="0.25">
      <c r="A15" s="40" t="s">
        <v>1</v>
      </c>
      <c r="B15" s="7">
        <v>0.30585937788184214</v>
      </c>
      <c r="C15" s="7">
        <v>1</v>
      </c>
      <c r="D15" s="7"/>
      <c r="E15" s="7"/>
      <c r="F15" s="7"/>
      <c r="G15" s="7"/>
      <c r="H15" s="46"/>
      <c r="J15" s="30" t="s">
        <v>18</v>
      </c>
      <c r="K15" s="31"/>
      <c r="L15" s="53">
        <f t="array" ref="L15">MMULT(MMULT(TRANSPOSE(L4:L10),B25:H31),L4:L10)</f>
        <v>0.10809359551490509</v>
      </c>
      <c r="M15" s="31" t="s">
        <v>28</v>
      </c>
      <c r="N15" s="25"/>
    </row>
    <row r="16" spans="1:14" x14ac:dyDescent="0.25">
      <c r="A16" s="40" t="s">
        <v>2</v>
      </c>
      <c r="B16" s="7">
        <v>0.28214478352499833</v>
      </c>
      <c r="C16" s="7">
        <v>0.22314003030661178</v>
      </c>
      <c r="D16" s="7">
        <v>1</v>
      </c>
      <c r="E16" s="7"/>
      <c r="F16" s="7"/>
      <c r="G16" s="7"/>
      <c r="H16" s="46"/>
      <c r="J16" s="30" t="s">
        <v>19</v>
      </c>
      <c r="K16" s="32"/>
      <c r="L16" s="54">
        <f>SQRT(L15)</f>
        <v>0.3287759047054773</v>
      </c>
      <c r="M16" s="12" t="s">
        <v>29</v>
      </c>
      <c r="N16" s="25"/>
    </row>
    <row r="17" spans="1:14" x14ac:dyDescent="0.25">
      <c r="A17" s="40" t="s">
        <v>3</v>
      </c>
      <c r="B17" s="7">
        <v>0.38908015107037797</v>
      </c>
      <c r="C17" s="7">
        <v>0.36755175325907963</v>
      </c>
      <c r="D17" s="7">
        <v>0.13594340497712373</v>
      </c>
      <c r="E17" s="7">
        <v>1</v>
      </c>
      <c r="F17" s="7"/>
      <c r="G17" s="7"/>
      <c r="H17" s="46"/>
      <c r="J17" s="33" t="s">
        <v>20</v>
      </c>
      <c r="K17" s="34"/>
      <c r="L17" s="35">
        <f>(L14-K1)/L16</f>
        <v>-0.19979438730879859</v>
      </c>
      <c r="M17" s="21" t="s">
        <v>30</v>
      </c>
      <c r="N17" s="21"/>
    </row>
    <row r="18" spans="1:14" x14ac:dyDescent="0.25">
      <c r="A18" s="40" t="s">
        <v>4</v>
      </c>
      <c r="B18" s="7">
        <v>0.12484699554699187</v>
      </c>
      <c r="C18" s="7">
        <v>0.3239832426277241</v>
      </c>
      <c r="D18" s="7">
        <v>0.1568672665186443</v>
      </c>
      <c r="E18" s="7">
        <v>0.18431118693533199</v>
      </c>
      <c r="F18" s="7">
        <v>1</v>
      </c>
      <c r="G18" s="7"/>
      <c r="H18" s="46"/>
      <c r="N18" s="21"/>
    </row>
    <row r="19" spans="1:14" x14ac:dyDescent="0.25">
      <c r="A19" s="40" t="s">
        <v>5</v>
      </c>
      <c r="B19" s="7">
        <v>0.35973138122953136</v>
      </c>
      <c r="C19" s="7">
        <v>0.28043923853475372</v>
      </c>
      <c r="D19" s="7">
        <v>0.33097401056997944</v>
      </c>
      <c r="E19" s="7">
        <v>0.37566824399663939</v>
      </c>
      <c r="F19" s="7">
        <v>0.16055092570356913</v>
      </c>
      <c r="G19" s="7">
        <v>1</v>
      </c>
      <c r="H19" s="46"/>
      <c r="N19" s="21"/>
    </row>
    <row r="20" spans="1:14" ht="15.75" thickBot="1" x14ac:dyDescent="0.3">
      <c r="A20" s="42" t="s">
        <v>6</v>
      </c>
      <c r="B20" s="8">
        <v>0.55564625024012237</v>
      </c>
      <c r="C20" s="8">
        <v>0.2080546582774585</v>
      </c>
      <c r="D20" s="8">
        <v>6.8103382059289341E-2</v>
      </c>
      <c r="E20" s="8">
        <v>0.3461483079847969</v>
      </c>
      <c r="F20" s="8">
        <v>0.20302486188622487</v>
      </c>
      <c r="G20" s="8">
        <v>0.31171501105199995</v>
      </c>
      <c r="H20" s="47">
        <v>1</v>
      </c>
      <c r="N20" s="21"/>
    </row>
    <row r="22" spans="1:14" x14ac:dyDescent="0.25">
      <c r="A22" s="55" t="s">
        <v>32</v>
      </c>
    </row>
    <row r="23" spans="1:14" ht="15.75" thickBot="1" x14ac:dyDescent="0.3">
      <c r="A23" t="s">
        <v>24</v>
      </c>
    </row>
    <row r="24" spans="1:14" x14ac:dyDescent="0.25">
      <c r="A24" s="37"/>
      <c r="B24" s="38" t="s">
        <v>0</v>
      </c>
      <c r="C24" s="38" t="s">
        <v>1</v>
      </c>
      <c r="D24" s="38" t="s">
        <v>2</v>
      </c>
      <c r="E24" s="38" t="s">
        <v>3</v>
      </c>
      <c r="F24" s="38" t="s">
        <v>4</v>
      </c>
      <c r="G24" s="38" t="s">
        <v>5</v>
      </c>
      <c r="H24" s="39" t="s">
        <v>6</v>
      </c>
    </row>
    <row r="25" spans="1:14" x14ac:dyDescent="0.25">
      <c r="A25" s="40" t="s">
        <v>0</v>
      </c>
      <c r="B25" s="36">
        <f>B3*52</f>
        <v>0.15382284676993507</v>
      </c>
      <c r="C25" s="36">
        <f t="shared" ref="C25:H25" si="1">C3*52</f>
        <v>2.6448584513075749E-2</v>
      </c>
      <c r="D25" s="36">
        <f t="shared" si="1"/>
        <v>2.2229508118326288E-2</v>
      </c>
      <c r="E25" s="36">
        <f t="shared" si="1"/>
        <v>0.14977120971264396</v>
      </c>
      <c r="F25" s="36">
        <f t="shared" si="1"/>
        <v>1.3597039340942321E-2</v>
      </c>
      <c r="G25" s="36">
        <f t="shared" si="1"/>
        <v>3.9205639768983093E-2</v>
      </c>
      <c r="H25" s="48">
        <f t="shared" si="1"/>
        <v>0.1313133098290768</v>
      </c>
    </row>
    <row r="26" spans="1:14" x14ac:dyDescent="0.25">
      <c r="A26" s="40" t="s">
        <v>1</v>
      </c>
      <c r="B26" s="36">
        <f t="shared" ref="B26:H26" si="2">B4*52</f>
        <v>2.6448584513075749E-2</v>
      </c>
      <c r="C26" s="36">
        <f t="shared" si="2"/>
        <v>4.8611656708206503E-2</v>
      </c>
      <c r="D26" s="36">
        <f t="shared" si="2"/>
        <v>9.883143573369519E-3</v>
      </c>
      <c r="E26" s="36">
        <f t="shared" si="2"/>
        <v>7.953669659220769E-2</v>
      </c>
      <c r="F26" s="36">
        <f t="shared" si="2"/>
        <v>1.9835748597811044E-2</v>
      </c>
      <c r="G26" s="36">
        <f t="shared" si="2"/>
        <v>1.7181805089240915E-2</v>
      </c>
      <c r="H26" s="48">
        <f t="shared" si="2"/>
        <v>2.764060808114778E-2</v>
      </c>
    </row>
    <row r="27" spans="1:14" x14ac:dyDescent="0.25">
      <c r="A27" s="40" t="s">
        <v>2</v>
      </c>
      <c r="B27" s="36">
        <f t="shared" ref="B27:H27" si="3">B5*52</f>
        <v>2.2229508118326288E-2</v>
      </c>
      <c r="C27" s="36">
        <f t="shared" si="3"/>
        <v>9.883143573369519E-3</v>
      </c>
      <c r="D27" s="36">
        <f t="shared" si="3"/>
        <v>4.0354763936048282E-2</v>
      </c>
      <c r="E27" s="36">
        <f t="shared" si="3"/>
        <v>2.6803060622176522E-2</v>
      </c>
      <c r="F27" s="36">
        <f t="shared" si="3"/>
        <v>8.750554435346879E-3</v>
      </c>
      <c r="G27" s="36">
        <f t="shared" si="3"/>
        <v>1.8475708256464045E-2</v>
      </c>
      <c r="H27" s="48">
        <f t="shared" si="3"/>
        <v>8.2435831596650803E-3</v>
      </c>
    </row>
    <row r="28" spans="1:14" x14ac:dyDescent="0.25">
      <c r="A28" s="40" t="s">
        <v>3</v>
      </c>
      <c r="B28" s="36">
        <f t="shared" ref="B28:H28" si="4">B6*52</f>
        <v>0.14977120971264396</v>
      </c>
      <c r="C28" s="36">
        <f t="shared" si="4"/>
        <v>7.953669659220769E-2</v>
      </c>
      <c r="D28" s="36">
        <f t="shared" si="4"/>
        <v>2.6803060622176522E-2</v>
      </c>
      <c r="E28" s="36">
        <f t="shared" si="4"/>
        <v>0.96329139127040986</v>
      </c>
      <c r="F28" s="36">
        <f t="shared" si="4"/>
        <v>5.0232682627886618E-2</v>
      </c>
      <c r="G28" s="36">
        <f t="shared" si="4"/>
        <v>0.10245735074959281</v>
      </c>
      <c r="H28" s="48">
        <f t="shared" si="4"/>
        <v>0.20471091082907258</v>
      </c>
    </row>
    <row r="29" spans="1:14" x14ac:dyDescent="0.25">
      <c r="A29" s="40" t="s">
        <v>4</v>
      </c>
      <c r="B29" s="36">
        <f t="shared" ref="B29:H29" si="5">B7*52</f>
        <v>1.3597039340942321E-2</v>
      </c>
      <c r="C29" s="36">
        <f t="shared" si="5"/>
        <v>1.9835748597811044E-2</v>
      </c>
      <c r="D29" s="36">
        <f t="shared" si="5"/>
        <v>8.750554435346879E-3</v>
      </c>
      <c r="E29" s="36">
        <f t="shared" si="5"/>
        <v>5.0232682627886618E-2</v>
      </c>
      <c r="F29" s="36">
        <f t="shared" si="5"/>
        <v>7.7110172162866877E-2</v>
      </c>
      <c r="G29" s="36">
        <f t="shared" si="5"/>
        <v>1.2388777354333086E-2</v>
      </c>
      <c r="H29" s="48">
        <f t="shared" si="5"/>
        <v>3.3970739272233444E-2</v>
      </c>
    </row>
    <row r="30" spans="1:14" x14ac:dyDescent="0.25">
      <c r="A30" s="40" t="s">
        <v>5</v>
      </c>
      <c r="B30" s="36">
        <f t="shared" ref="B30:H30" si="6">B8*52</f>
        <v>3.9205639768983093E-2</v>
      </c>
      <c r="C30" s="36">
        <f t="shared" si="6"/>
        <v>1.7181805089240915E-2</v>
      </c>
      <c r="D30" s="36">
        <f t="shared" si="6"/>
        <v>1.8475708256464045E-2</v>
      </c>
      <c r="E30" s="36">
        <f t="shared" si="6"/>
        <v>0.10245735074959281</v>
      </c>
      <c r="F30" s="36">
        <f t="shared" si="6"/>
        <v>1.2388777354333086E-2</v>
      </c>
      <c r="G30" s="36">
        <f t="shared" si="6"/>
        <v>7.7218186074854048E-2</v>
      </c>
      <c r="H30" s="48">
        <f t="shared" si="6"/>
        <v>5.2193623990507101E-2</v>
      </c>
    </row>
    <row r="31" spans="1:14" ht="15.75" thickBot="1" x14ac:dyDescent="0.3">
      <c r="A31" s="42" t="s">
        <v>6</v>
      </c>
      <c r="B31" s="49">
        <f t="shared" ref="B31:H31" si="7">B9*52</f>
        <v>0.1313133098290768</v>
      </c>
      <c r="C31" s="49">
        <f t="shared" si="7"/>
        <v>2.764060808114778E-2</v>
      </c>
      <c r="D31" s="49">
        <f t="shared" si="7"/>
        <v>8.2435831596650803E-3</v>
      </c>
      <c r="E31" s="49">
        <f t="shared" si="7"/>
        <v>0.20471091082907258</v>
      </c>
      <c r="F31" s="49">
        <f t="shared" si="7"/>
        <v>3.3970739272233444E-2</v>
      </c>
      <c r="G31" s="49">
        <f t="shared" si="7"/>
        <v>5.2193623990507101E-2</v>
      </c>
      <c r="H31" s="50">
        <f t="shared" si="7"/>
        <v>0.36307795109894547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79EB7-797C-492C-9FAF-7EEBACA05791}">
  <dimension ref="B1:O31"/>
  <sheetViews>
    <sheetView tabSelected="1" workbookViewId="0">
      <selection activeCell="M5" sqref="M5"/>
    </sheetView>
  </sheetViews>
  <sheetFormatPr baseColWidth="10" defaultRowHeight="15" x14ac:dyDescent="0.25"/>
  <cols>
    <col min="2" max="2" width="13.140625" customWidth="1"/>
    <col min="7" max="8" width="14.140625" customWidth="1"/>
    <col min="9" max="9" width="12.140625" customWidth="1"/>
  </cols>
  <sheetData>
    <row r="1" spans="2:15" x14ac:dyDescent="0.25">
      <c r="B1" t="s">
        <v>34</v>
      </c>
      <c r="K1" t="s">
        <v>25</v>
      </c>
      <c r="L1" s="3">
        <f>OptimizacionPortafolio!K1</f>
        <v>0.2098145176194921</v>
      </c>
    </row>
    <row r="2" spans="2:15" x14ac:dyDescent="0.25">
      <c r="B2" t="s">
        <v>35</v>
      </c>
      <c r="M2" t="s">
        <v>48</v>
      </c>
    </row>
    <row r="3" spans="2:15" x14ac:dyDescent="0.25">
      <c r="L3" t="s">
        <v>51</v>
      </c>
      <c r="M3" t="s">
        <v>49</v>
      </c>
    </row>
    <row r="4" spans="2:15" x14ac:dyDescent="0.25">
      <c r="B4" s="32" t="s">
        <v>33</v>
      </c>
      <c r="C4" s="57">
        <v>0.3</v>
      </c>
      <c r="D4" s="57">
        <v>0.2</v>
      </c>
      <c r="F4" t="s">
        <v>42</v>
      </c>
      <c r="L4" t="s">
        <v>52</v>
      </c>
      <c r="M4" t="s">
        <v>50</v>
      </c>
      <c r="N4" t="s">
        <v>11</v>
      </c>
    </row>
    <row r="5" spans="2:15" x14ac:dyDescent="0.25">
      <c r="B5" s="32" t="s">
        <v>40</v>
      </c>
      <c r="F5" t="s">
        <v>43</v>
      </c>
      <c r="I5" t="s">
        <v>41</v>
      </c>
      <c r="K5" s="56" t="s">
        <v>21</v>
      </c>
      <c r="L5" s="55" t="s">
        <v>31</v>
      </c>
      <c r="M5" s="55" t="s">
        <v>61</v>
      </c>
      <c r="N5" t="s">
        <v>13</v>
      </c>
      <c r="O5" t="s">
        <v>14</v>
      </c>
    </row>
    <row r="6" spans="2:15" x14ac:dyDescent="0.25">
      <c r="B6" s="56" t="s">
        <v>0</v>
      </c>
      <c r="C6">
        <v>-1</v>
      </c>
      <c r="D6">
        <v>0</v>
      </c>
      <c r="F6" s="3">
        <f t="array" ref="F6:F7">TRANSPOSE(C4:D4)-MMULT(TRANSPOSE(C6:D12),OptimizacionPortafolio!K4:K10)</f>
        <v>-0.10795228897170778</v>
      </c>
      <c r="G6" s="61" t="s">
        <v>44</v>
      </c>
      <c r="H6" s="60">
        <f>OptimizacionPortafolio!K4+'Black-Litterman'!C4</f>
        <v>0.17494913592524103</v>
      </c>
      <c r="I6" s="61">
        <f>H6-OptimizacionPortafolio!K5</f>
        <v>-0.10795228897170778</v>
      </c>
      <c r="J6" s="56" t="s">
        <v>1</v>
      </c>
      <c r="K6" s="56" t="s">
        <v>0</v>
      </c>
      <c r="L6" s="63">
        <f>OptimizacionPortafolio!K4</f>
        <v>-0.12505086407475896</v>
      </c>
      <c r="M6" s="62">
        <f t="array" ref="M6:M12">OptimizacionPortafolio!K4:K10+MMULT(MMULT(OptimizacionPortafolio!B25:H31,'Black-Litterman'!C6:D12),'Black-Litterman'!F14:F15)</f>
        <v>-2.8080521491568936E-2</v>
      </c>
      <c r="N6" s="59">
        <v>0.2</v>
      </c>
    </row>
    <row r="7" spans="2:15" x14ac:dyDescent="0.25">
      <c r="B7" s="56" t="s">
        <v>1</v>
      </c>
      <c r="C7">
        <v>1</v>
      </c>
      <c r="D7">
        <v>0</v>
      </c>
      <c r="F7" s="3">
        <v>-0.12373960183745875</v>
      </c>
      <c r="G7" t="s">
        <v>45</v>
      </c>
      <c r="H7" s="60">
        <f>OptimizacionPortafolio!K10+'Black-Litterman'!D4</f>
        <v>-0.19968246816582941</v>
      </c>
      <c r="I7" s="61">
        <f>H7-OptimizacionPortafolio!K9</f>
        <v>-0.12373960183745875</v>
      </c>
      <c r="J7" s="56" t="s">
        <v>5</v>
      </c>
      <c r="K7" s="64" t="s">
        <v>1</v>
      </c>
      <c r="L7" s="63">
        <f>OptimizacionPortafolio!K5</f>
        <v>0.28290142489694881</v>
      </c>
      <c r="M7" s="62">
        <v>0.27191947850843107</v>
      </c>
      <c r="N7" s="59">
        <v>0.2</v>
      </c>
    </row>
    <row r="8" spans="2:15" x14ac:dyDescent="0.25">
      <c r="B8" s="56" t="s">
        <v>2</v>
      </c>
      <c r="C8">
        <v>0</v>
      </c>
      <c r="D8">
        <v>0</v>
      </c>
      <c r="K8" s="64" t="s">
        <v>2</v>
      </c>
      <c r="L8" s="63">
        <f>OptimizacionPortafolio!K6</f>
        <v>-0.16836637585029157</v>
      </c>
      <c r="M8" s="62">
        <v>-0.16322861242980444</v>
      </c>
      <c r="N8" s="59">
        <v>0</v>
      </c>
    </row>
    <row r="9" spans="2:15" x14ac:dyDescent="0.25">
      <c r="B9" s="56" t="s">
        <v>3</v>
      </c>
      <c r="C9">
        <v>0</v>
      </c>
      <c r="D9">
        <v>0</v>
      </c>
      <c r="F9" t="s">
        <v>46</v>
      </c>
      <c r="K9" s="64" t="s">
        <v>3</v>
      </c>
      <c r="L9" s="63">
        <f>OptimizacionPortafolio!K7</f>
        <v>0.22136686593307631</v>
      </c>
      <c r="M9" s="62">
        <v>0.2862833555249481</v>
      </c>
      <c r="N9" s="59">
        <v>0.2</v>
      </c>
    </row>
    <row r="10" spans="2:15" x14ac:dyDescent="0.25">
      <c r="B10" s="56" t="s">
        <v>4</v>
      </c>
      <c r="C10">
        <v>0</v>
      </c>
      <c r="D10">
        <v>0</v>
      </c>
      <c r="F10">
        <f t="array" ref="F10:G11">MINVERSE(MMULT(MMULT(TRANSPOSE(C6:D12),OptimizacionPortafolio!B25:H31),'Black-Litterman'!C6:D12)+'Black-Litterman'!B19:C20)</f>
        <v>7.7106312673528938</v>
      </c>
      <c r="G10">
        <v>-1.8742115127491639</v>
      </c>
      <c r="K10" s="64" t="s">
        <v>4</v>
      </c>
      <c r="L10" s="63">
        <f>OptimizacionPortafolio!K8</f>
        <v>0.14818232420620681</v>
      </c>
      <c r="M10" s="62">
        <v>0.14923641018127923</v>
      </c>
      <c r="N10" s="59">
        <v>0.2</v>
      </c>
    </row>
    <row r="11" spans="2:15" x14ac:dyDescent="0.25">
      <c r="B11" s="56" t="s">
        <v>5</v>
      </c>
      <c r="C11">
        <v>0</v>
      </c>
      <c r="D11">
        <v>1</v>
      </c>
      <c r="F11">
        <v>-1.8742115127491641</v>
      </c>
      <c r="G11">
        <v>3.4325594938345758</v>
      </c>
      <c r="K11" s="64" t="s">
        <v>5</v>
      </c>
      <c r="L11" s="63">
        <f>OptimizacionPortafolio!K9</f>
        <v>-7.5942866328370662E-2</v>
      </c>
      <c r="M11" s="62">
        <v>-6.8284216135084286E-2</v>
      </c>
      <c r="N11" s="59">
        <v>0</v>
      </c>
    </row>
    <row r="12" spans="2:15" x14ac:dyDescent="0.25">
      <c r="B12" s="56" t="s">
        <v>6</v>
      </c>
      <c r="C12">
        <v>0</v>
      </c>
      <c r="D12">
        <v>-1</v>
      </c>
      <c r="K12" s="64" t="s">
        <v>6</v>
      </c>
      <c r="L12" s="63">
        <f>OptimizacionPortafolio!K10</f>
        <v>-0.39968246816582942</v>
      </c>
      <c r="M12" s="62">
        <v>-0.2682842161350843</v>
      </c>
      <c r="N12" s="59">
        <v>0</v>
      </c>
    </row>
    <row r="13" spans="2:15" x14ac:dyDescent="0.25">
      <c r="F13" t="s">
        <v>47</v>
      </c>
    </row>
    <row r="14" spans="2:15" ht="15" customHeight="1" x14ac:dyDescent="0.25">
      <c r="B14" s="58" t="s">
        <v>37</v>
      </c>
      <c r="C14" s="58"/>
      <c r="D14" t="s">
        <v>38</v>
      </c>
      <c r="F14">
        <f t="array" ref="F14:F15">MMULT(F10:G11,F6:F7)</f>
        <v>-0.60046610838080217</v>
      </c>
      <c r="L14" s="22" t="s">
        <v>15</v>
      </c>
      <c r="M14" s="23"/>
      <c r="N14" s="24">
        <f>SUM(N6:N12)</f>
        <v>0.8</v>
      </c>
      <c r="O14" s="21"/>
    </row>
    <row r="15" spans="2:15" ht="15.75" customHeight="1" x14ac:dyDescent="0.25">
      <c r="B15" s="58" t="s">
        <v>36</v>
      </c>
      <c r="C15" s="58"/>
      <c r="D15">
        <v>1</v>
      </c>
      <c r="F15">
        <v>-0.22241812223208002</v>
      </c>
      <c r="L15" s="26" t="s">
        <v>16</v>
      </c>
      <c r="M15" s="21"/>
      <c r="N15" s="21"/>
      <c r="O15" s="21"/>
    </row>
    <row r="16" spans="2:15" x14ac:dyDescent="0.25">
      <c r="D16">
        <f>(1/D15)-1</f>
        <v>0</v>
      </c>
      <c r="L16" s="27" t="s">
        <v>17</v>
      </c>
      <c r="M16" s="28"/>
      <c r="N16" s="65">
        <f t="array" ref="N16">MMULT(TRANSPOSE(N6:N12),M6:M12)</f>
        <v>0.13587174454461792</v>
      </c>
      <c r="O16" s="29"/>
    </row>
    <row r="17" spans="2:15" x14ac:dyDescent="0.25">
      <c r="B17" s="55" t="s">
        <v>39</v>
      </c>
      <c r="E17" s="67" t="s">
        <v>55</v>
      </c>
      <c r="F17" s="67" t="s">
        <v>56</v>
      </c>
      <c r="G17" s="67"/>
      <c r="H17" s="67"/>
      <c r="L17" s="30" t="s">
        <v>18</v>
      </c>
      <c r="M17" s="66"/>
      <c r="N17" s="53">
        <f t="array" ref="N17">MMULT(MMULT(TRANSPOSE(N6:N12),C25:I31),N6:N12)</f>
        <v>6.6742751188725219E-2</v>
      </c>
      <c r="O17" s="31"/>
    </row>
    <row r="18" spans="2:15" x14ac:dyDescent="0.25">
      <c r="B18" t="s">
        <v>53</v>
      </c>
      <c r="E18" s="67">
        <v>1</v>
      </c>
      <c r="F18" s="67" t="s">
        <v>57</v>
      </c>
      <c r="G18" s="67"/>
      <c r="H18" s="67"/>
      <c r="L18" s="30" t="s">
        <v>19</v>
      </c>
      <c r="M18" s="32"/>
      <c r="N18" s="54">
        <f>SQRT(N17)</f>
        <v>0.25834618477679366</v>
      </c>
      <c r="O18" s="12"/>
    </row>
    <row r="19" spans="2:15" x14ac:dyDescent="0.25">
      <c r="B19">
        <f t="array" ref="B19:C20">D16*MMULT(MMULT(TRANSPOSE(C6:D12),OptimizacionPortafolio!B25:H31),'Black-Litterman'!C6:D12)</f>
        <v>0</v>
      </c>
      <c r="C19">
        <v>0</v>
      </c>
      <c r="E19" s="67">
        <v>0.5</v>
      </c>
      <c r="F19" s="67" t="s">
        <v>58</v>
      </c>
      <c r="G19" s="67"/>
      <c r="H19" s="67"/>
      <c r="L19" s="33" t="s">
        <v>20</v>
      </c>
      <c r="M19" s="34"/>
      <c r="N19" s="35">
        <f>(N16-L1)/N18</f>
        <v>-0.28621585079245265</v>
      </c>
      <c r="O19" s="21"/>
    </row>
    <row r="20" spans="2:15" x14ac:dyDescent="0.25">
      <c r="B20">
        <v>0</v>
      </c>
      <c r="C20">
        <v>0</v>
      </c>
      <c r="E20" s="67">
        <v>0.75</v>
      </c>
      <c r="F20" s="67" t="s">
        <v>59</v>
      </c>
      <c r="G20" s="67"/>
      <c r="H20" s="67"/>
    </row>
    <row r="22" spans="2:15" x14ac:dyDescent="0.25">
      <c r="B22" s="55" t="s">
        <v>60</v>
      </c>
    </row>
    <row r="23" spans="2:15" ht="15.75" thickBot="1" x14ac:dyDescent="0.3">
      <c r="B23" t="s">
        <v>54</v>
      </c>
    </row>
    <row r="24" spans="2:15" x14ac:dyDescent="0.25">
      <c r="B24" s="37"/>
      <c r="C24" s="38" t="s">
        <v>0</v>
      </c>
      <c r="D24" s="38" t="s">
        <v>1</v>
      </c>
      <c r="E24" s="38" t="s">
        <v>2</v>
      </c>
      <c r="F24" s="38" t="s">
        <v>3</v>
      </c>
      <c r="G24" s="38" t="s">
        <v>4</v>
      </c>
      <c r="H24" s="38" t="s">
        <v>5</v>
      </c>
      <c r="I24" s="39" t="s">
        <v>6</v>
      </c>
    </row>
    <row r="25" spans="2:15" x14ac:dyDescent="0.25">
      <c r="B25" s="40" t="s">
        <v>0</v>
      </c>
      <c r="C25" s="36">
        <f t="array" ref="C25:I31">OptimizacionPortafolio!B25:H31-MMULT(MMULT(MMULT(OptimizacionPortafolio!B25:H31,'Black-Litterman'!C6:D12),'Black-Litterman'!F10:G11),MMULT(TRANSPOSE('Black-Litterman'!C6:D12),OptimizacionPortafolio!B25:H31))</f>
        <v>4.3579823633239395E-2</v>
      </c>
      <c r="D25" s="36">
        <v>4.3579823633239388E-2</v>
      </c>
      <c r="E25" s="36">
        <v>1.3027406093652161E-2</v>
      </c>
      <c r="F25" s="36">
        <v>8.4997512087621907E-2</v>
      </c>
      <c r="G25" s="36">
        <v>1.6976036245809629E-2</v>
      </c>
      <c r="H25" s="36">
        <v>2.3315068508398908E-2</v>
      </c>
      <c r="I25" s="48">
        <v>2.3315068508398915E-2</v>
      </c>
    </row>
    <row r="26" spans="2:15" x14ac:dyDescent="0.25">
      <c r="B26" s="40" t="s">
        <v>1</v>
      </c>
      <c r="C26" s="36">
        <v>4.3579823633239395E-2</v>
      </c>
      <c r="D26" s="36">
        <v>4.3579823633239388E-2</v>
      </c>
      <c r="E26" s="36">
        <v>1.3027406093652161E-2</v>
      </c>
      <c r="F26" s="36">
        <v>8.4997512087621907E-2</v>
      </c>
      <c r="G26" s="36">
        <v>1.6976036245809629E-2</v>
      </c>
      <c r="H26" s="36">
        <v>2.3315068508398908E-2</v>
      </c>
      <c r="I26" s="48">
        <v>2.3315068508398908E-2</v>
      </c>
    </row>
    <row r="27" spans="2:15" x14ac:dyDescent="0.25">
      <c r="B27" s="40" t="s">
        <v>2</v>
      </c>
      <c r="C27" s="36">
        <v>1.3027406093652161E-2</v>
      </c>
      <c r="D27" s="36">
        <v>1.3027406093652159E-2</v>
      </c>
      <c r="E27" s="36">
        <v>3.8346498310688946E-2</v>
      </c>
      <c r="F27" s="36">
        <v>2.4727462663697408E-2</v>
      </c>
      <c r="G27" s="36">
        <v>1.0721519417347294E-2</v>
      </c>
      <c r="H27" s="36">
        <v>1.4498739713397308E-2</v>
      </c>
      <c r="I27" s="48">
        <v>1.449873971339731E-2</v>
      </c>
    </row>
    <row r="28" spans="2:15" x14ac:dyDescent="0.25">
      <c r="B28" s="40" t="s">
        <v>3</v>
      </c>
      <c r="C28" s="36">
        <v>8.4997512087621907E-2</v>
      </c>
      <c r="D28" s="36">
        <v>8.4997512087621907E-2</v>
      </c>
      <c r="E28" s="36">
        <v>2.4727462663697408E-2</v>
      </c>
      <c r="F28" s="36">
        <v>0.91628575507403631</v>
      </c>
      <c r="G28" s="36">
        <v>4.7681498141195315E-2</v>
      </c>
      <c r="H28" s="36">
        <v>0.100240358129703</v>
      </c>
      <c r="I28" s="48">
        <v>0.10024035812970299</v>
      </c>
    </row>
    <row r="29" spans="2:15" x14ac:dyDescent="0.25">
      <c r="B29" s="40" t="s">
        <v>4</v>
      </c>
      <c r="C29" s="36">
        <v>1.6976036245809629E-2</v>
      </c>
      <c r="D29" s="36">
        <v>1.6976036245809629E-2</v>
      </c>
      <c r="E29" s="36">
        <v>1.0721519417347294E-2</v>
      </c>
      <c r="F29" s="36">
        <v>4.7681498141195315E-2</v>
      </c>
      <c r="G29" s="36">
        <v>7.4706540495019916E-2</v>
      </c>
      <c r="H29" s="36">
        <v>1.6485523572977834E-2</v>
      </c>
      <c r="I29" s="48">
        <v>1.6485523572977834E-2</v>
      </c>
    </row>
    <row r="30" spans="2:15" x14ac:dyDescent="0.25">
      <c r="B30" s="40" t="s">
        <v>5</v>
      </c>
      <c r="C30" s="36">
        <v>2.3315068508398915E-2</v>
      </c>
      <c r="D30" s="36">
        <v>2.3315068508398908E-2</v>
      </c>
      <c r="E30" s="36">
        <v>1.4498739713397308E-2</v>
      </c>
      <c r="F30" s="36">
        <v>0.100240358129703</v>
      </c>
      <c r="G30" s="36">
        <v>1.6485523572977834E-2</v>
      </c>
      <c r="H30" s="36">
        <v>6.9262688587203414E-2</v>
      </c>
      <c r="I30" s="48">
        <v>6.9262688587203414E-2</v>
      </c>
    </row>
    <row r="31" spans="2:15" ht="15.75" thickBot="1" x14ac:dyDescent="0.3">
      <c r="B31" s="42" t="s">
        <v>6</v>
      </c>
      <c r="C31" s="49">
        <v>2.3315068508398915E-2</v>
      </c>
      <c r="D31" s="49">
        <v>2.3315068508398908E-2</v>
      </c>
      <c r="E31" s="49">
        <v>1.449873971339731E-2</v>
      </c>
      <c r="F31" s="49">
        <v>0.100240358129703</v>
      </c>
      <c r="G31" s="49">
        <v>1.6485523572977834E-2</v>
      </c>
      <c r="H31" s="49">
        <v>6.9262688587203414E-2</v>
      </c>
      <c r="I31" s="50">
        <v>6.9262688587203414E-2</v>
      </c>
    </row>
  </sheetData>
  <mergeCells count="2">
    <mergeCell ref="B15:C15"/>
    <mergeCell ref="B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PreciosDiarios</vt:lpstr>
      <vt:lpstr>RetornosSemanales</vt:lpstr>
      <vt:lpstr>OptimizacionPortafolio</vt:lpstr>
      <vt:lpstr>Black-Litterman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Castro</dc:creator>
  <cp:lastModifiedBy>Carlos Castro</cp:lastModifiedBy>
  <dcterms:created xsi:type="dcterms:W3CDTF">2022-09-09T16:17:58Z</dcterms:created>
  <dcterms:modified xsi:type="dcterms:W3CDTF">2023-01-12T00:13:36Z</dcterms:modified>
</cp:coreProperties>
</file>