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86" i="1"/>
  <c r="E85"/>
  <c r="E84"/>
  <c r="E83"/>
  <c r="C85"/>
  <c r="C84" l="1"/>
  <c r="C83"/>
  <c r="C82"/>
</calcChain>
</file>

<file path=xl/sharedStrings.xml><?xml version="1.0" encoding="utf-8"?>
<sst xmlns="http://schemas.openxmlformats.org/spreadsheetml/2006/main" count="116" uniqueCount="114">
  <si>
    <t>SHREE OMSAI CO-OP CREDIT SOC LTD,</t>
  </si>
  <si>
    <t>4 AC 1247,NEAR THE NATIONAL SARVODAYA HIGH,,OPP.DUDHESWAR MANDIR,C.G.GIDWANI MARG,</t>
  </si>
  <si>
    <t>CHEMBUR COLONY,CHEMBUR(E),MUMBAI-400074,022-25207567</t>
  </si>
  <si>
    <t>Consolidation Profit &amp; Loss as on  31/03/2016</t>
  </si>
  <si>
    <t>EXPENSES</t>
  </si>
  <si>
    <t>Amount(DR)</t>
  </si>
  <si>
    <t>INCOME</t>
  </si>
  <si>
    <t>Amount(CR)</t>
  </si>
  <si>
    <t>***** LOAN INTEREST *****</t>
  </si>
  <si>
    <t>INTEREST RECD ON PERSONAL LOAN</t>
  </si>
  <si>
    <t>INTEREST RECD ON BUSINESS LOAN</t>
  </si>
  <si>
    <t>INTEREST RECD ON DEPOSIT LOAN</t>
  </si>
  <si>
    <t>INTEREST RECD ON GOLD LOAN</t>
  </si>
  <si>
    <t>INTEREST RECD ON VEHICAL LOAN</t>
  </si>
  <si>
    <t>INTEREST RECD ON HOUSING LOAN</t>
  </si>
  <si>
    <t>INTEREST RECD ON SALARY DEDUCTION LOA</t>
  </si>
  <si>
    <t>***** INVESTMENT INTEREST *****</t>
  </si>
  <si>
    <t>INTEREST RECD ON M.D.C.C BANK(RF)</t>
  </si>
  <si>
    <t>INTEREST RECD ON M.D.C.C.BANK(LIQUIDITY)</t>
  </si>
  <si>
    <t>INTEREST RECD ON M.D.C.C.(CHARITY FUND)</t>
  </si>
  <si>
    <t>INTEREST RECD ON M.D.C.C(STAFF P.F)</t>
  </si>
  <si>
    <t>INTEREST RECD ON MDCC BANK(FD)CHEMBUR</t>
  </si>
  <si>
    <t>***** BANK INTEREST *****</t>
  </si>
  <si>
    <t>MUMBAI BANK FD ACCRUAD INT.</t>
  </si>
  <si>
    <t>***** BANK DIVIDEND *****</t>
  </si>
  <si>
    <t>MUMBAI BANK DIVIDEND</t>
  </si>
  <si>
    <t>***** OTHER INCOME *****</t>
  </si>
  <si>
    <t>OTHER CHRGS RECD</t>
  </si>
  <si>
    <t>STAT CHRGS RECD</t>
  </si>
  <si>
    <t>COURT CHRGS RECD</t>
  </si>
  <si>
    <t>SERVICE CHRGS RECD</t>
  </si>
  <si>
    <t>VALUATION CHRGS RECD</t>
  </si>
  <si>
    <t>PENALTY RECD</t>
  </si>
  <si>
    <t>COMMISSION RECD ON DEPOSIT</t>
  </si>
  <si>
    <t>NOTICE CHARGES RECD.</t>
  </si>
  <si>
    <t>RECOVERY CHARGES RECD.</t>
  </si>
  <si>
    <t>CHEQUE RTD.CHARG</t>
  </si>
  <si>
    <t>FIXED DEPOSIT INT REC</t>
  </si>
  <si>
    <t>BMC RECOVERY SERVICE CHARGE</t>
  </si>
  <si>
    <t>RENT RECD</t>
  </si>
  <si>
    <t>***** OTHERS *****</t>
  </si>
  <si>
    <t>LOAN RECOVERY CHARGES</t>
  </si>
  <si>
    <t>EXCESS INT.RECD FOR DEPOSIT</t>
  </si>
  <si>
    <t>RENT RECD ON MUM BANK</t>
  </si>
  <si>
    <t>SRO CHARGES</t>
  </si>
  <si>
    <t>***** DEPOSIT INTEREST *****</t>
  </si>
  <si>
    <t>SAVING INTEREST</t>
  </si>
  <si>
    <t>INTEREST PAID ON FIXED DEPOSIT</t>
  </si>
  <si>
    <t>INTEREST PAID ON DAMDUPAT DEPOSIT</t>
  </si>
  <si>
    <t>INTEREST PAID ON RECURRING DEPOSIT</t>
  </si>
  <si>
    <t>INTEREST PAID ON LAKHPATI DEPOSIT</t>
  </si>
  <si>
    <t>INTEREST PAID ON DAILY DEPOSIT</t>
  </si>
  <si>
    <t>INTEREST PAID ON STAFF PF</t>
  </si>
  <si>
    <t>INTEREST PAID ON DHANVASHA DEPOSIT</t>
  </si>
  <si>
    <t>INTEREST PAID ON MONTHLY INT SCHEME</t>
  </si>
  <si>
    <t>***** STAFF EXPENCES *****</t>
  </si>
  <si>
    <t>PROVIDEND FUND  STY.CONTRIBUTION</t>
  </si>
  <si>
    <t>STAFF BONAS</t>
  </si>
  <si>
    <t>***** MANGEMENT EXPENCES *****</t>
  </si>
  <si>
    <t>ANNUAL GENRAL MEETING REPORT PRINTING</t>
  </si>
  <si>
    <t>***** DEPRICATION EXPENCES *****</t>
  </si>
  <si>
    <t>DEPRECIATION</t>
  </si>
  <si>
    <t>***** BANK CHARGES *****</t>
  </si>
  <si>
    <t>***** OTHER EXPENCES *****</t>
  </si>
  <si>
    <t>STAFF SALARY</t>
  </si>
  <si>
    <t>POSTAGE</t>
  </si>
  <si>
    <t>TELEPHONE</t>
  </si>
  <si>
    <t>TRAVELLING</t>
  </si>
  <si>
    <t>ELECTRICITY</t>
  </si>
  <si>
    <t>BANK CHARGES</t>
  </si>
  <si>
    <t>PRINTING &amp; STATIONERY</t>
  </si>
  <si>
    <t>MISC. EXP</t>
  </si>
  <si>
    <t>INTERNAL AUDIT FEES</t>
  </si>
  <si>
    <t>GOVT. AUDIT FEES</t>
  </si>
  <si>
    <t>DAILY DEPOSIT COMMISSION</t>
  </si>
  <si>
    <t>COURT CHARGES</t>
  </si>
  <si>
    <t>TEA EXP.</t>
  </si>
  <si>
    <t>RECOVERY CHARGES EXP.</t>
  </si>
  <si>
    <t>POOJA EXP.</t>
  </si>
  <si>
    <t>COMPUTER EXP.</t>
  </si>
  <si>
    <t>SERVICE CHARGE</t>
  </si>
  <si>
    <t>DONETION FEE</t>
  </si>
  <si>
    <t>DAILY AGENT COMMISION</t>
  </si>
  <si>
    <t>INSURANCE CHARGES</t>
  </si>
  <si>
    <t>MUMBAI BANKOD INT.PAID</t>
  </si>
  <si>
    <t>MUMBAI BANK OD INT(CHEMBUR BR)</t>
  </si>
  <si>
    <t>OFFICE EXPENCG</t>
  </si>
  <si>
    <t>TRADE C R.T.O</t>
  </si>
  <si>
    <t>ELECTION EXP.</t>
  </si>
  <si>
    <t>ADHESIVE STAMP EXP</t>
  </si>
  <si>
    <t>BUILDING FUND ACCOUNT .</t>
  </si>
  <si>
    <t>ADVERTISE</t>
  </si>
  <si>
    <t>COMPUTAR HARDWERE A.M.C</t>
  </si>
  <si>
    <t>ADHESIVE STAMP COMMISION EXP</t>
  </si>
  <si>
    <t>DIPAWALI GIFT &amp; OTHER EXP</t>
  </si>
  <si>
    <t>DIPAWALI GIFT &amp; OTHAR EXP</t>
  </si>
  <si>
    <t>MAHARASHTRA STATE SAHAKARI SANGH FEES</t>
  </si>
  <si>
    <t>COMPUTER SOFT &amp; HARD A.M.C</t>
  </si>
  <si>
    <t>BALAJI DAILY COLLECTION MACHINE AMC</t>
  </si>
  <si>
    <t>SOC.GUMASTA LICENCE FEE</t>
  </si>
  <si>
    <t>REPAIR &amp; MAINTANCE EXP</t>
  </si>
  <si>
    <t>TDS DEDUCTION</t>
  </si>
  <si>
    <t>NAFCUB MEMBERSHIP &amp; SUBSCRIPTION EXP</t>
  </si>
  <si>
    <t>WATER BILL EXP</t>
  </si>
  <si>
    <t>MANKHURD BRANCH OPENING EXP</t>
  </si>
  <si>
    <t>MANDHAN &amp; MEHANTANA</t>
  </si>
  <si>
    <t>MUMBAI BANK LOAN INT. PAID</t>
  </si>
  <si>
    <t>ENTERNET EXP.</t>
  </si>
  <si>
    <t>MUMBAI SAHKARI BORD FEES</t>
  </si>
  <si>
    <t>ASSESSMENT PROPERTY TAX</t>
  </si>
  <si>
    <t>AIR CONDITIONER AMC EXP</t>
  </si>
  <si>
    <t>STAFF GRADUEATY PRO EXP</t>
  </si>
  <si>
    <t xml:space="preserve"> Net Profit</t>
  </si>
  <si>
    <t xml:space="preserve"> TOTAL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</si>
</sst>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\-yyyy"/>
    <numFmt numFmtId="165" formatCode="#########0.00"/>
    <numFmt numFmtId="167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3" borderId="1">
      <alignment horizontal="center" vertical="center"/>
    </xf>
    <xf numFmtId="0" fontId="2" fillId="2" borderId="1">
      <alignment horizontal="left" vertical="center"/>
    </xf>
    <xf numFmtId="164" fontId="2" fillId="2" borderId="1">
      <alignment horizontal="right"/>
    </xf>
    <xf numFmtId="165" fontId="2" fillId="2" borderId="1">
      <alignment horizontal="right"/>
    </xf>
    <xf numFmtId="0" fontId="2" fillId="2" borderId="1">
      <alignment horizontal="left" vertical="center"/>
    </xf>
    <xf numFmtId="0" fontId="1" fillId="3" borderId="1">
      <alignment horizontal="center" vertical="center" wrapText="1"/>
    </xf>
    <xf numFmtId="0" fontId="2" fillId="4" borderId="1">
      <alignment horizontal="left" vertical="center"/>
    </xf>
    <xf numFmtId="0" fontId="3" fillId="5" borderId="1">
      <alignment horizontal="left" vertical="center"/>
    </xf>
    <xf numFmtId="0" fontId="2" fillId="6" borderId="1">
      <alignment horizontal="left" vertical="center"/>
    </xf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3" borderId="10" xfId="1" applyBorder="1">
      <alignment horizontal="center" vertical="center"/>
    </xf>
    <xf numFmtId="0" fontId="1" fillId="3" borderId="11" xfId="1" applyBorder="1">
      <alignment horizontal="center" vertical="center"/>
    </xf>
    <xf numFmtId="0" fontId="1" fillId="3" borderId="12" xfId="1" applyBorder="1">
      <alignment horizontal="center" vertical="center"/>
    </xf>
    <xf numFmtId="0" fontId="2" fillId="2" borderId="13" xfId="2" applyBorder="1">
      <alignment horizontal="left" vertical="center"/>
    </xf>
    <xf numFmtId="165" fontId="2" fillId="2" borderId="13" xfId="4" applyBorder="1">
      <alignment horizontal="right"/>
    </xf>
    <xf numFmtId="165" fontId="2" fillId="2" borderId="14" xfId="4" applyBorder="1">
      <alignment horizontal="right"/>
    </xf>
    <xf numFmtId="0" fontId="1" fillId="2" borderId="1" xfId="2" applyFont="1" applyBorder="1">
      <alignment horizontal="left" vertical="center"/>
    </xf>
    <xf numFmtId="165" fontId="2" fillId="2" borderId="1" xfId="4" applyBorder="1">
      <alignment horizontal="right"/>
    </xf>
    <xf numFmtId="0" fontId="2" fillId="2" borderId="1" xfId="2" applyBorder="1">
      <alignment horizontal="left" vertical="center"/>
    </xf>
    <xf numFmtId="165" fontId="2" fillId="2" borderId="15" xfId="4" applyBorder="1">
      <alignment horizontal="right"/>
    </xf>
    <xf numFmtId="0" fontId="1" fillId="2" borderId="12" xfId="2" applyFont="1" applyBorder="1">
      <alignment horizontal="left" vertical="center"/>
    </xf>
    <xf numFmtId="165" fontId="1" fillId="2" borderId="1" xfId="4" applyFont="1" applyBorder="1">
      <alignment horizontal="right"/>
    </xf>
    <xf numFmtId="0" fontId="0" fillId="0" borderId="0" xfId="0" applyBorder="1"/>
    <xf numFmtId="0" fontId="0" fillId="0" borderId="16" xfId="0" applyBorder="1"/>
    <xf numFmtId="0" fontId="1" fillId="2" borderId="17" xfId="2" applyFont="1" applyBorder="1">
      <alignment horizontal="left" vertical="center"/>
    </xf>
    <xf numFmtId="165" fontId="1" fillId="2" borderId="17" xfId="4" applyFont="1" applyBorder="1">
      <alignment horizontal="right"/>
    </xf>
    <xf numFmtId="165" fontId="1" fillId="2" borderId="18" xfId="4" applyFont="1" applyBorder="1">
      <alignment horizontal="right"/>
    </xf>
    <xf numFmtId="0" fontId="4" fillId="3" borderId="2" xfId="1" applyFont="1" applyBorder="1">
      <alignment horizontal="center" vertical="center"/>
    </xf>
    <xf numFmtId="0" fontId="4" fillId="3" borderId="3" xfId="1" applyFont="1" applyBorder="1">
      <alignment horizontal="center" vertical="center"/>
    </xf>
    <xf numFmtId="0" fontId="4" fillId="3" borderId="4" xfId="1" applyFont="1" applyBorder="1">
      <alignment horizontal="center" vertical="center"/>
    </xf>
    <xf numFmtId="0" fontId="1" fillId="3" borderId="5" xfId="1" applyBorder="1">
      <alignment horizontal="center" vertical="center"/>
    </xf>
    <xf numFmtId="0" fontId="1" fillId="3" borderId="1" xfId="1" applyBorder="1">
      <alignment horizontal="center" vertical="center"/>
    </xf>
    <xf numFmtId="0" fontId="1" fillId="3" borderId="6" xfId="1" applyBorder="1">
      <alignment horizontal="center" vertical="center"/>
    </xf>
    <xf numFmtId="0" fontId="1" fillId="3" borderId="7" xfId="1" applyBorder="1">
      <alignment horizontal="center" vertical="center"/>
    </xf>
    <xf numFmtId="0" fontId="1" fillId="3" borderId="8" xfId="1" applyBorder="1">
      <alignment horizontal="center" vertical="center"/>
    </xf>
    <xf numFmtId="0" fontId="1" fillId="3" borderId="9" xfId="1" applyBorder="1">
      <alignment horizontal="center" vertical="center"/>
    </xf>
    <xf numFmtId="167" fontId="0" fillId="0" borderId="0" xfId="10" applyNumberFormat="1" applyFont="1"/>
    <xf numFmtId="167" fontId="0" fillId="0" borderId="0" xfId="0" applyNumberFormat="1"/>
  </cellXfs>
  <cellStyles count="11">
    <cellStyle name="A" xfId="1"/>
    <cellStyle name="B" xfId="2"/>
    <cellStyle name="C" xfId="3"/>
    <cellStyle name="Comma" xfId="10" builtinId="3"/>
    <cellStyle name="D" xfId="4"/>
    <cellStyle name="E" xfId="5"/>
    <cellStyle name="F" xfId="6"/>
    <cellStyle name="G" xfId="7"/>
    <cellStyle name="H" xfId="8"/>
    <cellStyle name="I" xfId="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86"/>
  <sheetViews>
    <sheetView showGridLines="0" tabSelected="1" topLeftCell="A68" workbookViewId="0">
      <selection activeCell="E86" sqref="E86"/>
    </sheetView>
  </sheetViews>
  <sheetFormatPr defaultRowHeight="15"/>
  <cols>
    <col min="2" max="2" width="47.140625" bestFit="1" customWidth="1"/>
    <col min="3" max="3" width="13.42578125" bestFit="1" customWidth="1"/>
    <col min="4" max="4" width="47" bestFit="1" customWidth="1"/>
    <col min="5" max="5" width="13.42578125" bestFit="1" customWidth="1"/>
  </cols>
  <sheetData>
    <row r="1" spans="2:5" ht="15.75" thickBot="1"/>
    <row r="2" spans="2:5" ht="16.5">
      <c r="B2" s="18" t="s">
        <v>0</v>
      </c>
      <c r="C2" s="19"/>
      <c r="D2" s="19"/>
      <c r="E2" s="20"/>
    </row>
    <row r="3" spans="2:5">
      <c r="B3" s="21" t="s">
        <v>1</v>
      </c>
      <c r="C3" s="22"/>
      <c r="D3" s="22"/>
      <c r="E3" s="23"/>
    </row>
    <row r="4" spans="2:5">
      <c r="B4" s="21" t="s">
        <v>2</v>
      </c>
      <c r="C4" s="22"/>
      <c r="D4" s="22"/>
      <c r="E4" s="23"/>
    </row>
    <row r="5" spans="2:5">
      <c r="B5" s="21" t="s">
        <v>3</v>
      </c>
      <c r="C5" s="22"/>
      <c r="D5" s="22"/>
      <c r="E5" s="23"/>
    </row>
    <row r="6" spans="2:5" ht="15.75" thickBot="1">
      <c r="B6" s="24"/>
      <c r="C6" s="25"/>
      <c r="D6" s="25"/>
      <c r="E6" s="26"/>
    </row>
    <row r="8" spans="2:5" ht="15.75" thickBot="1"/>
    <row r="9" spans="2:5" ht="15.75" thickBot="1">
      <c r="B9" s="1" t="s">
        <v>4</v>
      </c>
      <c r="C9" s="2" t="s">
        <v>5</v>
      </c>
      <c r="D9" s="2" t="s">
        <v>6</v>
      </c>
      <c r="E9" s="3" t="s">
        <v>7</v>
      </c>
    </row>
    <row r="10" spans="2:5" ht="15.75">
      <c r="B10" s="4" t="s">
        <v>41</v>
      </c>
      <c r="C10" s="5">
        <v>2000</v>
      </c>
      <c r="D10" s="4" t="s">
        <v>8</v>
      </c>
      <c r="E10" s="6"/>
    </row>
    <row r="11" spans="2:5" ht="15.75">
      <c r="B11" s="7" t="s">
        <v>45</v>
      </c>
      <c r="C11" s="8"/>
      <c r="D11" s="9" t="s">
        <v>9</v>
      </c>
      <c r="E11" s="10">
        <v>133179</v>
      </c>
    </row>
    <row r="12" spans="2:5" ht="15.75">
      <c r="B12" s="9" t="s">
        <v>46</v>
      </c>
      <c r="C12" s="8">
        <v>28884</v>
      </c>
      <c r="D12" s="9" t="s">
        <v>10</v>
      </c>
      <c r="E12" s="10">
        <v>108328</v>
      </c>
    </row>
    <row r="13" spans="2:5" ht="15.75">
      <c r="B13" s="9" t="s">
        <v>47</v>
      </c>
      <c r="C13" s="8">
        <v>1967799</v>
      </c>
      <c r="D13" s="9" t="s">
        <v>11</v>
      </c>
      <c r="E13" s="10">
        <v>169874</v>
      </c>
    </row>
    <row r="14" spans="2:5" ht="15.75">
      <c r="B14" s="9" t="s">
        <v>48</v>
      </c>
      <c r="C14" s="8">
        <v>197705</v>
      </c>
      <c r="D14" s="9" t="s">
        <v>12</v>
      </c>
      <c r="E14" s="10">
        <v>6504</v>
      </c>
    </row>
    <row r="15" spans="2:5" ht="15.75">
      <c r="B15" s="9" t="s">
        <v>49</v>
      </c>
      <c r="C15" s="8">
        <v>59865</v>
      </c>
      <c r="D15" s="9" t="s">
        <v>13</v>
      </c>
      <c r="E15" s="10">
        <v>488447</v>
      </c>
    </row>
    <row r="16" spans="2:5" ht="15.75">
      <c r="B16" s="9" t="s">
        <v>50</v>
      </c>
      <c r="C16" s="8">
        <v>15413</v>
      </c>
      <c r="D16" s="9" t="s">
        <v>14</v>
      </c>
      <c r="E16" s="10">
        <v>387574</v>
      </c>
    </row>
    <row r="17" spans="2:5" ht="15.75">
      <c r="B17" s="9" t="s">
        <v>51</v>
      </c>
      <c r="C17" s="8">
        <v>97885</v>
      </c>
      <c r="D17" s="9" t="s">
        <v>15</v>
      </c>
      <c r="E17" s="10">
        <v>4804443</v>
      </c>
    </row>
    <row r="18" spans="2:5" ht="15.75">
      <c r="B18" s="9" t="s">
        <v>52</v>
      </c>
      <c r="C18" s="8">
        <v>20318</v>
      </c>
      <c r="D18" s="9" t="s">
        <v>16</v>
      </c>
      <c r="E18" s="10"/>
    </row>
    <row r="19" spans="2:5" ht="15.75">
      <c r="B19" s="9" t="s">
        <v>53</v>
      </c>
      <c r="C19" s="8">
        <v>192420</v>
      </c>
      <c r="D19" s="9" t="s">
        <v>17</v>
      </c>
      <c r="E19" s="10">
        <v>35151</v>
      </c>
    </row>
    <row r="20" spans="2:5" ht="15.75">
      <c r="B20" s="9" t="s">
        <v>54</v>
      </c>
      <c r="C20" s="8">
        <v>482761</v>
      </c>
      <c r="D20" s="9" t="s">
        <v>18</v>
      </c>
      <c r="E20" s="10">
        <v>28547</v>
      </c>
    </row>
    <row r="21" spans="2:5" ht="15.75">
      <c r="B21" s="7" t="s">
        <v>55</v>
      </c>
      <c r="C21" s="8"/>
      <c r="D21" s="9" t="s">
        <v>19</v>
      </c>
      <c r="E21" s="10">
        <v>3416</v>
      </c>
    </row>
    <row r="22" spans="2:5" ht="15.75">
      <c r="B22" s="9" t="s">
        <v>56</v>
      </c>
      <c r="C22" s="8">
        <v>14383</v>
      </c>
      <c r="D22" s="9" t="s">
        <v>20</v>
      </c>
      <c r="E22" s="10">
        <v>8133</v>
      </c>
    </row>
    <row r="23" spans="2:5" ht="15.75">
      <c r="B23" s="9" t="s">
        <v>57</v>
      </c>
      <c r="C23" s="8">
        <v>30000</v>
      </c>
      <c r="D23" s="9" t="s">
        <v>21</v>
      </c>
      <c r="E23" s="10">
        <v>217951</v>
      </c>
    </row>
    <row r="24" spans="2:5" ht="15.75">
      <c r="B24" s="7" t="s">
        <v>58</v>
      </c>
      <c r="C24" s="8"/>
      <c r="D24" s="9" t="s">
        <v>22</v>
      </c>
      <c r="E24" s="10"/>
    </row>
    <row r="25" spans="2:5" ht="15.75">
      <c r="B25" s="9" t="s">
        <v>59</v>
      </c>
      <c r="C25" s="8">
        <v>36000</v>
      </c>
      <c r="D25" s="9" t="s">
        <v>23</v>
      </c>
      <c r="E25" s="10">
        <v>546280</v>
      </c>
    </row>
    <row r="26" spans="2:5" ht="15.75">
      <c r="B26" s="7" t="s">
        <v>60</v>
      </c>
      <c r="C26" s="8"/>
      <c r="D26" s="9" t="s">
        <v>24</v>
      </c>
      <c r="E26" s="10"/>
    </row>
    <row r="27" spans="2:5" ht="15.75">
      <c r="B27" s="9" t="s">
        <v>61</v>
      </c>
      <c r="C27" s="8">
        <v>329846</v>
      </c>
      <c r="D27" s="9" t="s">
        <v>25</v>
      </c>
      <c r="E27" s="10">
        <v>142127</v>
      </c>
    </row>
    <row r="28" spans="2:5" ht="15.75">
      <c r="B28" s="7" t="s">
        <v>62</v>
      </c>
      <c r="C28" s="8"/>
      <c r="D28" s="9" t="s">
        <v>26</v>
      </c>
      <c r="E28" s="10"/>
    </row>
    <row r="29" spans="2:5" ht="15.75">
      <c r="B29" s="7" t="s">
        <v>63</v>
      </c>
      <c r="C29" s="8"/>
      <c r="D29" s="9" t="s">
        <v>27</v>
      </c>
      <c r="E29" s="10">
        <v>24149</v>
      </c>
    </row>
    <row r="30" spans="2:5" ht="15.75">
      <c r="B30" s="9" t="s">
        <v>64</v>
      </c>
      <c r="C30" s="8">
        <v>619086</v>
      </c>
      <c r="D30" s="9" t="s">
        <v>28</v>
      </c>
      <c r="E30" s="10">
        <v>91370</v>
      </c>
    </row>
    <row r="31" spans="2:5" ht="15.75">
      <c r="B31" s="9" t="s">
        <v>65</v>
      </c>
      <c r="C31" s="8">
        <v>4171</v>
      </c>
      <c r="D31" s="9" t="s">
        <v>29</v>
      </c>
      <c r="E31" s="10">
        <v>28400</v>
      </c>
    </row>
    <row r="32" spans="2:5" ht="15.75">
      <c r="B32" s="9" t="s">
        <v>66</v>
      </c>
      <c r="C32" s="8">
        <v>40781</v>
      </c>
      <c r="D32" s="9" t="s">
        <v>30</v>
      </c>
      <c r="E32" s="10">
        <v>107929</v>
      </c>
    </row>
    <row r="33" spans="2:5" ht="15.75">
      <c r="B33" s="9" t="s">
        <v>67</v>
      </c>
      <c r="C33" s="8">
        <v>20482</v>
      </c>
      <c r="D33" s="9" t="s">
        <v>31</v>
      </c>
      <c r="E33" s="10">
        <v>3060</v>
      </c>
    </row>
    <row r="34" spans="2:5" ht="15.75">
      <c r="B34" s="9" t="s">
        <v>68</v>
      </c>
      <c r="C34" s="8">
        <v>83210</v>
      </c>
      <c r="D34" s="9" t="s">
        <v>32</v>
      </c>
      <c r="E34" s="10">
        <v>203515</v>
      </c>
    </row>
    <row r="35" spans="2:5" ht="15.75">
      <c r="B35" s="9" t="s">
        <v>69</v>
      </c>
      <c r="C35" s="8">
        <v>6454</v>
      </c>
      <c r="D35" s="9" t="s">
        <v>33</v>
      </c>
      <c r="E35" s="10">
        <v>116121</v>
      </c>
    </row>
    <row r="36" spans="2:5" ht="15.75">
      <c r="B36" s="9" t="s">
        <v>70</v>
      </c>
      <c r="C36" s="8">
        <v>46445</v>
      </c>
      <c r="D36" s="9" t="s">
        <v>34</v>
      </c>
      <c r="E36" s="10">
        <v>39100</v>
      </c>
    </row>
    <row r="37" spans="2:5" ht="15.75">
      <c r="B37" s="9" t="s">
        <v>71</v>
      </c>
      <c r="C37" s="8">
        <v>92863.54</v>
      </c>
      <c r="D37" s="9" t="s">
        <v>35</v>
      </c>
      <c r="E37" s="10">
        <v>14600</v>
      </c>
    </row>
    <row r="38" spans="2:5" ht="15.75">
      <c r="B38" s="9" t="s">
        <v>72</v>
      </c>
      <c r="C38" s="8">
        <v>21100</v>
      </c>
      <c r="D38" s="9" t="s">
        <v>36</v>
      </c>
      <c r="E38" s="10">
        <v>2300</v>
      </c>
    </row>
    <row r="39" spans="2:5" ht="15.75">
      <c r="B39" s="9" t="s">
        <v>73</v>
      </c>
      <c r="C39" s="8">
        <v>43337</v>
      </c>
      <c r="D39" s="9" t="s">
        <v>37</v>
      </c>
      <c r="E39" s="10">
        <v>14459</v>
      </c>
    </row>
    <row r="40" spans="2:5" ht="15.75">
      <c r="B40" s="9" t="s">
        <v>74</v>
      </c>
      <c r="C40" s="8">
        <v>27129</v>
      </c>
      <c r="D40" s="9" t="s">
        <v>38</v>
      </c>
      <c r="E40" s="10">
        <v>45794</v>
      </c>
    </row>
    <row r="41" spans="2:5" ht="15.75">
      <c r="B41" s="9" t="s">
        <v>75</v>
      </c>
      <c r="C41" s="8">
        <v>6900</v>
      </c>
      <c r="D41" s="9" t="s">
        <v>39</v>
      </c>
      <c r="E41" s="10">
        <v>15000</v>
      </c>
    </row>
    <row r="42" spans="2:5" ht="15.75">
      <c r="B42" s="9" t="s">
        <v>76</v>
      </c>
      <c r="C42" s="8">
        <v>608</v>
      </c>
      <c r="D42" s="9" t="s">
        <v>40</v>
      </c>
      <c r="E42" s="10"/>
    </row>
    <row r="43" spans="2:5" ht="15.75">
      <c r="B43" s="9" t="s">
        <v>77</v>
      </c>
      <c r="C43" s="8">
        <v>3470</v>
      </c>
      <c r="D43" s="9" t="s">
        <v>42</v>
      </c>
      <c r="E43" s="10">
        <v>411623</v>
      </c>
    </row>
    <row r="44" spans="2:5" ht="15.75">
      <c r="B44" s="9" t="s">
        <v>78</v>
      </c>
      <c r="C44" s="8">
        <v>1440</v>
      </c>
      <c r="D44" s="9" t="s">
        <v>43</v>
      </c>
      <c r="E44" s="10">
        <v>660000</v>
      </c>
    </row>
    <row r="45" spans="2:5" ht="15.75">
      <c r="B45" s="9" t="s">
        <v>79</v>
      </c>
      <c r="C45" s="8">
        <v>7945</v>
      </c>
      <c r="D45" s="9" t="s">
        <v>44</v>
      </c>
      <c r="E45" s="10">
        <v>23133</v>
      </c>
    </row>
    <row r="46" spans="2:5" ht="15.75">
      <c r="B46" s="9" t="s">
        <v>80</v>
      </c>
      <c r="C46" s="8">
        <v>22817</v>
      </c>
      <c r="D46" s="9"/>
      <c r="E46" s="10"/>
    </row>
    <row r="47" spans="2:5" ht="15.75">
      <c r="B47" s="9" t="s">
        <v>81</v>
      </c>
      <c r="C47" s="8">
        <v>2501</v>
      </c>
      <c r="D47" s="9"/>
      <c r="E47" s="10"/>
    </row>
    <row r="48" spans="2:5" ht="15.75">
      <c r="B48" s="9" t="s">
        <v>82</v>
      </c>
      <c r="C48" s="8">
        <v>408188</v>
      </c>
      <c r="D48" s="9"/>
      <c r="E48" s="10"/>
    </row>
    <row r="49" spans="2:5" ht="15.75">
      <c r="B49" s="9" t="s">
        <v>83</v>
      </c>
      <c r="C49" s="8">
        <v>6494</v>
      </c>
      <c r="D49" s="9"/>
      <c r="E49" s="10"/>
    </row>
    <row r="50" spans="2:5" ht="15.75">
      <c r="B50" s="9" t="s">
        <v>84</v>
      </c>
      <c r="C50" s="8">
        <v>27375</v>
      </c>
      <c r="D50" s="9"/>
      <c r="E50" s="10"/>
    </row>
    <row r="51" spans="2:5" ht="15.75">
      <c r="B51" s="9" t="s">
        <v>85</v>
      </c>
      <c r="C51" s="8">
        <v>121102</v>
      </c>
      <c r="D51" s="9"/>
      <c r="E51" s="10"/>
    </row>
    <row r="52" spans="2:5" ht="15.75">
      <c r="B52" s="9" t="s">
        <v>86</v>
      </c>
      <c r="C52" s="8">
        <v>31653</v>
      </c>
      <c r="D52" s="9"/>
      <c r="E52" s="10"/>
    </row>
    <row r="53" spans="2:5" ht="15.75">
      <c r="B53" s="9" t="s">
        <v>87</v>
      </c>
      <c r="C53" s="8">
        <v>10000</v>
      </c>
      <c r="D53" s="9"/>
      <c r="E53" s="10"/>
    </row>
    <row r="54" spans="2:5" ht="15.75">
      <c r="B54" s="9" t="s">
        <v>88</v>
      </c>
      <c r="C54" s="8">
        <v>60540</v>
      </c>
      <c r="D54" s="9"/>
      <c r="E54" s="10"/>
    </row>
    <row r="55" spans="2:5" ht="15.75">
      <c r="B55" s="9" t="s">
        <v>89</v>
      </c>
      <c r="C55" s="8">
        <v>1530</v>
      </c>
      <c r="D55" s="9"/>
      <c r="E55" s="10"/>
    </row>
    <row r="56" spans="2:5" ht="15.75">
      <c r="B56" s="9" t="s">
        <v>90</v>
      </c>
      <c r="C56" s="8">
        <v>50000</v>
      </c>
      <c r="D56" s="9"/>
      <c r="E56" s="10"/>
    </row>
    <row r="57" spans="2:5" ht="15.75">
      <c r="B57" s="9" t="s">
        <v>91</v>
      </c>
      <c r="C57" s="8">
        <v>6500</v>
      </c>
      <c r="D57" s="9"/>
      <c r="E57" s="10"/>
    </row>
    <row r="58" spans="2:5" ht="15.75">
      <c r="B58" s="9" t="s">
        <v>92</v>
      </c>
      <c r="C58" s="8">
        <v>11000</v>
      </c>
      <c r="D58" s="9"/>
      <c r="E58" s="10"/>
    </row>
    <row r="59" spans="2:5" ht="15.75">
      <c r="B59" s="9" t="s">
        <v>93</v>
      </c>
      <c r="C59" s="8">
        <v>780</v>
      </c>
      <c r="D59" s="9"/>
      <c r="E59" s="10"/>
    </row>
    <row r="60" spans="2:5" ht="15.75">
      <c r="B60" s="9" t="s">
        <v>94</v>
      </c>
      <c r="C60" s="8">
        <v>3915</v>
      </c>
      <c r="D60" s="9"/>
      <c r="E60" s="10"/>
    </row>
    <row r="61" spans="2:5" ht="15.75">
      <c r="B61" s="9" t="s">
        <v>95</v>
      </c>
      <c r="C61" s="8">
        <v>28832</v>
      </c>
      <c r="D61" s="9"/>
      <c r="E61" s="10"/>
    </row>
    <row r="62" spans="2:5" ht="15.75">
      <c r="B62" s="9" t="s">
        <v>96</v>
      </c>
      <c r="C62" s="8">
        <v>10534</v>
      </c>
      <c r="D62" s="9"/>
      <c r="E62" s="10"/>
    </row>
    <row r="63" spans="2:5" ht="15.75">
      <c r="B63" s="9" t="s">
        <v>97</v>
      </c>
      <c r="C63" s="8">
        <v>20000</v>
      </c>
      <c r="D63" s="9"/>
      <c r="E63" s="10"/>
    </row>
    <row r="64" spans="2:5" ht="15.75">
      <c r="B64" s="9" t="s">
        <v>98</v>
      </c>
      <c r="C64" s="8">
        <v>7200</v>
      </c>
      <c r="D64" s="9"/>
      <c r="E64" s="10"/>
    </row>
    <row r="65" spans="2:5" ht="15.75">
      <c r="B65" s="9" t="s">
        <v>99</v>
      </c>
      <c r="C65" s="8">
        <v>1640</v>
      </c>
      <c r="D65" s="9"/>
      <c r="E65" s="10"/>
    </row>
    <row r="66" spans="2:5" ht="15.75">
      <c r="B66" s="9" t="s">
        <v>100</v>
      </c>
      <c r="C66" s="8">
        <v>7468</v>
      </c>
      <c r="D66" s="9"/>
      <c r="E66" s="10"/>
    </row>
    <row r="67" spans="2:5" ht="15.75">
      <c r="B67" s="9" t="s">
        <v>101</v>
      </c>
      <c r="C67" s="8">
        <v>60500</v>
      </c>
      <c r="D67" s="9"/>
      <c r="E67" s="10"/>
    </row>
    <row r="68" spans="2:5" ht="15.75">
      <c r="B68" s="9" t="s">
        <v>102</v>
      </c>
      <c r="C68" s="8">
        <v>5771</v>
      </c>
      <c r="D68" s="9"/>
      <c r="E68" s="10"/>
    </row>
    <row r="69" spans="2:5" ht="15.75">
      <c r="B69" s="9" t="s">
        <v>103</v>
      </c>
      <c r="C69" s="8">
        <v>8358</v>
      </c>
      <c r="D69" s="9"/>
      <c r="E69" s="10"/>
    </row>
    <row r="70" spans="2:5" ht="15.75">
      <c r="B70" s="9" t="s">
        <v>104</v>
      </c>
      <c r="C70" s="8">
        <v>195721</v>
      </c>
      <c r="D70" s="9"/>
      <c r="E70" s="10"/>
    </row>
    <row r="71" spans="2:5" ht="15.75">
      <c r="B71" s="9" t="s">
        <v>105</v>
      </c>
      <c r="C71" s="8">
        <v>39162</v>
      </c>
      <c r="D71" s="9"/>
      <c r="E71" s="10"/>
    </row>
    <row r="72" spans="2:5" ht="15.75">
      <c r="B72" s="7" t="s">
        <v>40</v>
      </c>
      <c r="C72" s="8"/>
      <c r="D72" s="9"/>
      <c r="E72" s="10"/>
    </row>
    <row r="73" spans="2:5" ht="15.75">
      <c r="B73" s="9" t="s">
        <v>106</v>
      </c>
      <c r="C73" s="8">
        <v>2202205</v>
      </c>
      <c r="D73" s="9"/>
      <c r="E73" s="10"/>
    </row>
    <row r="74" spans="2:5" ht="15.75">
      <c r="B74" s="9" t="s">
        <v>107</v>
      </c>
      <c r="C74" s="8">
        <v>7600</v>
      </c>
      <c r="D74" s="9"/>
      <c r="E74" s="10"/>
    </row>
    <row r="75" spans="2:5" ht="15.75">
      <c r="B75" s="9" t="s">
        <v>108</v>
      </c>
      <c r="C75" s="8">
        <v>2100</v>
      </c>
      <c r="D75" s="9"/>
      <c r="E75" s="10"/>
    </row>
    <row r="76" spans="2:5" ht="15.75">
      <c r="B76" s="9" t="s">
        <v>109</v>
      </c>
      <c r="C76" s="8">
        <v>17994</v>
      </c>
      <c r="D76" s="9"/>
      <c r="E76" s="10"/>
    </row>
    <row r="77" spans="2:5" ht="15.75">
      <c r="B77" s="9" t="s">
        <v>110</v>
      </c>
      <c r="C77" s="8">
        <v>23778</v>
      </c>
      <c r="D77" s="9"/>
      <c r="E77" s="10"/>
    </row>
    <row r="78" spans="2:5" ht="16.5" thickBot="1">
      <c r="B78" s="9" t="s">
        <v>111</v>
      </c>
      <c r="C78" s="8">
        <v>40441</v>
      </c>
      <c r="D78" s="9"/>
      <c r="E78" s="10"/>
    </row>
    <row r="79" spans="2:5" ht="15.75" thickBot="1">
      <c r="B79" s="11" t="s">
        <v>112</v>
      </c>
      <c r="C79" s="12">
        <v>936107.46</v>
      </c>
      <c r="D79" s="13"/>
      <c r="E79" s="14"/>
    </row>
    <row r="80" spans="2:5">
      <c r="B80" s="15" t="s">
        <v>113</v>
      </c>
      <c r="C80" s="16">
        <v>8880507</v>
      </c>
      <c r="D80" s="15" t="s">
        <v>113</v>
      </c>
      <c r="E80" s="17">
        <v>8880507</v>
      </c>
    </row>
    <row r="82" spans="3:5">
      <c r="C82" s="27">
        <f>C79-E44</f>
        <v>276107.45999999996</v>
      </c>
      <c r="E82">
        <v>660000</v>
      </c>
    </row>
    <row r="83" spans="3:5">
      <c r="C83" s="27">
        <f>C82+C27</f>
        <v>605953.46</v>
      </c>
      <c r="E83">
        <f>E82*0.7</f>
        <v>461999.99999999994</v>
      </c>
    </row>
    <row r="84" spans="3:5">
      <c r="C84" s="27">
        <f>C83</f>
        <v>605953.46</v>
      </c>
      <c r="E84" s="28">
        <f>E83+C85</f>
        <v>134760.4599999999</v>
      </c>
    </row>
    <row r="85" spans="3:5">
      <c r="C85" s="27">
        <f>C84-933193</f>
        <v>-327239.54000000004</v>
      </c>
      <c r="E85" s="28">
        <f>E84*0.3</f>
        <v>40428.13799999997</v>
      </c>
    </row>
    <row r="86" spans="3:5">
      <c r="E86" s="28">
        <f>E85-66000</f>
        <v>-25571.86200000003</v>
      </c>
    </row>
  </sheetData>
  <mergeCells count="5">
    <mergeCell ref="B2:E2"/>
    <mergeCell ref="B3:E3"/>
    <mergeCell ref="B4:E4"/>
    <mergeCell ref="B5:E5"/>
    <mergeCell ref="B6:E6"/>
  </mergeCells>
  <pageMargins left="0.7" right="0.7" top="0.75" bottom="0.75" header="0.3" footer="0.3"/>
  <pageSetup paperSize="9" scale="7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YCO-TUSHAR</cp:lastModifiedBy>
  <dcterms:created xsi:type="dcterms:W3CDTF">2018-02-03T11:16:24Z</dcterms:created>
  <dcterms:modified xsi:type="dcterms:W3CDTF">2018-02-21T15:11:23Z</dcterms:modified>
</cp:coreProperties>
</file>