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defaultThemeVersion="124226"/>
  <bookViews>
    <workbookView xWindow="-108" yWindow="-108" windowWidth="23256" windowHeight="12576"/>
  </bookViews>
  <sheets>
    <sheet name="串口命令" sheetId="1" r:id="rId1"/>
    <sheet name="PC端发送数据验证" sheetId="2" r:id="rId2"/>
    <sheet name="快检测感应测试" sheetId="3" r:id="rId3"/>
    <sheet name="时间延时验证" sheetId="4" r:id="rId4"/>
    <sheet name="感应半径验证" sheetId="5" r:id="rId5"/>
  </sheets>
  <definedNames>
    <definedName name="_xlnm._FilterDatabase" localSheetId="0" hidden="1">串口命令!$H$2:$H$96</definedName>
  </definedNames>
  <calcPr calcId="144525"/>
</workbook>
</file>

<file path=xl/calcChain.xml><?xml version="1.0" encoding="utf-8"?>
<calcChain xmlns="http://schemas.openxmlformats.org/spreadsheetml/2006/main">
  <c r="B39" i="5" l="1"/>
  <c r="B38" i="5"/>
  <c r="B37" i="5"/>
  <c r="B36" i="5"/>
  <c r="B14" i="5"/>
  <c r="B13" i="5"/>
  <c r="B12" i="5"/>
  <c r="B11" i="5"/>
  <c r="M4" i="5" l="1"/>
  <c r="O4" i="5" s="1"/>
  <c r="P4" i="5" s="1"/>
  <c r="M3" i="5"/>
  <c r="O3" i="5" s="1"/>
  <c r="P3" i="5" s="1"/>
  <c r="M9" i="4"/>
  <c r="O9" i="4" s="1"/>
  <c r="P9" i="4" s="1"/>
  <c r="M8" i="4"/>
  <c r="O8" i="4" s="1"/>
  <c r="P8" i="4" s="1"/>
  <c r="M7" i="4"/>
  <c r="O7" i="4" s="1"/>
  <c r="P7" i="4" s="1"/>
  <c r="M6" i="4"/>
  <c r="O6" i="4" s="1"/>
  <c r="P6" i="4" s="1"/>
  <c r="M5" i="4"/>
  <c r="O5" i="4" s="1"/>
  <c r="P5" i="4" s="1"/>
  <c r="M4" i="4"/>
  <c r="O4" i="4" s="1"/>
  <c r="P4" i="4" s="1"/>
  <c r="M3" i="4"/>
  <c r="O3" i="4" s="1"/>
  <c r="P3" i="4" s="1"/>
  <c r="B5" i="3" l="1"/>
  <c r="B6" i="3"/>
  <c r="B7" i="3"/>
  <c r="B4" i="3"/>
  <c r="M122" i="1"/>
  <c r="O122" i="1" s="1"/>
  <c r="P122" i="1" s="1"/>
  <c r="M121" i="1"/>
  <c r="O121" i="1" s="1"/>
  <c r="P121" i="1" s="1"/>
  <c r="M120" i="1"/>
  <c r="O120" i="1" s="1"/>
  <c r="P120" i="1" s="1"/>
  <c r="M119" i="1"/>
  <c r="O119" i="1" s="1"/>
  <c r="P119" i="1" s="1"/>
  <c r="M118" i="1"/>
  <c r="O118" i="1" s="1"/>
  <c r="P118" i="1" s="1"/>
  <c r="M117" i="1"/>
  <c r="O117" i="1" s="1"/>
  <c r="P117" i="1" s="1"/>
  <c r="M116" i="1"/>
  <c r="O116" i="1" s="1"/>
  <c r="P116" i="1" s="1"/>
  <c r="M115" i="1"/>
  <c r="O115" i="1" s="1"/>
  <c r="P115" i="1" s="1"/>
  <c r="M112" i="1"/>
  <c r="O112" i="1" s="1"/>
  <c r="P112" i="1" s="1"/>
  <c r="M111" i="1"/>
  <c r="O111" i="1" s="1"/>
  <c r="P111" i="1" s="1"/>
  <c r="M108" i="1"/>
  <c r="O108" i="1" s="1"/>
  <c r="P108" i="1" s="1"/>
  <c r="M107" i="1"/>
  <c r="O107" i="1" s="1"/>
  <c r="P107" i="1" s="1"/>
  <c r="M106" i="1"/>
  <c r="O106" i="1" s="1"/>
  <c r="P106" i="1" s="1"/>
  <c r="M105" i="1"/>
  <c r="O105" i="1" s="1"/>
  <c r="P105" i="1" s="1"/>
  <c r="M102" i="1"/>
  <c r="O102" i="1" s="1"/>
  <c r="P102" i="1" s="1"/>
  <c r="M99" i="1"/>
  <c r="O99" i="1" s="1"/>
  <c r="P99" i="1" s="1"/>
  <c r="M98" i="1"/>
  <c r="O98" i="1" s="1"/>
  <c r="P98" i="1" s="1"/>
  <c r="M95" i="1"/>
  <c r="O95" i="1" s="1"/>
  <c r="P95" i="1" s="1"/>
  <c r="M94" i="1" l="1"/>
  <c r="O94" i="1" s="1"/>
  <c r="P94" i="1" s="1"/>
  <c r="M93" i="1"/>
  <c r="O93" i="1" s="1"/>
  <c r="P93" i="1" s="1"/>
  <c r="M90" i="1"/>
  <c r="O90" i="1" s="1"/>
  <c r="P90" i="1" s="1"/>
  <c r="M89" i="1"/>
  <c r="O89" i="1" s="1"/>
  <c r="P89" i="1" s="1"/>
  <c r="M86" i="1"/>
  <c r="O86" i="1" s="1"/>
  <c r="P86" i="1" s="1"/>
  <c r="M85" i="1"/>
  <c r="O85" i="1" s="1"/>
  <c r="P85" i="1" s="1"/>
  <c r="M82" i="1"/>
  <c r="O82" i="1" s="1"/>
  <c r="P82" i="1" s="1"/>
  <c r="M81" i="1"/>
  <c r="O81" i="1" s="1"/>
  <c r="P81" i="1" s="1"/>
  <c r="M78" i="1"/>
  <c r="O78" i="1" s="1"/>
  <c r="P78" i="1" s="1"/>
  <c r="M77" i="1"/>
  <c r="O77" i="1" s="1"/>
  <c r="P77" i="1" s="1"/>
  <c r="M74" i="1"/>
  <c r="O74" i="1" s="1"/>
  <c r="P74" i="1" s="1"/>
  <c r="M73" i="1"/>
  <c r="O73" i="1" s="1"/>
  <c r="P73" i="1" s="1"/>
  <c r="M70" i="1"/>
  <c r="O70" i="1" s="1"/>
  <c r="P70" i="1" s="1"/>
  <c r="M67" i="1"/>
  <c r="O67" i="1" s="1"/>
  <c r="P67" i="1" s="1"/>
  <c r="M66" i="1"/>
  <c r="O66" i="1" s="1"/>
  <c r="P66" i="1" s="1"/>
  <c r="M63" i="1"/>
  <c r="O63" i="1" s="1"/>
  <c r="P63" i="1" s="1"/>
  <c r="M62" i="1"/>
  <c r="O62" i="1" s="1"/>
  <c r="P62" i="1" s="1"/>
  <c r="M59" i="1"/>
  <c r="O59" i="1" s="1"/>
  <c r="P59" i="1" s="1"/>
  <c r="M58" i="1"/>
  <c r="O58" i="1" s="1"/>
  <c r="P58" i="1" s="1"/>
  <c r="M55" i="1"/>
  <c r="O55" i="1" s="1"/>
  <c r="P55" i="1" s="1"/>
  <c r="M54" i="1"/>
  <c r="O54" i="1" s="1"/>
  <c r="P54" i="1" s="1"/>
  <c r="M51" i="1"/>
  <c r="O51" i="1" s="1"/>
  <c r="P51" i="1" s="1"/>
  <c r="M50" i="1"/>
  <c r="O50" i="1" s="1"/>
  <c r="P50" i="1" s="1"/>
  <c r="M47" i="1"/>
  <c r="O47" i="1" s="1"/>
  <c r="P47" i="1" s="1"/>
  <c r="M43" i="1"/>
  <c r="O43" i="1" s="1"/>
  <c r="P43" i="1" s="1"/>
  <c r="M44" i="1"/>
  <c r="O44" i="1" s="1"/>
  <c r="P44" i="1" s="1"/>
  <c r="M45" i="1"/>
  <c r="O45" i="1" s="1"/>
  <c r="P45" i="1" s="1"/>
  <c r="M46" i="1"/>
  <c r="O46" i="1" s="1"/>
  <c r="P46" i="1" s="1"/>
  <c r="M40" i="1"/>
  <c r="O40" i="1" s="1"/>
  <c r="P40" i="1" s="1"/>
  <c r="M39" i="1"/>
  <c r="O39" i="1" s="1"/>
  <c r="P39" i="1" s="1"/>
  <c r="M38" i="1"/>
  <c r="O38" i="1" s="1"/>
  <c r="P38" i="1" s="1"/>
  <c r="M35" i="1"/>
  <c r="O35" i="1" s="1"/>
  <c r="P35" i="1" s="1"/>
  <c r="M32" i="1"/>
  <c r="O32" i="1" s="1"/>
  <c r="P32" i="1" s="1"/>
  <c r="M31" i="1"/>
  <c r="O31" i="1" s="1"/>
  <c r="P31" i="1" s="1"/>
  <c r="M29" i="1"/>
  <c r="O29" i="1" s="1"/>
  <c r="P29" i="1" s="1"/>
  <c r="M28" i="1"/>
  <c r="O28" i="1" s="1"/>
  <c r="P28" i="1" s="1"/>
  <c r="M25" i="1"/>
  <c r="O25" i="1" s="1"/>
  <c r="P25" i="1" s="1"/>
  <c r="M24" i="1"/>
  <c r="O24" i="1" s="1"/>
  <c r="P24" i="1" s="1"/>
  <c r="M15" i="1"/>
  <c r="O15" i="1" s="1"/>
  <c r="P15" i="1" s="1"/>
  <c r="M17" i="1"/>
  <c r="O17" i="1" s="1"/>
  <c r="P17" i="1" s="1"/>
  <c r="M18" i="1"/>
  <c r="O18" i="1" s="1"/>
  <c r="P18" i="1" s="1"/>
  <c r="M19" i="1"/>
  <c r="O19" i="1" s="1"/>
  <c r="P19" i="1" s="1"/>
  <c r="M20" i="1"/>
  <c r="O20" i="1" s="1"/>
  <c r="P20" i="1" s="1"/>
  <c r="M21" i="1"/>
  <c r="O21" i="1" s="1"/>
  <c r="P21" i="1" s="1"/>
  <c r="M16" i="1"/>
  <c r="O16" i="1" s="1"/>
  <c r="P16" i="1" s="1"/>
</calcChain>
</file>

<file path=xl/sharedStrings.xml><?xml version="1.0" encoding="utf-8"?>
<sst xmlns="http://schemas.openxmlformats.org/spreadsheetml/2006/main" count="250" uniqueCount="130">
  <si>
    <t>字段</t>
  </si>
  <si>
    <t>长度</t>
  </si>
  <si>
    <t>说明</t>
  </si>
  <si>
    <r>
      <t>固定为</t>
    </r>
    <r>
      <rPr>
        <sz val="10.5"/>
        <color theme="1"/>
        <rFont val="Calibri"/>
        <family val="2"/>
      </rPr>
      <t>0x55AA</t>
    </r>
  </si>
  <si>
    <t>版本</t>
  </si>
  <si>
    <t>0x00</t>
  </si>
  <si>
    <t>命令字</t>
  </si>
  <si>
    <t>具体帧类型</t>
  </si>
  <si>
    <t>数据长度</t>
  </si>
  <si>
    <t>大端</t>
  </si>
  <si>
    <t>数据</t>
  </si>
  <si>
    <t>N</t>
  </si>
  <si>
    <r>
      <t>包括</t>
    </r>
    <r>
      <rPr>
        <sz val="10.5"/>
        <color theme="1"/>
        <rFont val="Calibri"/>
        <family val="2"/>
      </rPr>
      <t>dpID+</t>
    </r>
    <r>
      <rPr>
        <sz val="10.5"/>
        <color theme="1"/>
        <rFont val="宋体"/>
        <family val="3"/>
        <charset val="134"/>
      </rPr>
      <t>数据类型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功能长度</t>
    </r>
    <r>
      <rPr>
        <sz val="10.5"/>
        <color theme="1"/>
        <rFont val="Calibri"/>
        <family val="2"/>
      </rPr>
      <t>+</t>
    </r>
    <r>
      <rPr>
        <sz val="10.5"/>
        <color theme="1"/>
        <rFont val="宋体"/>
        <family val="3"/>
        <charset val="134"/>
      </rPr>
      <t>功能指令</t>
    </r>
  </si>
  <si>
    <t>校验和</t>
  </si>
  <si>
    <t>从帧头开始按字节求</t>
  </si>
  <si>
    <t>和得出的结果对</t>
  </si>
  <si>
    <r>
      <t xml:space="preserve">256 </t>
    </r>
    <r>
      <rPr>
        <sz val="10.5"/>
        <color theme="1"/>
        <rFont val="宋体"/>
        <family val="3"/>
        <charset val="134"/>
      </rPr>
      <t>求余</t>
    </r>
  </si>
  <si>
    <t>AA</t>
    <phoneticPr fontId="3" type="noConversion"/>
  </si>
  <si>
    <t>全开</t>
    <phoneticPr fontId="3" type="noConversion"/>
  </si>
  <si>
    <t>全关</t>
    <phoneticPr fontId="3" type="noConversion"/>
  </si>
  <si>
    <t>7A</t>
    <phoneticPr fontId="3" type="noConversion"/>
  </si>
  <si>
    <t>帧头</t>
    <phoneticPr fontId="3" type="noConversion"/>
  </si>
  <si>
    <t>版本号</t>
    <phoneticPr fontId="3" type="noConversion"/>
  </si>
  <si>
    <t>命令字</t>
    <phoneticPr fontId="3" type="noConversion"/>
  </si>
  <si>
    <t>数据长度</t>
    <phoneticPr fontId="3" type="noConversion"/>
  </si>
  <si>
    <t>dpID</t>
    <phoneticPr fontId="3" type="noConversion"/>
  </si>
  <si>
    <t>数据类型</t>
    <phoneticPr fontId="3" type="noConversion"/>
  </si>
  <si>
    <t>功能长度</t>
    <phoneticPr fontId="3" type="noConversion"/>
  </si>
  <si>
    <t>功能指令</t>
    <phoneticPr fontId="3" type="noConversion"/>
  </si>
  <si>
    <t>数据</t>
    <phoneticPr fontId="3" type="noConversion"/>
  </si>
  <si>
    <t>7C</t>
    <phoneticPr fontId="3" type="noConversion"/>
  </si>
  <si>
    <t>8D</t>
    <phoneticPr fontId="3" type="noConversion"/>
  </si>
  <si>
    <t>不确定有没有人</t>
    <phoneticPr fontId="3" type="noConversion"/>
  </si>
  <si>
    <t>没有人</t>
    <phoneticPr fontId="3" type="noConversion"/>
  </si>
  <si>
    <t>大动作</t>
    <phoneticPr fontId="3" type="noConversion"/>
  </si>
  <si>
    <t>呼吸</t>
    <phoneticPr fontId="3" type="noConversion"/>
  </si>
  <si>
    <t>不确定呼吸</t>
    <phoneticPr fontId="3" type="noConversion"/>
  </si>
  <si>
    <t>8C</t>
    <phoneticPr fontId="3" type="noConversion"/>
  </si>
  <si>
    <t>1.感应延时（S）：</t>
    <phoneticPr fontId="3" type="noConversion"/>
  </si>
  <si>
    <t>2.灯状态：</t>
    <phoneticPr fontId="3" type="noConversion"/>
  </si>
  <si>
    <t>3.人状态：</t>
    <phoneticPr fontId="3" type="noConversion"/>
  </si>
  <si>
    <t>4.找我：</t>
    <phoneticPr fontId="3" type="noConversion"/>
  </si>
  <si>
    <t>5.人次记数：</t>
    <phoneticPr fontId="3" type="noConversion"/>
  </si>
  <si>
    <t>6.检测状态：</t>
    <phoneticPr fontId="3" type="noConversion"/>
  </si>
  <si>
    <t>7.慢检测结果：</t>
    <phoneticPr fontId="3" type="noConversion"/>
  </si>
  <si>
    <t>8.时域门限0</t>
    <phoneticPr fontId="3" type="noConversion"/>
  </si>
  <si>
    <t>9.时域门限1</t>
    <phoneticPr fontId="3" type="noConversion"/>
  </si>
  <si>
    <t>8F</t>
    <phoneticPr fontId="3" type="noConversion"/>
  </si>
  <si>
    <t>10.频域门限0</t>
    <phoneticPr fontId="3" type="noConversion"/>
  </si>
  <si>
    <t>11.频域门限1</t>
    <phoneticPr fontId="3" type="noConversion"/>
  </si>
  <si>
    <t>12.频域门限2</t>
    <phoneticPr fontId="3" type="noConversion"/>
  </si>
  <si>
    <t>A0</t>
    <phoneticPr fontId="3" type="noConversion"/>
  </si>
  <si>
    <t>A2</t>
    <phoneticPr fontId="3" type="noConversion"/>
  </si>
  <si>
    <t>13.光敏值</t>
    <phoneticPr fontId="3" type="noConversion"/>
  </si>
  <si>
    <t>A4</t>
    <phoneticPr fontId="3" type="noConversion"/>
  </si>
  <si>
    <t>14.光感门限1</t>
    <phoneticPr fontId="3" type="noConversion"/>
  </si>
  <si>
    <t>15.光感门限2</t>
    <phoneticPr fontId="3" type="noConversion"/>
  </si>
  <si>
    <t>16.光感门限3</t>
    <phoneticPr fontId="3" type="noConversion"/>
  </si>
  <si>
    <t>17.光感门限4</t>
    <phoneticPr fontId="3" type="noConversion"/>
  </si>
  <si>
    <t>A5</t>
    <phoneticPr fontId="3" type="noConversion"/>
  </si>
  <si>
    <t>A6</t>
    <phoneticPr fontId="3" type="noConversion"/>
  </si>
  <si>
    <t>A7</t>
    <phoneticPr fontId="3" type="noConversion"/>
  </si>
  <si>
    <t>A8</t>
    <phoneticPr fontId="3" type="noConversion"/>
  </si>
  <si>
    <t>18.工厂操作</t>
    <phoneticPr fontId="3" type="noConversion"/>
  </si>
  <si>
    <t>19.检测模式</t>
    <phoneticPr fontId="3" type="noConversion"/>
  </si>
  <si>
    <t>正常模式</t>
    <phoneticPr fontId="3" type="noConversion"/>
  </si>
  <si>
    <t>只快检测</t>
    <phoneticPr fontId="3" type="noConversion"/>
  </si>
  <si>
    <t>软件复位</t>
    <phoneticPr fontId="3" type="noConversion"/>
  </si>
  <si>
    <t>软件复位，回发数据不对。</t>
    <phoneticPr fontId="3" type="noConversion"/>
  </si>
  <si>
    <t>18.工厂操作测试</t>
    <phoneticPr fontId="3" type="noConversion"/>
  </si>
  <si>
    <t>19.检测模式测试</t>
    <phoneticPr fontId="3" type="noConversion"/>
  </si>
  <si>
    <t>光敏低限
0x0~0x00001000</t>
    <phoneticPr fontId="3" type="noConversion"/>
  </si>
  <si>
    <t>光敏高限
0x0~0x00001000</t>
    <phoneticPr fontId="3" type="noConversion"/>
  </si>
  <si>
    <t>0x0~0x00001000</t>
    <phoneticPr fontId="3" type="noConversion"/>
  </si>
  <si>
    <t>0x0~0x00000BB8</t>
    <phoneticPr fontId="3" type="noConversion"/>
  </si>
  <si>
    <t>0x0~0x00002710</t>
    <phoneticPr fontId="3" type="noConversion"/>
  </si>
  <si>
    <t>7.慢检测结果测试</t>
    <phoneticPr fontId="3" type="noConversion"/>
  </si>
  <si>
    <t>累加对256求余</t>
    <phoneticPr fontId="3" type="noConversion"/>
  </si>
  <si>
    <t>快检测触发</t>
    <phoneticPr fontId="3" type="noConversion"/>
  </si>
  <si>
    <t>大动作触发边界测试</t>
    <phoneticPr fontId="7" type="noConversion"/>
  </si>
  <si>
    <t>角度</t>
    <phoneticPr fontId="7" type="noConversion"/>
  </si>
  <si>
    <t>刚好触发时半径(M)</t>
    <phoneticPr fontId="7" type="noConversion"/>
  </si>
  <si>
    <t>0°</t>
    <phoneticPr fontId="7" type="noConversion"/>
  </si>
  <si>
    <t>90°</t>
    <phoneticPr fontId="7" type="noConversion"/>
  </si>
  <si>
    <t>180°</t>
    <phoneticPr fontId="7" type="noConversion"/>
  </si>
  <si>
    <t>270°</t>
    <phoneticPr fontId="7" type="noConversion"/>
  </si>
  <si>
    <t>20.一般命令</t>
    <phoneticPr fontId="3" type="noConversion"/>
  </si>
  <si>
    <t>只慢检测</t>
    <phoneticPr fontId="3" type="noConversion"/>
  </si>
  <si>
    <t>A9</t>
    <phoneticPr fontId="3" type="noConversion"/>
  </si>
  <si>
    <t>保存所有参数到flash</t>
    <phoneticPr fontId="3" type="noConversion"/>
  </si>
  <si>
    <t>21.呼吸频率</t>
    <phoneticPr fontId="3" type="noConversion"/>
  </si>
  <si>
    <t>22.学习</t>
    <phoneticPr fontId="3" type="noConversion"/>
  </si>
  <si>
    <t>AB</t>
    <phoneticPr fontId="3" type="noConversion"/>
  </si>
  <si>
    <t>学习1分钟</t>
    <phoneticPr fontId="3" type="noConversion"/>
  </si>
  <si>
    <t>学习2分钟</t>
    <phoneticPr fontId="3" type="noConversion"/>
  </si>
  <si>
    <t>学习3分钟</t>
    <phoneticPr fontId="3" type="noConversion"/>
  </si>
  <si>
    <t>学习4分钟</t>
    <phoneticPr fontId="3" type="noConversion"/>
  </si>
  <si>
    <t>23.学习进度上报</t>
    <phoneticPr fontId="3" type="noConversion"/>
  </si>
  <si>
    <t>AC</t>
    <phoneticPr fontId="3" type="noConversion"/>
  </si>
  <si>
    <t>学习开始</t>
    <phoneticPr fontId="3" type="noConversion"/>
  </si>
  <si>
    <t>学习结束</t>
    <phoneticPr fontId="3" type="noConversion"/>
  </si>
  <si>
    <t>24.加载预设参数</t>
    <phoneticPr fontId="3" type="noConversion"/>
  </si>
  <si>
    <t>用户预存2</t>
    <phoneticPr fontId="3" type="noConversion"/>
  </si>
  <si>
    <t>用户预存3</t>
    <phoneticPr fontId="3" type="noConversion"/>
  </si>
  <si>
    <t>用户预存4</t>
    <phoneticPr fontId="3" type="noConversion"/>
  </si>
  <si>
    <r>
      <t>吸顶</t>
    </r>
    <r>
      <rPr>
        <sz val="10.5"/>
        <color theme="1"/>
        <rFont val="Calibri"/>
        <family val="2"/>
      </rPr>
      <t>R=2.5</t>
    </r>
    <r>
      <rPr>
        <sz val="10.5"/>
        <color theme="1"/>
        <rFont val="宋体"/>
        <family val="3"/>
        <charset val="134"/>
        <scheme val="minor"/>
      </rPr>
      <t>米</t>
    </r>
  </si>
  <si>
    <r>
      <t>吸顶</t>
    </r>
    <r>
      <rPr>
        <sz val="10.5"/>
        <color theme="1"/>
        <rFont val="Calibri"/>
        <family val="2"/>
      </rPr>
      <t>R=3.5</t>
    </r>
    <r>
      <rPr>
        <sz val="10.5"/>
        <color theme="1"/>
        <rFont val="宋体"/>
        <family val="3"/>
        <charset val="134"/>
        <scheme val="minor"/>
      </rPr>
      <t>米</t>
    </r>
    <phoneticPr fontId="3" type="noConversion"/>
  </si>
  <si>
    <r>
      <t>壁挂</t>
    </r>
    <r>
      <rPr>
        <sz val="10.5"/>
        <color theme="1"/>
        <rFont val="Calibri"/>
        <family val="2"/>
      </rPr>
      <t>S=5</t>
    </r>
    <r>
      <rPr>
        <sz val="10.5"/>
        <color theme="1"/>
        <rFont val="宋体"/>
        <family val="3"/>
        <charset val="134"/>
        <scheme val="minor"/>
      </rPr>
      <t>米</t>
    </r>
    <phoneticPr fontId="3" type="noConversion"/>
  </si>
  <si>
    <r>
      <t>壁挂</t>
    </r>
    <r>
      <rPr>
        <sz val="10.5"/>
        <color theme="1"/>
        <rFont val="Calibri"/>
        <family val="2"/>
      </rPr>
      <t>S=7</t>
    </r>
    <r>
      <rPr>
        <sz val="10.5"/>
        <color theme="1"/>
        <rFont val="宋体"/>
        <family val="3"/>
        <charset val="134"/>
        <scheme val="minor"/>
      </rPr>
      <t>米</t>
    </r>
  </si>
  <si>
    <r>
      <t>用户预存</t>
    </r>
    <r>
      <rPr>
        <sz val="10.5"/>
        <color theme="1"/>
        <rFont val="Calibri"/>
        <family val="2"/>
      </rPr>
      <t>1</t>
    </r>
  </si>
  <si>
    <t>刚好触发时半径avg(M)</t>
    <phoneticPr fontId="7" type="noConversion"/>
  </si>
  <si>
    <r>
      <t xml:space="preserve">1.1 </t>
    </r>
    <r>
      <rPr>
        <sz val="10.5"/>
        <color theme="1"/>
        <rFont val="宋体"/>
        <family val="3"/>
        <charset val="134"/>
      </rPr>
      <t>帧格式说明</t>
    </r>
  </si>
  <si>
    <t>发送数据正常，有回送数据。
但是没有自动回送学习开始和学习结束的串口数据。</t>
    <phoneticPr fontId="3" type="noConversion"/>
  </si>
  <si>
    <t>角度</t>
    <phoneticPr fontId="7" type="noConversion"/>
  </si>
  <si>
    <t>刚好触发时半径avg(M)</t>
    <phoneticPr fontId="7" type="noConversion"/>
  </si>
  <si>
    <t>刚好触发时半径(M)</t>
    <phoneticPr fontId="7" type="noConversion"/>
  </si>
  <si>
    <t>0°</t>
    <phoneticPr fontId="7" type="noConversion"/>
  </si>
  <si>
    <t>90°</t>
    <phoneticPr fontId="7" type="noConversion"/>
  </si>
  <si>
    <t>180°</t>
    <phoneticPr fontId="7" type="noConversion"/>
  </si>
  <si>
    <t>270°</t>
    <phoneticPr fontId="7" type="noConversion"/>
  </si>
  <si>
    <t>角度</t>
    <phoneticPr fontId="7" type="noConversion"/>
  </si>
  <si>
    <t>刚好触发时半径avg(M)</t>
    <phoneticPr fontId="7" type="noConversion"/>
  </si>
  <si>
    <t>刚好触发时半径(M)</t>
    <phoneticPr fontId="7" type="noConversion"/>
  </si>
  <si>
    <t>0°</t>
    <phoneticPr fontId="7" type="noConversion"/>
  </si>
  <si>
    <t>90°</t>
    <phoneticPr fontId="7" type="noConversion"/>
  </si>
  <si>
    <t>180°</t>
    <phoneticPr fontId="7" type="noConversion"/>
  </si>
  <si>
    <t>270°</t>
    <phoneticPr fontId="7" type="noConversion"/>
  </si>
  <si>
    <t>R=2.5M</t>
    <phoneticPr fontId="3" type="noConversion"/>
  </si>
  <si>
    <t>R=3.5M</t>
    <phoneticPr fontId="3" type="noConversion"/>
  </si>
  <si>
    <t>备注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</si>
</sst>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10" x14ac:knownFonts="1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0" fillId="3" borderId="8" xfId="0" applyFill="1" applyBorder="1"/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horizontal="center"/>
    </xf>
    <xf numFmtId="176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0" fillId="2" borderId="8" xfId="0" applyFill="1" applyBorder="1"/>
    <xf numFmtId="176" fontId="0" fillId="2" borderId="8" xfId="0" applyNumberFormat="1" applyFill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6" fontId="5" fillId="3" borderId="8" xfId="0" applyNumberFormat="1" applyFont="1" applyFill="1" applyBorder="1" applyAlignment="1">
      <alignment horizontal="center" vertical="center"/>
    </xf>
    <xf numFmtId="0" fontId="5" fillId="3" borderId="8" xfId="0" applyFont="1" applyFill="1" applyBorder="1"/>
    <xf numFmtId="0" fontId="0" fillId="4" borderId="8" xfId="0" applyFill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176" fontId="5" fillId="3" borderId="9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/>
    <xf numFmtId="176" fontId="0" fillId="0" borderId="8" xfId="0" applyNumberForma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176" fontId="4" fillId="0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0" fillId="3" borderId="8" xfId="0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0" borderId="7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3" borderId="8" xfId="0" applyFill="1" applyBorder="1" applyAlignment="1">
      <alignment horizontal="center" vertical="center"/>
    </xf>
    <xf numFmtId="0" fontId="4" fillId="0" borderId="1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快检测触发感应半径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快检测感应测试!$A$4:$A$7</c:f>
              <c:strCache>
                <c:ptCount val="4"/>
                <c:pt idx="0">
                  <c:v>0°</c:v>
                </c:pt>
                <c:pt idx="1">
                  <c:v>90°</c:v>
                </c:pt>
                <c:pt idx="2">
                  <c:v>180°</c:v>
                </c:pt>
                <c:pt idx="3">
                  <c:v>270°</c:v>
                </c:pt>
              </c:strCache>
            </c:strRef>
          </c:cat>
          <c:val>
            <c:numRef>
              <c:f>快检测感应测试!$B$4:$B$7</c:f>
              <c:numCache>
                <c:formatCode>General</c:formatCode>
                <c:ptCount val="4"/>
                <c:pt idx="0">
                  <c:v>3.9666666666666663</c:v>
                </c:pt>
                <c:pt idx="1">
                  <c:v>4.7333333333333334</c:v>
                </c:pt>
                <c:pt idx="2">
                  <c:v>3.3000000000000003</c:v>
                </c:pt>
                <c:pt idx="3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B4-4BE1-819C-18EBC23A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0000"/>
        <c:axId val="240081536"/>
      </c:radarChart>
      <c:catAx>
        <c:axId val="2400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081536"/>
        <c:crosses val="autoZero"/>
        <c:auto val="1"/>
        <c:lblAlgn val="ctr"/>
        <c:lblOffset val="100"/>
        <c:noMultiLvlLbl val="0"/>
      </c:catAx>
      <c:valAx>
        <c:axId val="2400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08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cat>
            <c:strRef>
              <c:f>感应半径验证!$A$11:$A$14</c:f>
              <c:strCache>
                <c:ptCount val="4"/>
                <c:pt idx="0">
                  <c:v>0°</c:v>
                </c:pt>
                <c:pt idx="1">
                  <c:v>90°</c:v>
                </c:pt>
                <c:pt idx="2">
                  <c:v>180°</c:v>
                </c:pt>
                <c:pt idx="3">
                  <c:v>270°</c:v>
                </c:pt>
              </c:strCache>
            </c:strRef>
          </c:cat>
          <c:val>
            <c:numRef>
              <c:f>感应半径验证!$B$11:$B$14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1.5666666666666667</c:v>
                </c:pt>
                <c:pt idx="2">
                  <c:v>0.93333333333333324</c:v>
                </c:pt>
                <c:pt idx="3">
                  <c:v>1.1666666666666667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87584"/>
        <c:axId val="242397568"/>
      </c:radarChart>
      <c:catAx>
        <c:axId val="242387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42397568"/>
        <c:crosses val="autoZero"/>
        <c:auto val="1"/>
        <c:lblAlgn val="ctr"/>
        <c:lblOffset val="100"/>
        <c:noMultiLvlLbl val="0"/>
      </c:catAx>
      <c:valAx>
        <c:axId val="2423975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42387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cat>
            <c:strRef>
              <c:f>感应半径验证!$A$36:$A$39</c:f>
              <c:strCache>
                <c:ptCount val="4"/>
                <c:pt idx="0">
                  <c:v>0°</c:v>
                </c:pt>
                <c:pt idx="1">
                  <c:v>90°</c:v>
                </c:pt>
                <c:pt idx="2">
                  <c:v>180°</c:v>
                </c:pt>
                <c:pt idx="3">
                  <c:v>270°</c:v>
                </c:pt>
              </c:strCache>
            </c:strRef>
          </c:cat>
          <c:val>
            <c:numRef>
              <c:f>感应半径验证!$B$36:$B$39</c:f>
              <c:numCache>
                <c:formatCode>General</c:formatCode>
                <c:ptCount val="4"/>
                <c:pt idx="0">
                  <c:v>2.9333333333333336</c:v>
                </c:pt>
                <c:pt idx="1">
                  <c:v>3.4333333333333336</c:v>
                </c:pt>
                <c:pt idx="2">
                  <c:v>2.6333333333333333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84512"/>
        <c:axId val="264386048"/>
      </c:radarChart>
      <c:catAx>
        <c:axId val="26438451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ln w="9525">
            <a:noFill/>
          </a:ln>
        </c:spPr>
        <c:crossAx val="264386048"/>
        <c:crosses val="autoZero"/>
        <c:auto val="1"/>
        <c:lblAlgn val="ctr"/>
        <c:lblOffset val="100"/>
        <c:noMultiLvlLbl val="0"/>
      </c:catAx>
      <c:valAx>
        <c:axId val="2643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3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19049</xdr:colOff>
      <xdr:row>0</xdr:row>
      <xdr:rowOff>150217</xdr:rowOff>
    </xdr:from>
    <xdr:to>
      <xdr:col>9</xdr:col>
      <xdr:colOff>208520</xdr:colOff>
      <xdr:row>11</xdr:row>
      <xdr:rowOff>155395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A6817196-F7ED-45AE-9392-7D9F9C00B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6699" y="150217"/>
          <a:ext cx="3237471" cy="23007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15</xdr:row>
      <xdr:rowOff>68580</xdr:rowOff>
    </xdr:from>
    <xdr:ext cx="6392167" cy="1028844"/>
    <xdr:pic>
      <xdr:nvPicPr>
        <xdr:cNvPr id="3" name="图片 2">
          <a:extLst>
            <a:ext uri="{FF2B5EF4-FFF2-40B4-BE49-F238E27FC236}">
              <a16:creationId xmlns="" xmlns:a16="http://schemas.microsoft.com/office/drawing/2014/main" id="{4B2493D3-3B7F-4CA1-AA67-62A68038B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7220"/>
          <a:ext cx="6392167" cy="1028844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</xdr:row>
      <xdr:rowOff>22860</xdr:rowOff>
    </xdr:from>
    <xdr:to>
      <xdr:col>10</xdr:col>
      <xdr:colOff>534325</xdr:colOff>
      <xdr:row>8</xdr:row>
      <xdr:rowOff>22972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9F35289-F8FF-4C0B-BB3B-FDA05E0A1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4380"/>
          <a:ext cx="6630325" cy="8002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10</xdr:col>
      <xdr:colOff>526164</xdr:colOff>
      <xdr:row>12</xdr:row>
      <xdr:rowOff>54541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953207E5-CC17-4233-9D25-D2F5EF168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89339"/>
          <a:ext cx="6649378" cy="809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11</xdr:col>
      <xdr:colOff>189471</xdr:colOff>
      <xdr:row>14</xdr:row>
      <xdr:rowOff>68043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D4801F5-DED1-4C2A-AA24-C47D7C244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48640"/>
          <a:ext cx="3237471" cy="2300703"/>
        </a:xfrm>
        <a:prstGeom prst="rect">
          <a:avLst/>
        </a:prstGeom>
      </xdr:spPr>
    </xdr:pic>
    <xdr:clientData/>
  </xdr:twoCellAnchor>
  <xdr:twoCellAnchor>
    <xdr:from>
      <xdr:col>0</xdr:col>
      <xdr:colOff>792480</xdr:colOff>
      <xdr:row>9</xdr:row>
      <xdr:rowOff>0</xdr:rowOff>
    </xdr:from>
    <xdr:to>
      <xdr:col>4</xdr:col>
      <xdr:colOff>586740</xdr:colOff>
      <xdr:row>24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CEEC4E55-4C9D-4378-9B5F-F0B8DFC68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160020</xdr:rowOff>
    </xdr:from>
    <xdr:to>
      <xdr:col>3</xdr:col>
      <xdr:colOff>99060</xdr:colOff>
      <xdr:row>31</xdr:row>
      <xdr:rowOff>167640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39</xdr:row>
      <xdr:rowOff>179070</xdr:rowOff>
    </xdr:from>
    <xdr:to>
      <xdr:col>3</xdr:col>
      <xdr:colOff>556260</xdr:colOff>
      <xdr:row>54</xdr:row>
      <xdr:rowOff>179070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228600</xdr:colOff>
      <xdr:row>8</xdr:row>
      <xdr:rowOff>160020</xdr:rowOff>
    </xdr:from>
    <xdr:to>
      <xdr:col>19</xdr:col>
      <xdr:colOff>174231</xdr:colOff>
      <xdr:row>21</xdr:row>
      <xdr:rowOff>83283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D4801F5-DED1-4C2A-AA24-C47D7C244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1623060"/>
          <a:ext cx="3237471" cy="230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22"/>
  <sheetViews>
    <sheetView tabSelected="1" topLeftCell="A79" zoomScale="80" zoomScaleNormal="80" workbookViewId="0">
      <selection activeCell="E110" sqref="E110"/>
    </sheetView>
  </sheetViews>
  <sheetFormatPr defaultRowHeight="14.4" x14ac:dyDescent="0.25"/>
  <cols>
    <col min="1" max="1" width="26" customWidth="1"/>
    <col min="2" max="2" width="5.5546875" bestFit="1" customWidth="1"/>
    <col min="3" max="3" width="18.77734375" customWidth="1"/>
    <col min="13" max="13" width="23" hidden="1" customWidth="1"/>
    <col min="14" max="15" width="8.88671875" hidden="1" customWidth="1"/>
    <col min="16" max="16" width="18.21875" customWidth="1"/>
    <col min="18" max="18" width="27.109375" customWidth="1"/>
  </cols>
  <sheetData>
    <row r="2" spans="1:16" ht="15.6" thickBot="1" x14ac:dyDescent="0.3">
      <c r="A2" s="36" t="s">
        <v>111</v>
      </c>
    </row>
    <row r="3" spans="1:16" ht="15" thickBot="1" x14ac:dyDescent="0.3">
      <c r="A3" s="1" t="s">
        <v>0</v>
      </c>
      <c r="B3" s="2" t="s">
        <v>1</v>
      </c>
      <c r="C3" s="2" t="s">
        <v>2</v>
      </c>
    </row>
    <row r="4" spans="1:16" ht="15.6" thickBot="1" x14ac:dyDescent="0.3">
      <c r="A4" s="3" t="s">
        <v>21</v>
      </c>
      <c r="B4" s="4">
        <v>2</v>
      </c>
      <c r="C4" s="5" t="s">
        <v>3</v>
      </c>
    </row>
    <row r="5" spans="1:16" ht="15" thickBot="1" x14ac:dyDescent="0.3">
      <c r="A5" s="3" t="s">
        <v>4</v>
      </c>
      <c r="B5" s="4">
        <v>1</v>
      </c>
      <c r="C5" s="4" t="s">
        <v>5</v>
      </c>
    </row>
    <row r="6" spans="1:16" ht="15" thickBot="1" x14ac:dyDescent="0.3">
      <c r="A6" s="3" t="s">
        <v>6</v>
      </c>
      <c r="B6" s="4">
        <v>1</v>
      </c>
      <c r="C6" s="5" t="s">
        <v>7</v>
      </c>
    </row>
    <row r="7" spans="1:16" ht="15" thickBot="1" x14ac:dyDescent="0.3">
      <c r="A7" s="3" t="s">
        <v>8</v>
      </c>
      <c r="B7" s="4">
        <v>2</v>
      </c>
      <c r="C7" s="5" t="s">
        <v>9</v>
      </c>
    </row>
    <row r="8" spans="1:16" ht="30.6" thickBot="1" x14ac:dyDescent="0.3">
      <c r="A8" s="3" t="s">
        <v>10</v>
      </c>
      <c r="B8" s="4" t="s">
        <v>11</v>
      </c>
      <c r="C8" s="5" t="s">
        <v>12</v>
      </c>
    </row>
    <row r="9" spans="1:16" x14ac:dyDescent="0.25">
      <c r="A9" s="41" t="s">
        <v>13</v>
      </c>
      <c r="B9" s="44">
        <v>1</v>
      </c>
      <c r="C9" s="6" t="s">
        <v>14</v>
      </c>
    </row>
    <row r="10" spans="1:16" x14ac:dyDescent="0.25">
      <c r="A10" s="42"/>
      <c r="B10" s="45"/>
      <c r="C10" s="6" t="s">
        <v>15</v>
      </c>
    </row>
    <row r="11" spans="1:16" ht="15.6" thickBot="1" x14ac:dyDescent="0.3">
      <c r="A11" s="43"/>
      <c r="B11" s="46"/>
      <c r="C11" s="4" t="s">
        <v>16</v>
      </c>
    </row>
    <row r="13" spans="1:16" x14ac:dyDescent="0.25">
      <c r="A13" s="51" t="s">
        <v>38</v>
      </c>
      <c r="B13" s="47" t="s">
        <v>21</v>
      </c>
      <c r="C13" s="47"/>
      <c r="D13" s="47" t="s">
        <v>22</v>
      </c>
      <c r="E13" s="47" t="s">
        <v>23</v>
      </c>
      <c r="F13" s="47" t="s">
        <v>24</v>
      </c>
      <c r="G13" s="47"/>
      <c r="H13" s="47" t="s">
        <v>29</v>
      </c>
      <c r="I13" s="47"/>
      <c r="J13" s="47"/>
      <c r="K13" s="47"/>
      <c r="L13" s="47"/>
      <c r="M13" s="8"/>
      <c r="N13" s="8"/>
      <c r="O13" s="8"/>
      <c r="P13" s="51" t="s">
        <v>77</v>
      </c>
    </row>
    <row r="14" spans="1:16" x14ac:dyDescent="0.25">
      <c r="A14" s="52"/>
      <c r="B14" s="47"/>
      <c r="C14" s="47"/>
      <c r="D14" s="47"/>
      <c r="E14" s="47"/>
      <c r="F14" s="47"/>
      <c r="G14" s="47"/>
      <c r="H14" s="9" t="s">
        <v>25</v>
      </c>
      <c r="I14" s="9" t="s">
        <v>26</v>
      </c>
      <c r="J14" s="47" t="s">
        <v>27</v>
      </c>
      <c r="K14" s="47"/>
      <c r="L14" s="9" t="s">
        <v>28</v>
      </c>
      <c r="M14" s="8"/>
      <c r="N14" s="8"/>
      <c r="O14" s="8"/>
      <c r="P14" s="52"/>
    </row>
    <row r="15" spans="1:16" x14ac:dyDescent="0.25">
      <c r="A15" s="10">
        <v>24</v>
      </c>
      <c r="B15" s="11">
        <v>55</v>
      </c>
      <c r="C15" s="11" t="s">
        <v>17</v>
      </c>
      <c r="D15" s="11">
        <v>0</v>
      </c>
      <c r="E15" s="11">
        <v>6</v>
      </c>
      <c r="F15" s="11">
        <v>0</v>
      </c>
      <c r="G15" s="11">
        <v>5</v>
      </c>
      <c r="H15" s="11">
        <v>66</v>
      </c>
      <c r="I15" s="11">
        <v>4</v>
      </c>
      <c r="J15" s="11">
        <v>0</v>
      </c>
      <c r="K15" s="11">
        <v>1</v>
      </c>
      <c r="L15" s="11">
        <v>0</v>
      </c>
      <c r="M15" s="11">
        <f>HEX2DEC(B15)+HEX2DEC(C15)+HEX2DEC(D15)+HEX2DEC(E15)+HEX2DEC(F15)+HEX2DEC(G15)+HEX2DEC(H15)+HEX2DEC(I15)+HEX2DEC(J15)+HEX2DEC(K15)+HEX2DEC(L15)</f>
        <v>373</v>
      </c>
      <c r="N15" s="12">
        <v>256</v>
      </c>
      <c r="O15" s="12">
        <f>MOD(M15,N15)</f>
        <v>117</v>
      </c>
      <c r="P15" s="11" t="str">
        <f>DEC2HEX(O15)</f>
        <v>75</v>
      </c>
    </row>
    <row r="16" spans="1:16" x14ac:dyDescent="0.25">
      <c r="A16" s="10">
        <v>32</v>
      </c>
      <c r="B16" s="11">
        <v>55</v>
      </c>
      <c r="C16" s="11" t="s">
        <v>17</v>
      </c>
      <c r="D16" s="11">
        <v>0</v>
      </c>
      <c r="E16" s="11">
        <v>6</v>
      </c>
      <c r="F16" s="11">
        <v>0</v>
      </c>
      <c r="G16" s="11">
        <v>5</v>
      </c>
      <c r="H16" s="11">
        <v>66</v>
      </c>
      <c r="I16" s="11">
        <v>4</v>
      </c>
      <c r="J16" s="11">
        <v>0</v>
      </c>
      <c r="K16" s="11">
        <v>1</v>
      </c>
      <c r="L16" s="11">
        <v>1</v>
      </c>
      <c r="M16" s="11">
        <f>SUM(HEX2DEC(B16)+HEX2DEC(C16)+HEX2DEC(D16)+HEX2DEC(E16)+HEX2DEC(F16)+HEX2DEC(G16)+HEX2DEC(I16)+HEX2DEC(J16)+HEX2DEC(K16)+HEX2DEC(L16)+HEX2DEC(H16))</f>
        <v>374</v>
      </c>
      <c r="N16" s="12">
        <v>256</v>
      </c>
      <c r="O16" s="12">
        <f t="shared" ref="O16:O21" si="0">MOD(M16,N16)</f>
        <v>118</v>
      </c>
      <c r="P16" s="11" t="str">
        <f t="shared" ref="P16:P21" si="1">DEC2HEX(O16)</f>
        <v>76</v>
      </c>
    </row>
    <row r="17" spans="1:16" x14ac:dyDescent="0.25">
      <c r="A17" s="10">
        <v>40</v>
      </c>
      <c r="B17" s="11">
        <v>55</v>
      </c>
      <c r="C17" s="11" t="s">
        <v>17</v>
      </c>
      <c r="D17" s="11">
        <v>0</v>
      </c>
      <c r="E17" s="11">
        <v>6</v>
      </c>
      <c r="F17" s="11">
        <v>0</v>
      </c>
      <c r="G17" s="11">
        <v>5</v>
      </c>
      <c r="H17" s="11">
        <v>66</v>
      </c>
      <c r="I17" s="11">
        <v>4</v>
      </c>
      <c r="J17" s="11">
        <v>0</v>
      </c>
      <c r="K17" s="11">
        <v>1</v>
      </c>
      <c r="L17" s="11">
        <v>2</v>
      </c>
      <c r="M17" s="11">
        <f t="shared" ref="M17:M21" si="2">SUM(HEX2DEC(B17)+HEX2DEC(C17)+HEX2DEC(D17)+HEX2DEC(E17)+HEX2DEC(F17)+HEX2DEC(G17)+HEX2DEC(I17)+HEX2DEC(J17)+HEX2DEC(K17)+HEX2DEC(L17)+HEX2DEC(H17))</f>
        <v>375</v>
      </c>
      <c r="N17" s="12">
        <v>256</v>
      </c>
      <c r="O17" s="12">
        <f t="shared" si="0"/>
        <v>119</v>
      </c>
      <c r="P17" s="11" t="str">
        <f t="shared" si="1"/>
        <v>77</v>
      </c>
    </row>
    <row r="18" spans="1:16" x14ac:dyDescent="0.25">
      <c r="A18" s="10">
        <v>48</v>
      </c>
      <c r="B18" s="11">
        <v>55</v>
      </c>
      <c r="C18" s="11" t="s">
        <v>17</v>
      </c>
      <c r="D18" s="11">
        <v>0</v>
      </c>
      <c r="E18" s="11">
        <v>6</v>
      </c>
      <c r="F18" s="11">
        <v>0</v>
      </c>
      <c r="G18" s="11">
        <v>5</v>
      </c>
      <c r="H18" s="11">
        <v>66</v>
      </c>
      <c r="I18" s="11">
        <v>4</v>
      </c>
      <c r="J18" s="11">
        <v>0</v>
      </c>
      <c r="K18" s="11">
        <v>1</v>
      </c>
      <c r="L18" s="11">
        <v>3</v>
      </c>
      <c r="M18" s="11">
        <f t="shared" si="2"/>
        <v>376</v>
      </c>
      <c r="N18" s="12">
        <v>256</v>
      </c>
      <c r="O18" s="12">
        <f t="shared" si="0"/>
        <v>120</v>
      </c>
      <c r="P18" s="11" t="str">
        <f t="shared" si="1"/>
        <v>78</v>
      </c>
    </row>
    <row r="19" spans="1:16" x14ac:dyDescent="0.25">
      <c r="A19" s="10">
        <v>64</v>
      </c>
      <c r="B19" s="11">
        <v>55</v>
      </c>
      <c r="C19" s="11" t="s">
        <v>17</v>
      </c>
      <c r="D19" s="11">
        <v>0</v>
      </c>
      <c r="E19" s="11">
        <v>6</v>
      </c>
      <c r="F19" s="11">
        <v>0</v>
      </c>
      <c r="G19" s="11">
        <v>5</v>
      </c>
      <c r="H19" s="11">
        <v>66</v>
      </c>
      <c r="I19" s="11">
        <v>4</v>
      </c>
      <c r="J19" s="11">
        <v>0</v>
      </c>
      <c r="K19" s="11">
        <v>1</v>
      </c>
      <c r="L19" s="11">
        <v>4</v>
      </c>
      <c r="M19" s="11">
        <f t="shared" si="2"/>
        <v>377</v>
      </c>
      <c r="N19" s="12">
        <v>256</v>
      </c>
      <c r="O19" s="12">
        <f t="shared" si="0"/>
        <v>121</v>
      </c>
      <c r="P19" s="11" t="str">
        <f t="shared" si="1"/>
        <v>79</v>
      </c>
    </row>
    <row r="20" spans="1:16" x14ac:dyDescent="0.25">
      <c r="A20" s="10">
        <v>128</v>
      </c>
      <c r="B20" s="11">
        <v>55</v>
      </c>
      <c r="C20" s="11" t="s">
        <v>17</v>
      </c>
      <c r="D20" s="11">
        <v>0</v>
      </c>
      <c r="E20" s="11">
        <v>6</v>
      </c>
      <c r="F20" s="11">
        <v>0</v>
      </c>
      <c r="G20" s="11">
        <v>5</v>
      </c>
      <c r="H20" s="11">
        <v>66</v>
      </c>
      <c r="I20" s="11">
        <v>4</v>
      </c>
      <c r="J20" s="11">
        <v>0</v>
      </c>
      <c r="K20" s="11">
        <v>1</v>
      </c>
      <c r="L20" s="11">
        <v>5</v>
      </c>
      <c r="M20" s="11">
        <f t="shared" si="2"/>
        <v>378</v>
      </c>
      <c r="N20" s="12">
        <v>256</v>
      </c>
      <c r="O20" s="12">
        <f t="shared" si="0"/>
        <v>122</v>
      </c>
      <c r="P20" s="11" t="str">
        <f t="shared" si="1"/>
        <v>7A</v>
      </c>
    </row>
    <row r="21" spans="1:16" x14ac:dyDescent="0.25">
      <c r="A21" s="10">
        <v>192</v>
      </c>
      <c r="B21" s="11">
        <v>55</v>
      </c>
      <c r="C21" s="11" t="s">
        <v>17</v>
      </c>
      <c r="D21" s="11">
        <v>0</v>
      </c>
      <c r="E21" s="11">
        <v>6</v>
      </c>
      <c r="F21" s="11">
        <v>0</v>
      </c>
      <c r="G21" s="11">
        <v>5</v>
      </c>
      <c r="H21" s="11">
        <v>66</v>
      </c>
      <c r="I21" s="11">
        <v>4</v>
      </c>
      <c r="J21" s="11">
        <v>0</v>
      </c>
      <c r="K21" s="11">
        <v>1</v>
      </c>
      <c r="L21" s="11">
        <v>6</v>
      </c>
      <c r="M21" s="11">
        <f t="shared" si="2"/>
        <v>379</v>
      </c>
      <c r="N21" s="12">
        <v>256</v>
      </c>
      <c r="O21" s="12">
        <f t="shared" si="0"/>
        <v>123</v>
      </c>
      <c r="P21" s="11" t="str">
        <f t="shared" si="1"/>
        <v>7B</v>
      </c>
    </row>
    <row r="22" spans="1:16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x14ac:dyDescent="0.25">
      <c r="A23" s="13" t="s">
        <v>39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x14ac:dyDescent="0.25">
      <c r="A24" s="14" t="s">
        <v>18</v>
      </c>
      <c r="B24" s="15">
        <v>55</v>
      </c>
      <c r="C24" s="15" t="s">
        <v>17</v>
      </c>
      <c r="D24" s="15">
        <v>0</v>
      </c>
      <c r="E24" s="15">
        <v>7</v>
      </c>
      <c r="F24" s="15">
        <v>0</v>
      </c>
      <c r="G24" s="15">
        <v>5</v>
      </c>
      <c r="H24" s="15">
        <v>76</v>
      </c>
      <c r="I24" s="15">
        <v>4</v>
      </c>
      <c r="J24" s="15">
        <v>0</v>
      </c>
      <c r="K24" s="15">
        <v>1</v>
      </c>
      <c r="L24" s="15">
        <v>0</v>
      </c>
      <c r="M24" s="15">
        <f>HEX2DEC(B24)+HEX2DEC(C24)+HEX2DEC(D24)+HEX2DEC(E24)+HEX2DEC(F24)+HEX2DEC(G24)+HEX2DEC(H24)+HEX2DEC(I24)+HEX2DEC(J24)+HEX2DEC(K24)+HEX2DEC(L24)</f>
        <v>390</v>
      </c>
      <c r="N24" s="14">
        <v>256</v>
      </c>
      <c r="O24" s="14">
        <f>MOD(M24,N24)</f>
        <v>134</v>
      </c>
      <c r="P24" s="15" t="str">
        <f>DEC2HEX(O24)</f>
        <v>86</v>
      </c>
    </row>
    <row r="25" spans="1:16" x14ac:dyDescent="0.25">
      <c r="A25" s="14" t="s">
        <v>19</v>
      </c>
      <c r="B25" s="15">
        <v>55</v>
      </c>
      <c r="C25" s="15" t="s">
        <v>17</v>
      </c>
      <c r="D25" s="15">
        <v>0</v>
      </c>
      <c r="E25" s="15">
        <v>7</v>
      </c>
      <c r="F25" s="15">
        <v>0</v>
      </c>
      <c r="G25" s="15">
        <v>5</v>
      </c>
      <c r="H25" s="15">
        <v>76</v>
      </c>
      <c r="I25" s="15">
        <v>4</v>
      </c>
      <c r="J25" s="15">
        <v>0</v>
      </c>
      <c r="K25" s="15">
        <v>1</v>
      </c>
      <c r="L25" s="15">
        <v>1</v>
      </c>
      <c r="M25" s="15">
        <f>HEX2DEC(B25)+HEX2DEC(C25)+HEX2DEC(D25)+HEX2DEC(E25)+HEX2DEC(F25)+HEX2DEC(G25)+HEX2DEC(H25)+HEX2DEC(I25)+HEX2DEC(J25)+HEX2DEC(K25)+HEX2DEC(L25)</f>
        <v>391</v>
      </c>
      <c r="N25" s="14">
        <v>256</v>
      </c>
      <c r="O25" s="14">
        <f>MOD(M25,N25)</f>
        <v>135</v>
      </c>
      <c r="P25" s="15" t="str">
        <f>DEC2HEX(O25)</f>
        <v>87</v>
      </c>
    </row>
    <row r="26" spans="1:16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x14ac:dyDescent="0.25">
      <c r="A27" s="13" t="s">
        <v>40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x14ac:dyDescent="0.25">
      <c r="A28" s="13"/>
      <c r="B28" s="15">
        <v>55</v>
      </c>
      <c r="C28" s="15" t="s">
        <v>17</v>
      </c>
      <c r="D28" s="15">
        <v>0</v>
      </c>
      <c r="E28" s="15">
        <v>7</v>
      </c>
      <c r="F28" s="15">
        <v>0</v>
      </c>
      <c r="G28" s="15">
        <v>5</v>
      </c>
      <c r="H28" s="15">
        <v>77</v>
      </c>
      <c r="I28" s="15">
        <v>4</v>
      </c>
      <c r="J28" s="15">
        <v>0</v>
      </c>
      <c r="K28" s="15">
        <v>1</v>
      </c>
      <c r="L28" s="15">
        <v>0</v>
      </c>
      <c r="M28" s="15">
        <f>HEX2DEC(B28)+HEX2DEC(C28)+HEX2DEC(D28)+HEX2DEC(E28)+HEX2DEC(F28)+HEX2DEC(G28)+HEX2DEC(H28)+HEX2DEC(I28)+HEX2DEC(J28)+HEX2DEC(K28)+HEX2DEC(L28)</f>
        <v>391</v>
      </c>
      <c r="N28" s="14">
        <v>256</v>
      </c>
      <c r="O28" s="14">
        <f>MOD(M28,N28)</f>
        <v>135</v>
      </c>
      <c r="P28" s="15" t="str">
        <f>DEC2HEX(O28)</f>
        <v>87</v>
      </c>
    </row>
    <row r="29" spans="1:16" x14ac:dyDescent="0.25">
      <c r="A29" s="13"/>
      <c r="B29" s="15">
        <v>55</v>
      </c>
      <c r="C29" s="15" t="s">
        <v>17</v>
      </c>
      <c r="D29" s="15">
        <v>0</v>
      </c>
      <c r="E29" s="15">
        <v>7</v>
      </c>
      <c r="F29" s="15">
        <v>0</v>
      </c>
      <c r="G29" s="15">
        <v>5</v>
      </c>
      <c r="H29" s="15">
        <v>77</v>
      </c>
      <c r="I29" s="15">
        <v>4</v>
      </c>
      <c r="J29" s="15">
        <v>0</v>
      </c>
      <c r="K29" s="15">
        <v>1</v>
      </c>
      <c r="L29" s="15">
        <v>1</v>
      </c>
      <c r="M29" s="15">
        <f>HEX2DEC(B29)+HEX2DEC(C29)+HEX2DEC(D29)+HEX2DEC(E29)+HEX2DEC(F29)+HEX2DEC(G29)+HEX2DEC(H29)+HEX2DEC(I29)+HEX2DEC(J29)+HEX2DEC(K29)+HEX2DEC(L29)</f>
        <v>392</v>
      </c>
      <c r="N29" s="14">
        <v>256</v>
      </c>
      <c r="O29" s="14">
        <f>MOD(M29,N29)</f>
        <v>136</v>
      </c>
      <c r="P29" s="15" t="str">
        <f>DEC2HEX(O29)</f>
        <v>88</v>
      </c>
    </row>
    <row r="30" spans="1:16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x14ac:dyDescent="0.25">
      <c r="A31" s="8" t="s">
        <v>41</v>
      </c>
      <c r="B31" s="11">
        <v>55</v>
      </c>
      <c r="C31" s="11" t="s">
        <v>17</v>
      </c>
      <c r="D31" s="11">
        <v>0</v>
      </c>
      <c r="E31" s="11">
        <v>6</v>
      </c>
      <c r="F31" s="11">
        <v>0</v>
      </c>
      <c r="G31" s="11">
        <v>5</v>
      </c>
      <c r="H31" s="11" t="s">
        <v>20</v>
      </c>
      <c r="I31" s="11">
        <v>1</v>
      </c>
      <c r="J31" s="11">
        <v>0</v>
      </c>
      <c r="K31" s="11">
        <v>1</v>
      </c>
      <c r="L31" s="11">
        <v>1</v>
      </c>
      <c r="M31" s="11">
        <f>HEX2DEC(B31)+HEX2DEC(C31)+HEX2DEC(D31)+HEX2DEC(E31)+HEX2DEC(F31)+HEX2DEC(G31)+HEX2DEC(H31)+HEX2DEC(I31)+HEX2DEC(J31)+HEX2DEC(K31)+HEX2DEC(L31)</f>
        <v>391</v>
      </c>
      <c r="N31" s="12">
        <v>256</v>
      </c>
      <c r="O31" s="12">
        <f>MOD(M31,N31)</f>
        <v>135</v>
      </c>
      <c r="P31" s="11" t="str">
        <f>DEC2HEX(O31)</f>
        <v>87</v>
      </c>
    </row>
    <row r="32" spans="1:16" x14ac:dyDescent="0.25">
      <c r="A32" s="8"/>
      <c r="B32" s="11">
        <v>55</v>
      </c>
      <c r="C32" s="11" t="s">
        <v>17</v>
      </c>
      <c r="D32" s="11">
        <v>0</v>
      </c>
      <c r="E32" s="11">
        <v>7</v>
      </c>
      <c r="F32" s="11">
        <v>0</v>
      </c>
      <c r="G32" s="11">
        <v>5</v>
      </c>
      <c r="H32" s="11" t="s">
        <v>20</v>
      </c>
      <c r="I32" s="11">
        <v>1</v>
      </c>
      <c r="J32" s="11">
        <v>0</v>
      </c>
      <c r="K32" s="11">
        <v>1</v>
      </c>
      <c r="L32" s="11">
        <v>1</v>
      </c>
      <c r="M32" s="11">
        <f>HEX2DEC(B32)+HEX2DEC(C32)+HEX2DEC(D32)+HEX2DEC(E32)+HEX2DEC(F32)+HEX2DEC(G32)+HEX2DEC(H32)+HEX2DEC(I32)+HEX2DEC(J32)+HEX2DEC(K32)+HEX2DEC(L32)</f>
        <v>392</v>
      </c>
      <c r="N32" s="12">
        <v>256</v>
      </c>
      <c r="O32" s="12">
        <f>MOD(M32,N32)</f>
        <v>136</v>
      </c>
      <c r="P32" s="11" t="str">
        <f>DEC2HEX(O32)</f>
        <v>88</v>
      </c>
    </row>
    <row r="33" spans="1:16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x14ac:dyDescent="0.25">
      <c r="A34" s="13" t="s">
        <v>42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13"/>
      <c r="B35" s="15">
        <v>55</v>
      </c>
      <c r="C35" s="15" t="s">
        <v>17</v>
      </c>
      <c r="D35" s="15">
        <v>0</v>
      </c>
      <c r="E35" s="15">
        <v>7</v>
      </c>
      <c r="F35" s="15">
        <v>0</v>
      </c>
      <c r="G35" s="15">
        <v>8</v>
      </c>
      <c r="H35" s="15" t="s">
        <v>30</v>
      </c>
      <c r="I35" s="15">
        <v>2</v>
      </c>
      <c r="J35" s="15">
        <v>0</v>
      </c>
      <c r="K35" s="15">
        <v>4</v>
      </c>
      <c r="L35" s="16">
        <v>1</v>
      </c>
      <c r="M35" s="15">
        <f>HEX2DEC(B35)+HEX2DEC(C35)+HEX2DEC(D35)+HEX2DEC(E35)+HEX2DEC(F35)+HEX2DEC(G35)+HEX2DEC(H35)+HEX2DEC(I35)+HEX2DEC(J35)+HEX2DEC(K35)+HEX2DEC(L35)</f>
        <v>401</v>
      </c>
      <c r="N35" s="14">
        <v>256</v>
      </c>
      <c r="O35" s="14">
        <f>MOD(M35,N35)</f>
        <v>145</v>
      </c>
      <c r="P35" s="15" t="str">
        <f>DEC2HEX(O35)</f>
        <v>91</v>
      </c>
    </row>
    <row r="36" spans="1:16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</row>
    <row r="37" spans="1:16" x14ac:dyDescent="0.25">
      <c r="A37" s="13" t="s">
        <v>43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6" x14ac:dyDescent="0.25">
      <c r="A38" s="13"/>
      <c r="B38" s="15">
        <v>55</v>
      </c>
      <c r="C38" s="15" t="s">
        <v>17</v>
      </c>
      <c r="D38" s="15">
        <v>0</v>
      </c>
      <c r="E38" s="15">
        <v>7</v>
      </c>
      <c r="F38" s="15">
        <v>0</v>
      </c>
      <c r="G38" s="15">
        <v>5</v>
      </c>
      <c r="H38" s="15" t="s">
        <v>37</v>
      </c>
      <c r="I38" s="15">
        <v>4</v>
      </c>
      <c r="J38" s="15">
        <v>0</v>
      </c>
      <c r="K38" s="15">
        <v>1</v>
      </c>
      <c r="L38" s="15">
        <v>0</v>
      </c>
      <c r="M38" s="15">
        <f>HEX2DEC(B38)+HEX2DEC(C38)+HEX2DEC(D38)+HEX2DEC(E38)+HEX2DEC(F38)+HEX2DEC(G38)+HEX2DEC(H38)+HEX2DEC(I38)+HEX2DEC(J38)+HEX2DEC(K38)+HEX2DEC(L38)</f>
        <v>412</v>
      </c>
      <c r="N38" s="14">
        <v>256</v>
      </c>
      <c r="O38" s="14">
        <f>MOD(M38,N38)</f>
        <v>156</v>
      </c>
      <c r="P38" s="15" t="str">
        <f>DEC2HEX(O38)</f>
        <v>9C</v>
      </c>
    </row>
    <row r="39" spans="1:16" x14ac:dyDescent="0.25">
      <c r="A39" s="13"/>
      <c r="B39" s="15">
        <v>55</v>
      </c>
      <c r="C39" s="15" t="s">
        <v>17</v>
      </c>
      <c r="D39" s="15">
        <v>0</v>
      </c>
      <c r="E39" s="15">
        <v>7</v>
      </c>
      <c r="F39" s="15">
        <v>0</v>
      </c>
      <c r="G39" s="15">
        <v>5</v>
      </c>
      <c r="H39" s="15" t="s">
        <v>37</v>
      </c>
      <c r="I39" s="15">
        <v>4</v>
      </c>
      <c r="J39" s="15">
        <v>0</v>
      </c>
      <c r="K39" s="15">
        <v>1</v>
      </c>
      <c r="L39" s="15">
        <v>1</v>
      </c>
      <c r="M39" s="15">
        <f t="shared" ref="M39:M40" si="3">HEX2DEC(B39)+HEX2DEC(C39)+HEX2DEC(D39)+HEX2DEC(E39)+HEX2DEC(F39)+HEX2DEC(G39)+HEX2DEC(H39)+HEX2DEC(I39)+HEX2DEC(J39)+HEX2DEC(K39)+HEX2DEC(L39)</f>
        <v>413</v>
      </c>
      <c r="N39" s="14">
        <v>256</v>
      </c>
      <c r="O39" s="14">
        <f t="shared" ref="O39:O40" si="4">MOD(M39,N39)</f>
        <v>157</v>
      </c>
      <c r="P39" s="15" t="str">
        <f t="shared" ref="P39:P40" si="5">DEC2HEX(O39)</f>
        <v>9D</v>
      </c>
    </row>
    <row r="40" spans="1:16" x14ac:dyDescent="0.25">
      <c r="A40" s="13"/>
      <c r="B40" s="15">
        <v>55</v>
      </c>
      <c r="C40" s="15" t="s">
        <v>17</v>
      </c>
      <c r="D40" s="15">
        <v>0</v>
      </c>
      <c r="E40" s="15">
        <v>7</v>
      </c>
      <c r="F40" s="15">
        <v>0</v>
      </c>
      <c r="G40" s="15">
        <v>5</v>
      </c>
      <c r="H40" s="15" t="s">
        <v>37</v>
      </c>
      <c r="I40" s="15">
        <v>4</v>
      </c>
      <c r="J40" s="15">
        <v>0</v>
      </c>
      <c r="K40" s="15">
        <v>1</v>
      </c>
      <c r="L40" s="15">
        <v>2</v>
      </c>
      <c r="M40" s="15">
        <f t="shared" si="3"/>
        <v>414</v>
      </c>
      <c r="N40" s="14">
        <v>256</v>
      </c>
      <c r="O40" s="14">
        <f t="shared" si="4"/>
        <v>158</v>
      </c>
      <c r="P40" s="15" t="str">
        <f t="shared" si="5"/>
        <v>9E</v>
      </c>
    </row>
    <row r="41" spans="1:16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</row>
    <row r="42" spans="1:16" x14ac:dyDescent="0.25">
      <c r="A42" s="13" t="s">
        <v>44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4"/>
      <c r="O42" s="14"/>
      <c r="P42" s="15"/>
    </row>
    <row r="43" spans="1:16" x14ac:dyDescent="0.25">
      <c r="A43" s="13" t="s">
        <v>32</v>
      </c>
      <c r="B43" s="15">
        <v>55</v>
      </c>
      <c r="C43" s="15" t="s">
        <v>17</v>
      </c>
      <c r="D43" s="15">
        <v>0</v>
      </c>
      <c r="E43" s="15">
        <v>7</v>
      </c>
      <c r="F43" s="15">
        <v>0</v>
      </c>
      <c r="G43" s="15">
        <v>5</v>
      </c>
      <c r="H43" s="15" t="s">
        <v>31</v>
      </c>
      <c r="I43" s="15">
        <v>4</v>
      </c>
      <c r="J43" s="15">
        <v>0</v>
      </c>
      <c r="K43" s="15">
        <v>1</v>
      </c>
      <c r="L43" s="15">
        <v>0</v>
      </c>
      <c r="M43" s="15">
        <f>HEX2DEC(B43)+HEX2DEC(C43)+HEX2DEC(D43)+HEX2DEC(E43)+HEX2DEC(F43)+HEX2DEC(G43)+HEX2DEC(H43)+HEX2DEC(I43)+HEX2DEC(J43)+HEX2DEC(K43)+HEX2DEC(L43)</f>
        <v>413</v>
      </c>
      <c r="N43" s="14">
        <v>256</v>
      </c>
      <c r="O43" s="14">
        <f>MOD(M43,N43)</f>
        <v>157</v>
      </c>
      <c r="P43" s="15" t="str">
        <f>DEC2HEX(O43)</f>
        <v>9D</v>
      </c>
    </row>
    <row r="44" spans="1:16" x14ac:dyDescent="0.25">
      <c r="A44" s="13" t="s">
        <v>33</v>
      </c>
      <c r="B44" s="15">
        <v>55</v>
      </c>
      <c r="C44" s="15" t="s">
        <v>17</v>
      </c>
      <c r="D44" s="15">
        <v>0</v>
      </c>
      <c r="E44" s="15">
        <v>7</v>
      </c>
      <c r="F44" s="15">
        <v>0</v>
      </c>
      <c r="G44" s="15">
        <v>5</v>
      </c>
      <c r="H44" s="15" t="s">
        <v>31</v>
      </c>
      <c r="I44" s="15">
        <v>4</v>
      </c>
      <c r="J44" s="15">
        <v>0</v>
      </c>
      <c r="K44" s="15">
        <v>1</v>
      </c>
      <c r="L44" s="15">
        <v>1</v>
      </c>
      <c r="M44" s="15">
        <f t="shared" ref="M44:M46" si="6">HEX2DEC(B44)+HEX2DEC(C44)+HEX2DEC(D44)+HEX2DEC(E44)+HEX2DEC(F44)+HEX2DEC(G44)+HEX2DEC(H44)+HEX2DEC(I44)+HEX2DEC(J44)+HEX2DEC(K44)+HEX2DEC(L44)</f>
        <v>414</v>
      </c>
      <c r="N44" s="14">
        <v>256</v>
      </c>
      <c r="O44" s="14">
        <f t="shared" ref="O44:O46" si="7">MOD(M44,N44)</f>
        <v>158</v>
      </c>
      <c r="P44" s="15" t="str">
        <f t="shared" ref="P44:P47" si="8">DEC2HEX(O44)</f>
        <v>9E</v>
      </c>
    </row>
    <row r="45" spans="1:16" x14ac:dyDescent="0.25">
      <c r="A45" s="13" t="s">
        <v>34</v>
      </c>
      <c r="B45" s="15">
        <v>55</v>
      </c>
      <c r="C45" s="15" t="s">
        <v>17</v>
      </c>
      <c r="D45" s="15">
        <v>0</v>
      </c>
      <c r="E45" s="15">
        <v>7</v>
      </c>
      <c r="F45" s="15">
        <v>0</v>
      </c>
      <c r="G45" s="15">
        <v>5</v>
      </c>
      <c r="H45" s="15" t="s">
        <v>31</v>
      </c>
      <c r="I45" s="15">
        <v>4</v>
      </c>
      <c r="J45" s="15">
        <v>0</v>
      </c>
      <c r="K45" s="15">
        <v>1</v>
      </c>
      <c r="L45" s="15">
        <v>2</v>
      </c>
      <c r="M45" s="15">
        <f t="shared" si="6"/>
        <v>415</v>
      </c>
      <c r="N45" s="14">
        <v>256</v>
      </c>
      <c r="O45" s="14">
        <f t="shared" si="7"/>
        <v>159</v>
      </c>
      <c r="P45" s="15" t="str">
        <f t="shared" si="8"/>
        <v>9F</v>
      </c>
    </row>
    <row r="46" spans="1:16" x14ac:dyDescent="0.25">
      <c r="A46" s="13" t="s">
        <v>35</v>
      </c>
      <c r="B46" s="15">
        <v>55</v>
      </c>
      <c r="C46" s="15" t="s">
        <v>17</v>
      </c>
      <c r="D46" s="15">
        <v>0</v>
      </c>
      <c r="E46" s="15">
        <v>7</v>
      </c>
      <c r="F46" s="15">
        <v>0</v>
      </c>
      <c r="G46" s="15">
        <v>5</v>
      </c>
      <c r="H46" s="15" t="s">
        <v>31</v>
      </c>
      <c r="I46" s="15">
        <v>4</v>
      </c>
      <c r="J46" s="15">
        <v>0</v>
      </c>
      <c r="K46" s="15">
        <v>1</v>
      </c>
      <c r="L46" s="15">
        <v>3</v>
      </c>
      <c r="M46" s="15">
        <f t="shared" si="6"/>
        <v>416</v>
      </c>
      <c r="N46" s="14">
        <v>256</v>
      </c>
      <c r="O46" s="14">
        <f t="shared" si="7"/>
        <v>160</v>
      </c>
      <c r="P46" s="15" t="str">
        <f t="shared" si="8"/>
        <v>A0</v>
      </c>
    </row>
    <row r="47" spans="1:16" x14ac:dyDescent="0.25">
      <c r="A47" s="13" t="s">
        <v>36</v>
      </c>
      <c r="B47" s="15">
        <v>55</v>
      </c>
      <c r="C47" s="15" t="s">
        <v>17</v>
      </c>
      <c r="D47" s="15">
        <v>0</v>
      </c>
      <c r="E47" s="15">
        <v>7</v>
      </c>
      <c r="F47" s="15">
        <v>0</v>
      </c>
      <c r="G47" s="15">
        <v>5</v>
      </c>
      <c r="H47" s="15" t="s">
        <v>31</v>
      </c>
      <c r="I47" s="15">
        <v>4</v>
      </c>
      <c r="J47" s="15">
        <v>0</v>
      </c>
      <c r="K47" s="15">
        <v>1</v>
      </c>
      <c r="L47" s="15">
        <v>4</v>
      </c>
      <c r="M47" s="15">
        <f t="shared" ref="M47" si="9">HEX2DEC(B47)+HEX2DEC(C47)+HEX2DEC(D47)+HEX2DEC(E47)+HEX2DEC(F47)+HEX2DEC(G47)+HEX2DEC(H47)+HEX2DEC(I47)+HEX2DEC(J47)+HEX2DEC(K47)+HEX2DEC(L47)</f>
        <v>417</v>
      </c>
      <c r="N47" s="14">
        <v>256</v>
      </c>
      <c r="O47" s="14">
        <f t="shared" ref="O47" si="10">MOD(M47,N47)</f>
        <v>161</v>
      </c>
      <c r="P47" s="15" t="str">
        <f t="shared" si="8"/>
        <v>A1</v>
      </c>
    </row>
    <row r="48" spans="1:16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 x14ac:dyDescent="0.25">
      <c r="A49" s="17" t="s">
        <v>45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</row>
    <row r="50" spans="1:16" x14ac:dyDescent="0.25">
      <c r="A50" s="53" t="s">
        <v>75</v>
      </c>
      <c r="B50" s="18">
        <v>55</v>
      </c>
      <c r="C50" s="18" t="s">
        <v>17</v>
      </c>
      <c r="D50" s="18">
        <v>0</v>
      </c>
      <c r="E50" s="18">
        <v>6</v>
      </c>
      <c r="F50" s="18">
        <v>0</v>
      </c>
      <c r="G50" s="18">
        <v>8</v>
      </c>
      <c r="H50" s="18" t="s">
        <v>47</v>
      </c>
      <c r="I50" s="18">
        <v>2</v>
      </c>
      <c r="J50" s="18">
        <v>0</v>
      </c>
      <c r="K50" s="18">
        <v>4</v>
      </c>
      <c r="L50" s="19">
        <v>3</v>
      </c>
      <c r="M50" s="18">
        <f t="shared" ref="M50:M51" si="11">HEX2DEC(B50)+HEX2DEC(C50)+HEX2DEC(D50)+HEX2DEC(E50)+HEX2DEC(F50)+HEX2DEC(G50)+HEX2DEC(H50)+HEX2DEC(I50)+HEX2DEC(J50)+HEX2DEC(K50)+HEX2DEC(L50)</f>
        <v>421</v>
      </c>
      <c r="N50" s="20">
        <v>256</v>
      </c>
      <c r="O50" s="20">
        <f t="shared" ref="O50:O51" si="12">MOD(M50,N50)</f>
        <v>165</v>
      </c>
      <c r="P50" s="18" t="str">
        <f t="shared" ref="P50:P51" si="13">DEC2HEX(O50)</f>
        <v>A5</v>
      </c>
    </row>
    <row r="51" spans="1:16" x14ac:dyDescent="0.25">
      <c r="A51" s="53"/>
      <c r="B51" s="18">
        <v>55</v>
      </c>
      <c r="C51" s="18" t="s">
        <v>17</v>
      </c>
      <c r="D51" s="18">
        <v>0</v>
      </c>
      <c r="E51" s="18">
        <v>7</v>
      </c>
      <c r="F51" s="18">
        <v>0</v>
      </c>
      <c r="G51" s="18">
        <v>8</v>
      </c>
      <c r="H51" s="18" t="s">
        <v>47</v>
      </c>
      <c r="I51" s="18">
        <v>2</v>
      </c>
      <c r="J51" s="18">
        <v>0</v>
      </c>
      <c r="K51" s="18">
        <v>4</v>
      </c>
      <c r="L51" s="19">
        <v>4</v>
      </c>
      <c r="M51" s="18">
        <f t="shared" si="11"/>
        <v>423</v>
      </c>
      <c r="N51" s="20">
        <v>256</v>
      </c>
      <c r="O51" s="20">
        <f t="shared" si="12"/>
        <v>167</v>
      </c>
      <c r="P51" s="18" t="str">
        <f t="shared" si="13"/>
        <v>A7</v>
      </c>
    </row>
    <row r="52" spans="1:16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</row>
    <row r="53" spans="1:16" x14ac:dyDescent="0.25">
      <c r="A53" s="17" t="s">
        <v>46</v>
      </c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</row>
    <row r="54" spans="1:16" x14ac:dyDescent="0.25">
      <c r="A54" s="53" t="s">
        <v>75</v>
      </c>
      <c r="B54" s="18">
        <v>55</v>
      </c>
      <c r="C54" s="18" t="s">
        <v>17</v>
      </c>
      <c r="D54" s="18">
        <v>0</v>
      </c>
      <c r="E54" s="18">
        <v>6</v>
      </c>
      <c r="F54" s="18">
        <v>0</v>
      </c>
      <c r="G54" s="18">
        <v>8</v>
      </c>
      <c r="H54" s="18">
        <v>91</v>
      </c>
      <c r="I54" s="18">
        <v>2</v>
      </c>
      <c r="J54" s="18">
        <v>0</v>
      </c>
      <c r="K54" s="18">
        <v>4</v>
      </c>
      <c r="L54" s="19">
        <v>3</v>
      </c>
      <c r="M54" s="18">
        <f t="shared" ref="M54:M55" si="14">HEX2DEC(B54)+HEX2DEC(C54)+HEX2DEC(D54)+HEX2DEC(E54)+HEX2DEC(F54)+HEX2DEC(G54)+HEX2DEC(H54)+HEX2DEC(I54)+HEX2DEC(J54)+HEX2DEC(K54)+HEX2DEC(L54)</f>
        <v>423</v>
      </c>
      <c r="N54" s="20">
        <v>256</v>
      </c>
      <c r="O54" s="20">
        <f t="shared" ref="O54:O55" si="15">MOD(M54,N54)</f>
        <v>167</v>
      </c>
      <c r="P54" s="18" t="str">
        <f t="shared" ref="P54:P55" si="16">DEC2HEX(O54)</f>
        <v>A7</v>
      </c>
    </row>
    <row r="55" spans="1:16" x14ac:dyDescent="0.25">
      <c r="A55" s="53"/>
      <c r="B55" s="18">
        <v>55</v>
      </c>
      <c r="C55" s="18" t="s">
        <v>17</v>
      </c>
      <c r="D55" s="18">
        <v>0</v>
      </c>
      <c r="E55" s="18">
        <v>7</v>
      </c>
      <c r="F55" s="18">
        <v>0</v>
      </c>
      <c r="G55" s="18">
        <v>8</v>
      </c>
      <c r="H55" s="18">
        <v>91</v>
      </c>
      <c r="I55" s="18">
        <v>2</v>
      </c>
      <c r="J55" s="18">
        <v>0</v>
      </c>
      <c r="K55" s="18">
        <v>4</v>
      </c>
      <c r="L55" s="19">
        <v>4</v>
      </c>
      <c r="M55" s="18">
        <f t="shared" si="14"/>
        <v>425</v>
      </c>
      <c r="N55" s="20">
        <v>256</v>
      </c>
      <c r="O55" s="20">
        <f t="shared" si="15"/>
        <v>169</v>
      </c>
      <c r="P55" s="18" t="str">
        <f t="shared" si="16"/>
        <v>A9</v>
      </c>
    </row>
    <row r="56" spans="1:16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</row>
    <row r="57" spans="1:16" x14ac:dyDescent="0.25">
      <c r="A57" s="17" t="s">
        <v>48</v>
      </c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</row>
    <row r="58" spans="1:16" x14ac:dyDescent="0.25">
      <c r="A58" s="53" t="s">
        <v>75</v>
      </c>
      <c r="B58" s="18">
        <v>55</v>
      </c>
      <c r="C58" s="18" t="s">
        <v>17</v>
      </c>
      <c r="D58" s="18">
        <v>0</v>
      </c>
      <c r="E58" s="18">
        <v>6</v>
      </c>
      <c r="F58" s="18">
        <v>0</v>
      </c>
      <c r="G58" s="18">
        <v>8</v>
      </c>
      <c r="H58" s="18">
        <v>94</v>
      </c>
      <c r="I58" s="18">
        <v>2</v>
      </c>
      <c r="J58" s="18">
        <v>0</v>
      </c>
      <c r="K58" s="18">
        <v>4</v>
      </c>
      <c r="L58" s="19">
        <v>3</v>
      </c>
      <c r="M58" s="18">
        <f t="shared" ref="M58:M59" si="17">HEX2DEC(B58)+HEX2DEC(C58)+HEX2DEC(D58)+HEX2DEC(E58)+HEX2DEC(F58)+HEX2DEC(G58)+HEX2DEC(H58)+HEX2DEC(I58)+HEX2DEC(J58)+HEX2DEC(K58)+HEX2DEC(L58)</f>
        <v>426</v>
      </c>
      <c r="N58" s="20">
        <v>256</v>
      </c>
      <c r="O58" s="20">
        <f t="shared" ref="O58:O59" si="18">MOD(M58,N58)</f>
        <v>170</v>
      </c>
      <c r="P58" s="18" t="str">
        <f t="shared" ref="P58:P59" si="19">DEC2HEX(O58)</f>
        <v>AA</v>
      </c>
    </row>
    <row r="59" spans="1:16" x14ac:dyDescent="0.25">
      <c r="A59" s="53"/>
      <c r="B59" s="18">
        <v>55</v>
      </c>
      <c r="C59" s="18" t="s">
        <v>17</v>
      </c>
      <c r="D59" s="18">
        <v>0</v>
      </c>
      <c r="E59" s="18">
        <v>7</v>
      </c>
      <c r="F59" s="18">
        <v>0</v>
      </c>
      <c r="G59" s="18">
        <v>8</v>
      </c>
      <c r="H59" s="18">
        <v>94</v>
      </c>
      <c r="I59" s="18">
        <v>2</v>
      </c>
      <c r="J59" s="18">
        <v>0</v>
      </c>
      <c r="K59" s="18">
        <v>4</v>
      </c>
      <c r="L59" s="19">
        <v>4</v>
      </c>
      <c r="M59" s="18">
        <f t="shared" si="17"/>
        <v>428</v>
      </c>
      <c r="N59" s="20">
        <v>256</v>
      </c>
      <c r="O59" s="20">
        <f t="shared" si="18"/>
        <v>172</v>
      </c>
      <c r="P59" s="18" t="str">
        <f t="shared" si="19"/>
        <v>AC</v>
      </c>
    </row>
    <row r="60" spans="1:16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</row>
    <row r="61" spans="1:16" x14ac:dyDescent="0.25">
      <c r="A61" s="17" t="s">
        <v>49</v>
      </c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</row>
    <row r="62" spans="1:16" x14ac:dyDescent="0.25">
      <c r="A62" s="53" t="s">
        <v>75</v>
      </c>
      <c r="B62" s="18">
        <v>55</v>
      </c>
      <c r="C62" s="18" t="s">
        <v>17</v>
      </c>
      <c r="D62" s="18">
        <v>0</v>
      </c>
      <c r="E62" s="18">
        <v>6</v>
      </c>
      <c r="F62" s="18">
        <v>0</v>
      </c>
      <c r="G62" s="18">
        <v>8</v>
      </c>
      <c r="H62" s="18" t="s">
        <v>51</v>
      </c>
      <c r="I62" s="18">
        <v>2</v>
      </c>
      <c r="J62" s="18">
        <v>0</v>
      </c>
      <c r="K62" s="18">
        <v>4</v>
      </c>
      <c r="L62" s="19">
        <v>3</v>
      </c>
      <c r="M62" s="18">
        <f t="shared" ref="M62:M63" si="20">HEX2DEC(B62)+HEX2DEC(C62)+HEX2DEC(D62)+HEX2DEC(E62)+HEX2DEC(F62)+HEX2DEC(G62)+HEX2DEC(H62)+HEX2DEC(I62)+HEX2DEC(J62)+HEX2DEC(K62)+HEX2DEC(L62)</f>
        <v>438</v>
      </c>
      <c r="N62" s="20">
        <v>256</v>
      </c>
      <c r="O62" s="20">
        <f t="shared" ref="O62:O63" si="21">MOD(M62,N62)</f>
        <v>182</v>
      </c>
      <c r="P62" s="18" t="str">
        <f t="shared" ref="P62:P63" si="22">DEC2HEX(O62)</f>
        <v>B6</v>
      </c>
    </row>
    <row r="63" spans="1:16" x14ac:dyDescent="0.25">
      <c r="A63" s="53"/>
      <c r="B63" s="18">
        <v>55</v>
      </c>
      <c r="C63" s="18" t="s">
        <v>17</v>
      </c>
      <c r="D63" s="18">
        <v>0</v>
      </c>
      <c r="E63" s="18">
        <v>7</v>
      </c>
      <c r="F63" s="18">
        <v>0</v>
      </c>
      <c r="G63" s="18">
        <v>8</v>
      </c>
      <c r="H63" s="18" t="s">
        <v>51</v>
      </c>
      <c r="I63" s="18">
        <v>2</v>
      </c>
      <c r="J63" s="18">
        <v>0</v>
      </c>
      <c r="K63" s="18">
        <v>4</v>
      </c>
      <c r="L63" s="19">
        <v>4</v>
      </c>
      <c r="M63" s="18">
        <f t="shared" si="20"/>
        <v>440</v>
      </c>
      <c r="N63" s="20">
        <v>256</v>
      </c>
      <c r="O63" s="20">
        <f t="shared" si="21"/>
        <v>184</v>
      </c>
      <c r="P63" s="18" t="str">
        <f t="shared" si="22"/>
        <v>B8</v>
      </c>
    </row>
    <row r="64" spans="1:16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</row>
    <row r="65" spans="1:16" x14ac:dyDescent="0.25">
      <c r="A65" s="17" t="s">
        <v>50</v>
      </c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</row>
    <row r="66" spans="1:16" x14ac:dyDescent="0.25">
      <c r="A66" s="53" t="s">
        <v>74</v>
      </c>
      <c r="B66" s="18">
        <v>55</v>
      </c>
      <c r="C66" s="18" t="s">
        <v>17</v>
      </c>
      <c r="D66" s="18">
        <v>0</v>
      </c>
      <c r="E66" s="18">
        <v>6</v>
      </c>
      <c r="F66" s="18">
        <v>0</v>
      </c>
      <c r="G66" s="18">
        <v>8</v>
      </c>
      <c r="H66" s="18" t="s">
        <v>52</v>
      </c>
      <c r="I66" s="18">
        <v>2</v>
      </c>
      <c r="J66" s="18">
        <v>0</v>
      </c>
      <c r="K66" s="18">
        <v>4</v>
      </c>
      <c r="L66" s="19">
        <v>3</v>
      </c>
      <c r="M66" s="18">
        <f t="shared" ref="M66:M67" si="23">HEX2DEC(B66)+HEX2DEC(C66)+HEX2DEC(D66)+HEX2DEC(E66)+HEX2DEC(F66)+HEX2DEC(G66)+HEX2DEC(H66)+HEX2DEC(I66)+HEX2DEC(J66)+HEX2DEC(K66)+HEX2DEC(L66)</f>
        <v>440</v>
      </c>
      <c r="N66" s="20">
        <v>256</v>
      </c>
      <c r="O66" s="20">
        <f t="shared" ref="O66:O67" si="24">MOD(M66,N66)</f>
        <v>184</v>
      </c>
      <c r="P66" s="18" t="str">
        <f t="shared" ref="P66:P67" si="25">DEC2HEX(O66)</f>
        <v>B8</v>
      </c>
    </row>
    <row r="67" spans="1:16" x14ac:dyDescent="0.25">
      <c r="A67" s="53"/>
      <c r="B67" s="18">
        <v>55</v>
      </c>
      <c r="C67" s="18" t="s">
        <v>17</v>
      </c>
      <c r="D67" s="18">
        <v>0</v>
      </c>
      <c r="E67" s="18">
        <v>7</v>
      </c>
      <c r="F67" s="18">
        <v>0</v>
      </c>
      <c r="G67" s="18">
        <v>8</v>
      </c>
      <c r="H67" s="18" t="s">
        <v>52</v>
      </c>
      <c r="I67" s="18">
        <v>2</v>
      </c>
      <c r="J67" s="18">
        <v>0</v>
      </c>
      <c r="K67" s="18">
        <v>4</v>
      </c>
      <c r="L67" s="19">
        <v>4</v>
      </c>
      <c r="M67" s="18">
        <f t="shared" si="23"/>
        <v>442</v>
      </c>
      <c r="N67" s="20">
        <v>256</v>
      </c>
      <c r="O67" s="20">
        <f t="shared" si="24"/>
        <v>186</v>
      </c>
      <c r="P67" s="18" t="str">
        <f t="shared" si="25"/>
        <v>BA</v>
      </c>
    </row>
    <row r="68" spans="1:16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</row>
    <row r="69" spans="1:16" x14ac:dyDescent="0.25">
      <c r="A69" s="17" t="s">
        <v>53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</row>
    <row r="70" spans="1:16" x14ac:dyDescent="0.25">
      <c r="A70" s="20" t="s">
        <v>73</v>
      </c>
      <c r="B70" s="18">
        <v>55</v>
      </c>
      <c r="C70" s="18" t="s">
        <v>17</v>
      </c>
      <c r="D70" s="18">
        <v>0</v>
      </c>
      <c r="E70" s="18">
        <v>7</v>
      </c>
      <c r="F70" s="18">
        <v>0</v>
      </c>
      <c r="G70" s="18">
        <v>8</v>
      </c>
      <c r="H70" s="18" t="s">
        <v>54</v>
      </c>
      <c r="I70" s="18">
        <v>2</v>
      </c>
      <c r="J70" s="18">
        <v>0</v>
      </c>
      <c r="K70" s="18">
        <v>4</v>
      </c>
      <c r="L70" s="19">
        <v>4</v>
      </c>
      <c r="M70" s="18">
        <f t="shared" ref="M70" si="26">HEX2DEC(B70)+HEX2DEC(C70)+HEX2DEC(D70)+HEX2DEC(E70)+HEX2DEC(F70)+HEX2DEC(G70)+HEX2DEC(H70)+HEX2DEC(I70)+HEX2DEC(J70)+HEX2DEC(K70)+HEX2DEC(L70)</f>
        <v>444</v>
      </c>
      <c r="N70" s="20">
        <v>256</v>
      </c>
      <c r="O70" s="20">
        <f t="shared" ref="O70" si="27">MOD(M70,N70)</f>
        <v>188</v>
      </c>
      <c r="P70" s="18" t="str">
        <f t="shared" ref="P70" si="28">DEC2HEX(O70)</f>
        <v>BC</v>
      </c>
    </row>
    <row r="71" spans="1:16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</row>
    <row r="72" spans="1:16" x14ac:dyDescent="0.25">
      <c r="A72" s="17" t="s">
        <v>55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1:16" x14ac:dyDescent="0.25">
      <c r="A73" s="53" t="s">
        <v>73</v>
      </c>
      <c r="B73" s="18">
        <v>55</v>
      </c>
      <c r="C73" s="18" t="s">
        <v>17</v>
      </c>
      <c r="D73" s="18">
        <v>0</v>
      </c>
      <c r="E73" s="18">
        <v>6</v>
      </c>
      <c r="F73" s="18">
        <v>0</v>
      </c>
      <c r="G73" s="18">
        <v>8</v>
      </c>
      <c r="H73" s="18" t="s">
        <v>59</v>
      </c>
      <c r="I73" s="18">
        <v>2</v>
      </c>
      <c r="J73" s="18">
        <v>0</v>
      </c>
      <c r="K73" s="18">
        <v>4</v>
      </c>
      <c r="L73" s="19">
        <v>3</v>
      </c>
      <c r="M73" s="18">
        <f t="shared" ref="M73:M74" si="29">HEX2DEC(B73)+HEX2DEC(C73)+HEX2DEC(D73)+HEX2DEC(E73)+HEX2DEC(F73)+HEX2DEC(G73)+HEX2DEC(H73)+HEX2DEC(I73)+HEX2DEC(J73)+HEX2DEC(K73)+HEX2DEC(L73)</f>
        <v>443</v>
      </c>
      <c r="N73" s="20">
        <v>256</v>
      </c>
      <c r="O73" s="20">
        <f t="shared" ref="O73:O74" si="30">MOD(M73,N73)</f>
        <v>187</v>
      </c>
      <c r="P73" s="18" t="str">
        <f t="shared" ref="P73:P74" si="31">DEC2HEX(O73)</f>
        <v>BB</v>
      </c>
    </row>
    <row r="74" spans="1:16" x14ac:dyDescent="0.25">
      <c r="A74" s="53"/>
      <c r="B74" s="18">
        <v>55</v>
      </c>
      <c r="C74" s="18" t="s">
        <v>17</v>
      </c>
      <c r="D74" s="18">
        <v>0</v>
      </c>
      <c r="E74" s="18">
        <v>7</v>
      </c>
      <c r="F74" s="18">
        <v>0</v>
      </c>
      <c r="G74" s="18">
        <v>8</v>
      </c>
      <c r="H74" s="18" t="s">
        <v>59</v>
      </c>
      <c r="I74" s="18">
        <v>2</v>
      </c>
      <c r="J74" s="18">
        <v>0</v>
      </c>
      <c r="K74" s="18">
        <v>4</v>
      </c>
      <c r="L74" s="19">
        <v>4</v>
      </c>
      <c r="M74" s="18">
        <f t="shared" si="29"/>
        <v>445</v>
      </c>
      <c r="N74" s="20">
        <v>256</v>
      </c>
      <c r="O74" s="20">
        <f t="shared" si="30"/>
        <v>189</v>
      </c>
      <c r="P74" s="18" t="str">
        <f t="shared" si="31"/>
        <v>BD</v>
      </c>
    </row>
    <row r="75" spans="1:16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  <row r="76" spans="1:16" x14ac:dyDescent="0.25">
      <c r="A76" s="17" t="s">
        <v>56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</row>
    <row r="77" spans="1:16" x14ac:dyDescent="0.25">
      <c r="A77" s="53" t="s">
        <v>73</v>
      </c>
      <c r="B77" s="18">
        <v>55</v>
      </c>
      <c r="C77" s="18" t="s">
        <v>17</v>
      </c>
      <c r="D77" s="18">
        <v>0</v>
      </c>
      <c r="E77" s="18">
        <v>6</v>
      </c>
      <c r="F77" s="18">
        <v>0</v>
      </c>
      <c r="G77" s="18">
        <v>8</v>
      </c>
      <c r="H77" s="18" t="s">
        <v>60</v>
      </c>
      <c r="I77" s="18">
        <v>2</v>
      </c>
      <c r="J77" s="18">
        <v>0</v>
      </c>
      <c r="K77" s="18">
        <v>4</v>
      </c>
      <c r="L77" s="19">
        <v>3</v>
      </c>
      <c r="M77" s="18">
        <f t="shared" ref="M77:M78" si="32">HEX2DEC(B77)+HEX2DEC(C77)+HEX2DEC(D77)+HEX2DEC(E77)+HEX2DEC(F77)+HEX2DEC(G77)+HEX2DEC(H77)+HEX2DEC(I77)+HEX2DEC(J77)+HEX2DEC(K77)+HEX2DEC(L77)</f>
        <v>444</v>
      </c>
      <c r="N77" s="20">
        <v>256</v>
      </c>
      <c r="O77" s="20">
        <f t="shared" ref="O77:O78" si="33">MOD(M77,N77)</f>
        <v>188</v>
      </c>
      <c r="P77" s="18" t="str">
        <f t="shared" ref="P77:P78" si="34">DEC2HEX(O77)</f>
        <v>BC</v>
      </c>
    </row>
    <row r="78" spans="1:16" x14ac:dyDescent="0.25">
      <c r="A78" s="53"/>
      <c r="B78" s="18">
        <v>55</v>
      </c>
      <c r="C78" s="18" t="s">
        <v>17</v>
      </c>
      <c r="D78" s="18">
        <v>0</v>
      </c>
      <c r="E78" s="18">
        <v>7</v>
      </c>
      <c r="F78" s="18">
        <v>0</v>
      </c>
      <c r="G78" s="18">
        <v>8</v>
      </c>
      <c r="H78" s="18" t="s">
        <v>60</v>
      </c>
      <c r="I78" s="18">
        <v>2</v>
      </c>
      <c r="J78" s="18">
        <v>0</v>
      </c>
      <c r="K78" s="18">
        <v>4</v>
      </c>
      <c r="L78" s="19">
        <v>4</v>
      </c>
      <c r="M78" s="18">
        <f t="shared" si="32"/>
        <v>446</v>
      </c>
      <c r="N78" s="20">
        <v>256</v>
      </c>
      <c r="O78" s="20">
        <f t="shared" si="33"/>
        <v>190</v>
      </c>
      <c r="P78" s="18" t="str">
        <f t="shared" si="34"/>
        <v>BE</v>
      </c>
    </row>
    <row r="79" spans="1:16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</row>
    <row r="80" spans="1:16" x14ac:dyDescent="0.25">
      <c r="A80" s="17" t="s">
        <v>57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</row>
    <row r="81" spans="1:16" x14ac:dyDescent="0.25">
      <c r="A81" s="54" t="s">
        <v>72</v>
      </c>
      <c r="B81" s="18">
        <v>55</v>
      </c>
      <c r="C81" s="18" t="s">
        <v>17</v>
      </c>
      <c r="D81" s="18">
        <v>0</v>
      </c>
      <c r="E81" s="18">
        <v>6</v>
      </c>
      <c r="F81" s="18">
        <v>0</v>
      </c>
      <c r="G81" s="18">
        <v>8</v>
      </c>
      <c r="H81" s="18" t="s">
        <v>61</v>
      </c>
      <c r="I81" s="18">
        <v>2</v>
      </c>
      <c r="J81" s="18">
        <v>0</v>
      </c>
      <c r="K81" s="18">
        <v>4</v>
      </c>
      <c r="L81" s="19">
        <v>3</v>
      </c>
      <c r="M81" s="18">
        <f t="shared" ref="M81:M82" si="35">HEX2DEC(B81)+HEX2DEC(C81)+HEX2DEC(D81)+HEX2DEC(E81)+HEX2DEC(F81)+HEX2DEC(G81)+HEX2DEC(H81)+HEX2DEC(I81)+HEX2DEC(J81)+HEX2DEC(K81)+HEX2DEC(L81)</f>
        <v>445</v>
      </c>
      <c r="N81" s="20">
        <v>256</v>
      </c>
      <c r="O81" s="20">
        <f t="shared" ref="O81:O82" si="36">MOD(M81,N81)</f>
        <v>189</v>
      </c>
      <c r="P81" s="18" t="str">
        <f t="shared" ref="P81:P82" si="37">DEC2HEX(O81)</f>
        <v>BD</v>
      </c>
    </row>
    <row r="82" spans="1:16" x14ac:dyDescent="0.25">
      <c r="A82" s="55"/>
      <c r="B82" s="18">
        <v>55</v>
      </c>
      <c r="C82" s="18" t="s">
        <v>17</v>
      </c>
      <c r="D82" s="18">
        <v>0</v>
      </c>
      <c r="E82" s="18">
        <v>7</v>
      </c>
      <c r="F82" s="18">
        <v>0</v>
      </c>
      <c r="G82" s="18">
        <v>8</v>
      </c>
      <c r="H82" s="18" t="s">
        <v>61</v>
      </c>
      <c r="I82" s="18">
        <v>2</v>
      </c>
      <c r="J82" s="18">
        <v>0</v>
      </c>
      <c r="K82" s="18">
        <v>4</v>
      </c>
      <c r="L82" s="19">
        <v>4</v>
      </c>
      <c r="M82" s="18">
        <f t="shared" si="35"/>
        <v>447</v>
      </c>
      <c r="N82" s="20">
        <v>256</v>
      </c>
      <c r="O82" s="20">
        <f t="shared" si="36"/>
        <v>191</v>
      </c>
      <c r="P82" s="18" t="str">
        <f t="shared" si="37"/>
        <v>BF</v>
      </c>
    </row>
    <row r="83" spans="1:16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</row>
    <row r="84" spans="1:16" x14ac:dyDescent="0.25">
      <c r="A84" s="17" t="s">
        <v>58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</row>
    <row r="85" spans="1:16" x14ac:dyDescent="0.25">
      <c r="A85" s="54" t="s">
        <v>71</v>
      </c>
      <c r="B85" s="18">
        <v>55</v>
      </c>
      <c r="C85" s="18" t="s">
        <v>17</v>
      </c>
      <c r="D85" s="18">
        <v>0</v>
      </c>
      <c r="E85" s="18">
        <v>6</v>
      </c>
      <c r="F85" s="18">
        <v>0</v>
      </c>
      <c r="G85" s="18">
        <v>8</v>
      </c>
      <c r="H85" s="18" t="s">
        <v>62</v>
      </c>
      <c r="I85" s="18">
        <v>2</v>
      </c>
      <c r="J85" s="18">
        <v>0</v>
      </c>
      <c r="K85" s="18">
        <v>4</v>
      </c>
      <c r="L85" s="19">
        <v>3</v>
      </c>
      <c r="M85" s="18">
        <f t="shared" ref="M85:M86" si="38">HEX2DEC(B85)+HEX2DEC(C85)+HEX2DEC(D85)+HEX2DEC(E85)+HEX2DEC(F85)+HEX2DEC(G85)+HEX2DEC(H85)+HEX2DEC(I85)+HEX2DEC(J85)+HEX2DEC(K85)+HEX2DEC(L85)</f>
        <v>446</v>
      </c>
      <c r="N85" s="20">
        <v>256</v>
      </c>
      <c r="O85" s="20">
        <f t="shared" ref="O85:O86" si="39">MOD(M85,N85)</f>
        <v>190</v>
      </c>
      <c r="P85" s="18" t="str">
        <f t="shared" ref="P85:P86" si="40">DEC2HEX(O85)</f>
        <v>BE</v>
      </c>
    </row>
    <row r="86" spans="1:16" x14ac:dyDescent="0.25">
      <c r="A86" s="55"/>
      <c r="B86" s="18">
        <v>55</v>
      </c>
      <c r="C86" s="18" t="s">
        <v>17</v>
      </c>
      <c r="D86" s="18">
        <v>0</v>
      </c>
      <c r="E86" s="18">
        <v>7</v>
      </c>
      <c r="F86" s="18">
        <v>0</v>
      </c>
      <c r="G86" s="18">
        <v>8</v>
      </c>
      <c r="H86" s="18" t="s">
        <v>62</v>
      </c>
      <c r="I86" s="18">
        <v>2</v>
      </c>
      <c r="J86" s="18">
        <v>0</v>
      </c>
      <c r="K86" s="18">
        <v>4</v>
      </c>
      <c r="L86" s="19">
        <v>4</v>
      </c>
      <c r="M86" s="18">
        <f t="shared" si="38"/>
        <v>448</v>
      </c>
      <c r="N86" s="20">
        <v>256</v>
      </c>
      <c r="O86" s="20">
        <f t="shared" si="39"/>
        <v>192</v>
      </c>
      <c r="P86" s="18" t="str">
        <f t="shared" si="40"/>
        <v>C0</v>
      </c>
    </row>
    <row r="87" spans="1:1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8" t="s">
        <v>63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5">
      <c r="A89" s="12" t="s">
        <v>67</v>
      </c>
      <c r="B89" s="11">
        <v>55</v>
      </c>
      <c r="C89" s="11" t="s">
        <v>17</v>
      </c>
      <c r="D89" s="11">
        <v>0</v>
      </c>
      <c r="E89" s="11">
        <v>6</v>
      </c>
      <c r="F89" s="11">
        <v>0</v>
      </c>
      <c r="G89" s="11">
        <v>5</v>
      </c>
      <c r="H89" s="11">
        <v>96</v>
      </c>
      <c r="I89" s="11">
        <v>4</v>
      </c>
      <c r="J89" s="11">
        <v>0</v>
      </c>
      <c r="K89" s="11">
        <v>1</v>
      </c>
      <c r="L89" s="21">
        <v>0</v>
      </c>
      <c r="M89" s="11">
        <f t="shared" ref="M89:M90" si="41">HEX2DEC(B89)+HEX2DEC(C89)+HEX2DEC(D89)+HEX2DEC(E89)+HEX2DEC(F89)+HEX2DEC(G89)+HEX2DEC(H89)+HEX2DEC(I89)+HEX2DEC(J89)+HEX2DEC(K89)+HEX2DEC(L89)</f>
        <v>421</v>
      </c>
      <c r="N89" s="12">
        <v>256</v>
      </c>
      <c r="O89" s="12">
        <f t="shared" ref="O89:O90" si="42">MOD(M89,N89)</f>
        <v>165</v>
      </c>
      <c r="P89" s="11" t="str">
        <f t="shared" ref="P89:P90" si="43">DEC2HEX(O89)</f>
        <v>A5</v>
      </c>
    </row>
    <row r="90" spans="1:16" x14ac:dyDescent="0.25">
      <c r="A90" s="8"/>
      <c r="B90" s="11">
        <v>55</v>
      </c>
      <c r="C90" s="11" t="s">
        <v>17</v>
      </c>
      <c r="D90" s="11">
        <v>0</v>
      </c>
      <c r="E90" s="11">
        <v>7</v>
      </c>
      <c r="F90" s="11">
        <v>0</v>
      </c>
      <c r="G90" s="11">
        <v>5</v>
      </c>
      <c r="H90" s="11">
        <v>96</v>
      </c>
      <c r="I90" s="11">
        <v>4</v>
      </c>
      <c r="J90" s="11">
        <v>0</v>
      </c>
      <c r="K90" s="11">
        <v>1</v>
      </c>
      <c r="L90" s="21">
        <v>0</v>
      </c>
      <c r="M90" s="11">
        <f t="shared" si="41"/>
        <v>422</v>
      </c>
      <c r="N90" s="12">
        <v>256</v>
      </c>
      <c r="O90" s="12">
        <f t="shared" si="42"/>
        <v>166</v>
      </c>
      <c r="P90" s="11" t="str">
        <f t="shared" si="43"/>
        <v>A6</v>
      </c>
    </row>
    <row r="91" spans="1:1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22"/>
      <c r="M91" s="8"/>
      <c r="N91" s="8"/>
      <c r="O91" s="8"/>
      <c r="P91" s="8"/>
    </row>
    <row r="92" spans="1:16" x14ac:dyDescent="0.25">
      <c r="A92" s="8" t="s">
        <v>64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22"/>
      <c r="M92" s="8"/>
      <c r="N92" s="8"/>
      <c r="O92" s="8"/>
      <c r="P92" s="8"/>
    </row>
    <row r="93" spans="1:16" x14ac:dyDescent="0.25">
      <c r="A93" s="12" t="s">
        <v>65</v>
      </c>
      <c r="B93" s="11">
        <v>55</v>
      </c>
      <c r="C93" s="11" t="s">
        <v>17</v>
      </c>
      <c r="D93" s="11">
        <v>0</v>
      </c>
      <c r="E93" s="11">
        <v>6</v>
      </c>
      <c r="F93" s="11">
        <v>0</v>
      </c>
      <c r="G93" s="11">
        <v>5</v>
      </c>
      <c r="H93" s="11">
        <v>93</v>
      </c>
      <c r="I93" s="11">
        <v>4</v>
      </c>
      <c r="J93" s="11">
        <v>0</v>
      </c>
      <c r="K93" s="11">
        <v>1</v>
      </c>
      <c r="L93" s="21">
        <v>0</v>
      </c>
      <c r="M93" s="11">
        <f t="shared" ref="M93" si="44">HEX2DEC(B93)+HEX2DEC(C93)+HEX2DEC(D93)+HEX2DEC(E93)+HEX2DEC(F93)+HEX2DEC(G93)+HEX2DEC(H93)+HEX2DEC(I93)+HEX2DEC(J93)+HEX2DEC(K93)+HEX2DEC(L93)</f>
        <v>418</v>
      </c>
      <c r="N93" s="12">
        <v>256</v>
      </c>
      <c r="O93" s="12">
        <f t="shared" ref="O93" si="45">MOD(M93,N93)</f>
        <v>162</v>
      </c>
      <c r="P93" s="11" t="str">
        <f t="shared" ref="P93:P95" si="46">DEC2HEX(O93)</f>
        <v>A2</v>
      </c>
    </row>
    <row r="94" spans="1:16" x14ac:dyDescent="0.25">
      <c r="A94" s="12" t="s">
        <v>66</v>
      </c>
      <c r="B94" s="11">
        <v>55</v>
      </c>
      <c r="C94" s="11" t="s">
        <v>17</v>
      </c>
      <c r="D94" s="11">
        <v>0</v>
      </c>
      <c r="E94" s="11">
        <v>6</v>
      </c>
      <c r="F94" s="11">
        <v>0</v>
      </c>
      <c r="G94" s="11">
        <v>5</v>
      </c>
      <c r="H94" s="11">
        <v>93</v>
      </c>
      <c r="I94" s="11">
        <v>4</v>
      </c>
      <c r="J94" s="11">
        <v>0</v>
      </c>
      <c r="K94" s="11">
        <v>1</v>
      </c>
      <c r="L94" s="21">
        <v>1</v>
      </c>
      <c r="M94" s="11">
        <f t="shared" ref="M94" si="47">HEX2DEC(B94)+HEX2DEC(C94)+HEX2DEC(D94)+HEX2DEC(E94)+HEX2DEC(F94)+HEX2DEC(G94)+HEX2DEC(H94)+HEX2DEC(I94)+HEX2DEC(J94)+HEX2DEC(K94)+HEX2DEC(L94)</f>
        <v>419</v>
      </c>
      <c r="N94" s="12">
        <v>256</v>
      </c>
      <c r="O94" s="12">
        <f t="shared" ref="O94" si="48">MOD(M94,N94)</f>
        <v>163</v>
      </c>
      <c r="P94" s="11" t="str">
        <f t="shared" si="46"/>
        <v>A3</v>
      </c>
    </row>
    <row r="95" spans="1:16" x14ac:dyDescent="0.25">
      <c r="A95" s="26" t="s">
        <v>87</v>
      </c>
      <c r="B95" s="27">
        <v>55</v>
      </c>
      <c r="C95" s="27" t="s">
        <v>17</v>
      </c>
      <c r="D95" s="27">
        <v>0</v>
      </c>
      <c r="E95" s="27">
        <v>6</v>
      </c>
      <c r="F95" s="27">
        <v>0</v>
      </c>
      <c r="G95" s="27">
        <v>5</v>
      </c>
      <c r="H95" s="27">
        <v>93</v>
      </c>
      <c r="I95" s="27">
        <v>4</v>
      </c>
      <c r="J95" s="27">
        <v>0</v>
      </c>
      <c r="K95" s="27">
        <v>1</v>
      </c>
      <c r="L95" s="28">
        <v>2</v>
      </c>
      <c r="M95" s="27">
        <f t="shared" ref="M95" si="49">HEX2DEC(B95)+HEX2DEC(C95)+HEX2DEC(D95)+HEX2DEC(E95)+HEX2DEC(F95)+HEX2DEC(G95)+HEX2DEC(H95)+HEX2DEC(I95)+HEX2DEC(J95)+HEX2DEC(K95)+HEX2DEC(L95)</f>
        <v>420</v>
      </c>
      <c r="N95" s="29">
        <v>256</v>
      </c>
      <c r="O95" s="29">
        <f t="shared" ref="O95" si="50">MOD(M95,N95)</f>
        <v>164</v>
      </c>
      <c r="P95" s="27" t="str">
        <f t="shared" si="46"/>
        <v>A4</v>
      </c>
    </row>
    <row r="96" spans="1:16" x14ac:dyDescent="0.25">
      <c r="A96" s="37"/>
      <c r="B96" s="8"/>
      <c r="C96" s="8"/>
      <c r="D96" s="8"/>
      <c r="E96" s="8"/>
      <c r="F96" s="8"/>
      <c r="G96" s="8"/>
      <c r="H96" s="8"/>
      <c r="I96" s="8"/>
      <c r="J96" s="8"/>
      <c r="K96" s="8"/>
      <c r="L96" s="22"/>
      <c r="M96" s="8"/>
      <c r="N96" s="8"/>
      <c r="O96" s="8"/>
      <c r="P96" s="8"/>
    </row>
    <row r="97" spans="1:18" x14ac:dyDescent="0.25">
      <c r="A97" s="8" t="s">
        <v>86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8" x14ac:dyDescent="0.25">
      <c r="A98" s="47" t="s">
        <v>89</v>
      </c>
      <c r="B98" s="11">
        <v>55</v>
      </c>
      <c r="C98" s="11" t="s">
        <v>17</v>
      </c>
      <c r="D98" s="11">
        <v>0</v>
      </c>
      <c r="E98" s="11">
        <v>6</v>
      </c>
      <c r="F98" s="11">
        <v>0</v>
      </c>
      <c r="G98" s="11">
        <v>5</v>
      </c>
      <c r="H98" s="11" t="s">
        <v>88</v>
      </c>
      <c r="I98" s="11">
        <v>4</v>
      </c>
      <c r="J98" s="11">
        <v>0</v>
      </c>
      <c r="K98" s="11">
        <v>1</v>
      </c>
      <c r="L98" s="21">
        <v>1</v>
      </c>
      <c r="M98" s="11">
        <f t="shared" ref="M98:M99" si="51">HEX2DEC(B98)+HEX2DEC(C98)+HEX2DEC(D98)+HEX2DEC(E98)+HEX2DEC(F98)+HEX2DEC(G98)+HEX2DEC(H98)+HEX2DEC(I98)+HEX2DEC(J98)+HEX2DEC(K98)+HEX2DEC(L98)</f>
        <v>441</v>
      </c>
      <c r="N98" s="37">
        <v>256</v>
      </c>
      <c r="O98" s="37">
        <f t="shared" ref="O98:O99" si="52">MOD(M98,N98)</f>
        <v>185</v>
      </c>
      <c r="P98" s="11" t="str">
        <f t="shared" ref="P98:P99" si="53">DEC2HEX(O98)</f>
        <v>B9</v>
      </c>
    </row>
    <row r="99" spans="1:18" x14ac:dyDescent="0.25">
      <c r="A99" s="47"/>
      <c r="B99" s="11">
        <v>55</v>
      </c>
      <c r="C99" s="11" t="s">
        <v>17</v>
      </c>
      <c r="D99" s="11">
        <v>0</v>
      </c>
      <c r="E99" s="11">
        <v>7</v>
      </c>
      <c r="F99" s="11">
        <v>0</v>
      </c>
      <c r="G99" s="11">
        <v>5</v>
      </c>
      <c r="H99" s="11" t="s">
        <v>88</v>
      </c>
      <c r="I99" s="11">
        <v>4</v>
      </c>
      <c r="J99" s="11">
        <v>0</v>
      </c>
      <c r="K99" s="11">
        <v>1</v>
      </c>
      <c r="L99" s="21">
        <v>1</v>
      </c>
      <c r="M99" s="11">
        <f t="shared" si="51"/>
        <v>442</v>
      </c>
      <c r="N99" s="37">
        <v>256</v>
      </c>
      <c r="O99" s="37">
        <f t="shared" si="52"/>
        <v>186</v>
      </c>
      <c r="P99" s="11" t="str">
        <f t="shared" si="53"/>
        <v>BA</v>
      </c>
    </row>
    <row r="100" spans="1:18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</row>
    <row r="101" spans="1:18" x14ac:dyDescent="0.25">
      <c r="A101" s="32" t="s">
        <v>90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</row>
    <row r="102" spans="1:18" x14ac:dyDescent="0.25">
      <c r="A102" s="31" t="s">
        <v>74</v>
      </c>
      <c r="B102" s="33">
        <v>55</v>
      </c>
      <c r="C102" s="33" t="s">
        <v>17</v>
      </c>
      <c r="D102" s="33">
        <v>0</v>
      </c>
      <c r="E102" s="33">
        <v>7</v>
      </c>
      <c r="F102" s="33">
        <v>0</v>
      </c>
      <c r="G102" s="33">
        <v>8</v>
      </c>
      <c r="H102" s="33" t="s">
        <v>17</v>
      </c>
      <c r="I102" s="33">
        <v>2</v>
      </c>
      <c r="J102" s="33">
        <v>0</v>
      </c>
      <c r="K102" s="33">
        <v>4</v>
      </c>
      <c r="L102" s="35">
        <v>1</v>
      </c>
      <c r="M102" s="33">
        <f t="shared" ref="M102" si="54">HEX2DEC(B102)+HEX2DEC(C102)+HEX2DEC(D102)+HEX2DEC(E102)+HEX2DEC(F102)+HEX2DEC(G102)+HEX2DEC(H102)+HEX2DEC(I102)+HEX2DEC(J102)+HEX2DEC(K102)+HEX2DEC(L102)</f>
        <v>447</v>
      </c>
      <c r="N102" s="31">
        <v>256</v>
      </c>
      <c r="O102" s="31">
        <f t="shared" ref="O102" si="55">MOD(M102,N102)</f>
        <v>191</v>
      </c>
      <c r="P102" s="33" t="str">
        <f t="shared" ref="P102" si="56">DEC2HEX(O102)</f>
        <v>BF</v>
      </c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</row>
    <row r="104" spans="1:18" x14ac:dyDescent="0.25">
      <c r="A104" s="8" t="s">
        <v>91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8" x14ac:dyDescent="0.25">
      <c r="A105" s="37" t="s">
        <v>93</v>
      </c>
      <c r="B105" s="11">
        <v>55</v>
      </c>
      <c r="C105" s="11" t="s">
        <v>17</v>
      </c>
      <c r="D105" s="11">
        <v>0</v>
      </c>
      <c r="E105" s="11">
        <v>6</v>
      </c>
      <c r="F105" s="11">
        <v>0</v>
      </c>
      <c r="G105" s="11">
        <v>5</v>
      </c>
      <c r="H105" s="11" t="s">
        <v>92</v>
      </c>
      <c r="I105" s="11">
        <v>4</v>
      </c>
      <c r="J105" s="11">
        <v>0</v>
      </c>
      <c r="K105" s="11">
        <v>1</v>
      </c>
      <c r="L105" s="21">
        <v>0</v>
      </c>
      <c r="M105" s="11">
        <f t="shared" ref="M105:M107" si="57">HEX2DEC(B105)+HEX2DEC(C105)+HEX2DEC(D105)+HEX2DEC(E105)+HEX2DEC(F105)+HEX2DEC(G105)+HEX2DEC(H105)+HEX2DEC(I105)+HEX2DEC(J105)+HEX2DEC(K105)+HEX2DEC(L105)</f>
        <v>442</v>
      </c>
      <c r="N105" s="37">
        <v>256</v>
      </c>
      <c r="O105" s="37">
        <f t="shared" ref="O105:O107" si="58">MOD(M105,N105)</f>
        <v>186</v>
      </c>
      <c r="P105" s="11" t="str">
        <f t="shared" ref="P105:P108" si="59">DEC2HEX(O105)</f>
        <v>BA</v>
      </c>
      <c r="Q105" s="48" t="s">
        <v>112</v>
      </c>
      <c r="R105" s="49"/>
    </row>
    <row r="106" spans="1:18" x14ac:dyDescent="0.25">
      <c r="A106" s="37" t="s">
        <v>94</v>
      </c>
      <c r="B106" s="11">
        <v>55</v>
      </c>
      <c r="C106" s="11" t="s">
        <v>17</v>
      </c>
      <c r="D106" s="11">
        <v>0</v>
      </c>
      <c r="E106" s="11">
        <v>6</v>
      </c>
      <c r="F106" s="11">
        <v>0</v>
      </c>
      <c r="G106" s="11">
        <v>5</v>
      </c>
      <c r="H106" s="11" t="s">
        <v>92</v>
      </c>
      <c r="I106" s="11">
        <v>4</v>
      </c>
      <c r="J106" s="11">
        <v>0</v>
      </c>
      <c r="K106" s="11">
        <v>1</v>
      </c>
      <c r="L106" s="21">
        <v>1</v>
      </c>
      <c r="M106" s="11">
        <f t="shared" si="57"/>
        <v>443</v>
      </c>
      <c r="N106" s="37">
        <v>256</v>
      </c>
      <c r="O106" s="37">
        <f t="shared" si="58"/>
        <v>187</v>
      </c>
      <c r="P106" s="11" t="str">
        <f t="shared" si="59"/>
        <v>BB</v>
      </c>
      <c r="Q106" s="50"/>
      <c r="R106" s="49"/>
    </row>
    <row r="107" spans="1:18" x14ac:dyDescent="0.25">
      <c r="A107" s="37" t="s">
        <v>95</v>
      </c>
      <c r="B107" s="11">
        <v>55</v>
      </c>
      <c r="C107" s="11" t="s">
        <v>17</v>
      </c>
      <c r="D107" s="11">
        <v>0</v>
      </c>
      <c r="E107" s="11">
        <v>6</v>
      </c>
      <c r="F107" s="11">
        <v>0</v>
      </c>
      <c r="G107" s="11">
        <v>5</v>
      </c>
      <c r="H107" s="11" t="s">
        <v>92</v>
      </c>
      <c r="I107" s="11">
        <v>4</v>
      </c>
      <c r="J107" s="11">
        <v>0</v>
      </c>
      <c r="K107" s="11">
        <v>1</v>
      </c>
      <c r="L107" s="21">
        <v>2</v>
      </c>
      <c r="M107" s="11">
        <f t="shared" si="57"/>
        <v>444</v>
      </c>
      <c r="N107" s="37">
        <v>256</v>
      </c>
      <c r="O107" s="37">
        <f t="shared" si="58"/>
        <v>188</v>
      </c>
      <c r="P107" s="11" t="str">
        <f t="shared" si="59"/>
        <v>BC</v>
      </c>
      <c r="Q107" s="50"/>
      <c r="R107" s="49"/>
    </row>
    <row r="108" spans="1:18" x14ac:dyDescent="0.25">
      <c r="A108" s="37" t="s">
        <v>96</v>
      </c>
      <c r="B108" s="11">
        <v>55</v>
      </c>
      <c r="C108" s="11" t="s">
        <v>17</v>
      </c>
      <c r="D108" s="11">
        <v>0</v>
      </c>
      <c r="E108" s="11">
        <v>6</v>
      </c>
      <c r="F108" s="11">
        <v>0</v>
      </c>
      <c r="G108" s="11">
        <v>5</v>
      </c>
      <c r="H108" s="11" t="s">
        <v>92</v>
      </c>
      <c r="I108" s="11">
        <v>4</v>
      </c>
      <c r="J108" s="11">
        <v>0</v>
      </c>
      <c r="K108" s="11">
        <v>1</v>
      </c>
      <c r="L108" s="21">
        <v>3</v>
      </c>
      <c r="M108" s="11">
        <f t="shared" ref="M108" si="60">HEX2DEC(B108)+HEX2DEC(C108)+HEX2DEC(D108)+HEX2DEC(E108)+HEX2DEC(F108)+HEX2DEC(G108)+HEX2DEC(H108)+HEX2DEC(I108)+HEX2DEC(J108)+HEX2DEC(K108)+HEX2DEC(L108)</f>
        <v>445</v>
      </c>
      <c r="N108" s="37">
        <v>256</v>
      </c>
      <c r="O108" s="37">
        <f t="shared" ref="O108" si="61">MOD(M108,N108)</f>
        <v>189</v>
      </c>
      <c r="P108" s="11" t="str">
        <f t="shared" si="59"/>
        <v>BD</v>
      </c>
      <c r="Q108" s="50"/>
      <c r="R108" s="49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</row>
    <row r="110" spans="1:18" x14ac:dyDescent="0.25">
      <c r="A110" s="30" t="s">
        <v>97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</row>
    <row r="111" spans="1:18" x14ac:dyDescent="0.25">
      <c r="A111" s="31" t="s">
        <v>99</v>
      </c>
      <c r="B111" s="33">
        <v>55</v>
      </c>
      <c r="C111" s="33" t="s">
        <v>17</v>
      </c>
      <c r="D111" s="33">
        <v>0</v>
      </c>
      <c r="E111" s="33">
        <v>7</v>
      </c>
      <c r="F111" s="33">
        <v>0</v>
      </c>
      <c r="G111" s="33">
        <v>5</v>
      </c>
      <c r="H111" s="33" t="s">
        <v>98</v>
      </c>
      <c r="I111" s="33">
        <v>4</v>
      </c>
      <c r="J111" s="33">
        <v>0</v>
      </c>
      <c r="K111" s="33">
        <v>1</v>
      </c>
      <c r="L111" s="34">
        <v>0</v>
      </c>
      <c r="M111" s="33">
        <f t="shared" ref="M111" si="62">HEX2DEC(B111)+HEX2DEC(C111)+HEX2DEC(D111)+HEX2DEC(E111)+HEX2DEC(F111)+HEX2DEC(G111)+HEX2DEC(H111)+HEX2DEC(I111)+HEX2DEC(J111)+HEX2DEC(K111)+HEX2DEC(L111)</f>
        <v>444</v>
      </c>
      <c r="N111" s="31">
        <v>256</v>
      </c>
      <c r="O111" s="31">
        <f t="shared" ref="O111" si="63">MOD(M111,N111)</f>
        <v>188</v>
      </c>
      <c r="P111" s="33" t="str">
        <f t="shared" ref="P111:P112" si="64">DEC2HEX(O111)</f>
        <v>BC</v>
      </c>
    </row>
    <row r="112" spans="1:18" x14ac:dyDescent="0.25">
      <c r="A112" s="31" t="s">
        <v>100</v>
      </c>
      <c r="B112" s="33">
        <v>55</v>
      </c>
      <c r="C112" s="33" t="s">
        <v>17</v>
      </c>
      <c r="D112" s="33">
        <v>0</v>
      </c>
      <c r="E112" s="33">
        <v>7</v>
      </c>
      <c r="F112" s="33">
        <v>0</v>
      </c>
      <c r="G112" s="33">
        <v>5</v>
      </c>
      <c r="H112" s="33" t="s">
        <v>98</v>
      </c>
      <c r="I112" s="33">
        <v>4</v>
      </c>
      <c r="J112" s="33">
        <v>0</v>
      </c>
      <c r="K112" s="33">
        <v>1</v>
      </c>
      <c r="L112" s="34">
        <v>1</v>
      </c>
      <c r="M112" s="33">
        <f t="shared" ref="M112" si="65">HEX2DEC(B112)+HEX2DEC(C112)+HEX2DEC(D112)+HEX2DEC(E112)+HEX2DEC(F112)+HEX2DEC(G112)+HEX2DEC(H112)+HEX2DEC(I112)+HEX2DEC(J112)+HEX2DEC(K112)+HEX2DEC(L112)</f>
        <v>445</v>
      </c>
      <c r="N112" s="31">
        <v>256</v>
      </c>
      <c r="O112" s="31">
        <f t="shared" ref="O112" si="66">MOD(M112,N112)</f>
        <v>189</v>
      </c>
      <c r="P112" s="33" t="str">
        <f t="shared" si="64"/>
        <v>BD</v>
      </c>
    </row>
    <row r="113" spans="1:16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</row>
    <row r="114" spans="1:16" x14ac:dyDescent="0.25">
      <c r="A114" s="8" t="s">
        <v>101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25">
      <c r="A115" s="38" t="s">
        <v>105</v>
      </c>
      <c r="B115" s="11">
        <v>55</v>
      </c>
      <c r="C115" s="11" t="s">
        <v>17</v>
      </c>
      <c r="D115" s="11">
        <v>0</v>
      </c>
      <c r="E115" s="11">
        <v>6</v>
      </c>
      <c r="F115" s="11">
        <v>0</v>
      </c>
      <c r="G115" s="11">
        <v>5</v>
      </c>
      <c r="H115" s="11">
        <v>69</v>
      </c>
      <c r="I115" s="11">
        <v>4</v>
      </c>
      <c r="J115" s="11">
        <v>0</v>
      </c>
      <c r="K115" s="11">
        <v>1</v>
      </c>
      <c r="L115" s="21">
        <v>0</v>
      </c>
      <c r="M115" s="11">
        <f t="shared" ref="M115:M118" si="67">HEX2DEC(B115)+HEX2DEC(C115)+HEX2DEC(D115)+HEX2DEC(E115)+HEX2DEC(F115)+HEX2DEC(G115)+HEX2DEC(H115)+HEX2DEC(I115)+HEX2DEC(J115)+HEX2DEC(K115)+HEX2DEC(L115)</f>
        <v>376</v>
      </c>
      <c r="N115" s="37">
        <v>256</v>
      </c>
      <c r="O115" s="37">
        <f t="shared" ref="O115:O118" si="68">MOD(M115,N115)</f>
        <v>120</v>
      </c>
      <c r="P115" s="11" t="str">
        <f t="shared" ref="P115:P122" si="69">DEC2HEX(O115)</f>
        <v>78</v>
      </c>
    </row>
    <row r="116" spans="1:16" x14ac:dyDescent="0.25">
      <c r="A116" s="38" t="s">
        <v>106</v>
      </c>
      <c r="B116" s="11">
        <v>55</v>
      </c>
      <c r="C116" s="11" t="s">
        <v>17</v>
      </c>
      <c r="D116" s="11">
        <v>0</v>
      </c>
      <c r="E116" s="11">
        <v>6</v>
      </c>
      <c r="F116" s="11">
        <v>0</v>
      </c>
      <c r="G116" s="11">
        <v>5</v>
      </c>
      <c r="H116" s="11">
        <v>69</v>
      </c>
      <c r="I116" s="11">
        <v>4</v>
      </c>
      <c r="J116" s="11">
        <v>0</v>
      </c>
      <c r="K116" s="11">
        <v>1</v>
      </c>
      <c r="L116" s="21">
        <v>1</v>
      </c>
      <c r="M116" s="11">
        <f t="shared" si="67"/>
        <v>377</v>
      </c>
      <c r="N116" s="37">
        <v>256</v>
      </c>
      <c r="O116" s="37">
        <f t="shared" si="68"/>
        <v>121</v>
      </c>
      <c r="P116" s="11" t="str">
        <f t="shared" si="69"/>
        <v>79</v>
      </c>
    </row>
    <row r="117" spans="1:16" x14ac:dyDescent="0.25">
      <c r="A117" s="38" t="s">
        <v>107</v>
      </c>
      <c r="B117" s="11">
        <v>55</v>
      </c>
      <c r="C117" s="11" t="s">
        <v>17</v>
      </c>
      <c r="D117" s="11">
        <v>0</v>
      </c>
      <c r="E117" s="11">
        <v>6</v>
      </c>
      <c r="F117" s="11">
        <v>0</v>
      </c>
      <c r="G117" s="11">
        <v>5</v>
      </c>
      <c r="H117" s="11">
        <v>69</v>
      </c>
      <c r="I117" s="11">
        <v>4</v>
      </c>
      <c r="J117" s="11">
        <v>0</v>
      </c>
      <c r="K117" s="11">
        <v>1</v>
      </c>
      <c r="L117" s="21">
        <v>2</v>
      </c>
      <c r="M117" s="11">
        <f t="shared" si="67"/>
        <v>378</v>
      </c>
      <c r="N117" s="37">
        <v>256</v>
      </c>
      <c r="O117" s="37">
        <f t="shared" si="68"/>
        <v>122</v>
      </c>
      <c r="P117" s="11" t="str">
        <f t="shared" si="69"/>
        <v>7A</v>
      </c>
    </row>
    <row r="118" spans="1:16" x14ac:dyDescent="0.25">
      <c r="A118" s="38" t="s">
        <v>108</v>
      </c>
      <c r="B118" s="11">
        <v>55</v>
      </c>
      <c r="C118" s="11" t="s">
        <v>17</v>
      </c>
      <c r="D118" s="11">
        <v>0</v>
      </c>
      <c r="E118" s="11">
        <v>6</v>
      </c>
      <c r="F118" s="11">
        <v>0</v>
      </c>
      <c r="G118" s="11">
        <v>5</v>
      </c>
      <c r="H118" s="11">
        <v>69</v>
      </c>
      <c r="I118" s="11">
        <v>4</v>
      </c>
      <c r="J118" s="11">
        <v>0</v>
      </c>
      <c r="K118" s="11">
        <v>1</v>
      </c>
      <c r="L118" s="21">
        <v>3</v>
      </c>
      <c r="M118" s="11">
        <f t="shared" si="67"/>
        <v>379</v>
      </c>
      <c r="N118" s="37">
        <v>256</v>
      </c>
      <c r="O118" s="37">
        <f t="shared" si="68"/>
        <v>123</v>
      </c>
      <c r="P118" s="11" t="str">
        <f t="shared" si="69"/>
        <v>7B</v>
      </c>
    </row>
    <row r="119" spans="1:16" x14ac:dyDescent="0.25">
      <c r="A119" s="38" t="s">
        <v>109</v>
      </c>
      <c r="B119" s="11">
        <v>55</v>
      </c>
      <c r="C119" s="11" t="s">
        <v>17</v>
      </c>
      <c r="D119" s="11">
        <v>0</v>
      </c>
      <c r="E119" s="11">
        <v>6</v>
      </c>
      <c r="F119" s="11">
        <v>0</v>
      </c>
      <c r="G119" s="11">
        <v>5</v>
      </c>
      <c r="H119" s="11">
        <v>69</v>
      </c>
      <c r="I119" s="11">
        <v>4</v>
      </c>
      <c r="J119" s="11">
        <v>0</v>
      </c>
      <c r="K119" s="11">
        <v>1</v>
      </c>
      <c r="L119" s="21">
        <v>4</v>
      </c>
      <c r="M119" s="11">
        <f t="shared" ref="M119:M122" si="70">HEX2DEC(B119)+HEX2DEC(C119)+HEX2DEC(D119)+HEX2DEC(E119)+HEX2DEC(F119)+HEX2DEC(G119)+HEX2DEC(H119)+HEX2DEC(I119)+HEX2DEC(J119)+HEX2DEC(K119)+HEX2DEC(L119)</f>
        <v>380</v>
      </c>
      <c r="N119" s="37">
        <v>256</v>
      </c>
      <c r="O119" s="37">
        <f t="shared" ref="O119:O122" si="71">MOD(M119,N119)</f>
        <v>124</v>
      </c>
      <c r="P119" s="11" t="str">
        <f t="shared" si="69"/>
        <v>7C</v>
      </c>
    </row>
    <row r="120" spans="1:16" x14ac:dyDescent="0.25">
      <c r="A120" s="38" t="s">
        <v>102</v>
      </c>
      <c r="B120" s="11">
        <v>55</v>
      </c>
      <c r="C120" s="11" t="s">
        <v>17</v>
      </c>
      <c r="D120" s="11">
        <v>0</v>
      </c>
      <c r="E120" s="11">
        <v>6</v>
      </c>
      <c r="F120" s="11">
        <v>0</v>
      </c>
      <c r="G120" s="11">
        <v>5</v>
      </c>
      <c r="H120" s="11">
        <v>69</v>
      </c>
      <c r="I120" s="11">
        <v>4</v>
      </c>
      <c r="J120" s="11">
        <v>0</v>
      </c>
      <c r="K120" s="11">
        <v>1</v>
      </c>
      <c r="L120" s="21">
        <v>5</v>
      </c>
      <c r="M120" s="11">
        <f t="shared" si="70"/>
        <v>381</v>
      </c>
      <c r="N120" s="37">
        <v>256</v>
      </c>
      <c r="O120" s="37">
        <f t="shared" si="71"/>
        <v>125</v>
      </c>
      <c r="P120" s="11" t="str">
        <f t="shared" si="69"/>
        <v>7D</v>
      </c>
    </row>
    <row r="121" spans="1:16" x14ac:dyDescent="0.25">
      <c r="A121" s="38" t="s">
        <v>103</v>
      </c>
      <c r="B121" s="11">
        <v>55</v>
      </c>
      <c r="C121" s="11" t="s">
        <v>17</v>
      </c>
      <c r="D121" s="11">
        <v>0</v>
      </c>
      <c r="E121" s="11">
        <v>6</v>
      </c>
      <c r="F121" s="11">
        <v>0</v>
      </c>
      <c r="G121" s="11">
        <v>5</v>
      </c>
      <c r="H121" s="11">
        <v>69</v>
      </c>
      <c r="I121" s="11">
        <v>4</v>
      </c>
      <c r="J121" s="11">
        <v>0</v>
      </c>
      <c r="K121" s="11">
        <v>1</v>
      </c>
      <c r="L121" s="21">
        <v>6</v>
      </c>
      <c r="M121" s="11">
        <f t="shared" si="70"/>
        <v>382</v>
      </c>
      <c r="N121" s="37">
        <v>256</v>
      </c>
      <c r="O121" s="37">
        <f t="shared" si="71"/>
        <v>126</v>
      </c>
      <c r="P121" s="11" t="str">
        <f t="shared" si="69"/>
        <v>7E</v>
      </c>
    </row>
    <row r="122" spans="1:16" x14ac:dyDescent="0.25">
      <c r="A122" s="38" t="s">
        <v>104</v>
      </c>
      <c r="B122" s="11">
        <v>55</v>
      </c>
      <c r="C122" s="11" t="s">
        <v>17</v>
      </c>
      <c r="D122" s="11">
        <v>0</v>
      </c>
      <c r="E122" s="11">
        <v>6</v>
      </c>
      <c r="F122" s="11">
        <v>0</v>
      </c>
      <c r="G122" s="11">
        <v>5</v>
      </c>
      <c r="H122" s="11">
        <v>69</v>
      </c>
      <c r="I122" s="11">
        <v>4</v>
      </c>
      <c r="J122" s="11">
        <v>0</v>
      </c>
      <c r="K122" s="11">
        <v>1</v>
      </c>
      <c r="L122" s="21">
        <v>7</v>
      </c>
      <c r="M122" s="11">
        <f t="shared" si="70"/>
        <v>383</v>
      </c>
      <c r="N122" s="37">
        <v>256</v>
      </c>
      <c r="O122" s="37">
        <f t="shared" si="71"/>
        <v>127</v>
      </c>
      <c r="P122" s="11" t="str">
        <f t="shared" si="69"/>
        <v>7F</v>
      </c>
    </row>
  </sheetData>
  <autoFilter ref="H2:H96"/>
  <mergeCells count="21">
    <mergeCell ref="Q105:R108"/>
    <mergeCell ref="A98:A99"/>
    <mergeCell ref="A13:A14"/>
    <mergeCell ref="A62:A63"/>
    <mergeCell ref="A58:A59"/>
    <mergeCell ref="A54:A55"/>
    <mergeCell ref="A50:A51"/>
    <mergeCell ref="P13:P14"/>
    <mergeCell ref="A85:A86"/>
    <mergeCell ref="A81:A82"/>
    <mergeCell ref="A77:A78"/>
    <mergeCell ref="A73:A74"/>
    <mergeCell ref="A66:A67"/>
    <mergeCell ref="A9:A11"/>
    <mergeCell ref="B9:B11"/>
    <mergeCell ref="H13:L13"/>
    <mergeCell ref="J14:K14"/>
    <mergeCell ref="B13:C14"/>
    <mergeCell ref="D13:D14"/>
    <mergeCell ref="E13:E14"/>
    <mergeCell ref="F13:G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2"/>
  <sheetViews>
    <sheetView zoomScale="112" zoomScaleNormal="112" workbookViewId="0">
      <selection activeCell="H23" sqref="H23"/>
    </sheetView>
  </sheetViews>
  <sheetFormatPr defaultRowHeight="14.4" x14ac:dyDescent="0.25"/>
  <sheetData>
    <row r="2" spans="1:1" x14ac:dyDescent="0.25">
      <c r="A2" t="s">
        <v>70</v>
      </c>
    </row>
    <row r="4" spans="1:1" x14ac:dyDescent="0.25">
      <c r="A4" t="s">
        <v>65</v>
      </c>
    </row>
    <row r="8" spans="1:1" ht="19.8" customHeight="1" x14ac:dyDescent="0.25"/>
    <row r="9" spans="1:1" ht="19.8" customHeight="1" x14ac:dyDescent="0.25">
      <c r="A9" t="s">
        <v>66</v>
      </c>
    </row>
    <row r="10" spans="1:1" ht="19.8" customHeight="1" x14ac:dyDescent="0.25"/>
    <row r="11" spans="1:1" ht="19.8" customHeight="1" x14ac:dyDescent="0.25"/>
    <row r="12" spans="1:1" ht="19.8" customHeight="1" x14ac:dyDescent="0.25"/>
    <row r="14" spans="1:1" x14ac:dyDescent="0.25">
      <c r="A14" t="s">
        <v>69</v>
      </c>
    </row>
    <row r="15" spans="1:1" x14ac:dyDescent="0.25">
      <c r="A15" t="s">
        <v>68</v>
      </c>
    </row>
    <row r="22" spans="1:1" x14ac:dyDescent="0.25">
      <c r="A22" t="s">
        <v>76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8" sqref="E18"/>
    </sheetView>
  </sheetViews>
  <sheetFormatPr defaultRowHeight="14.4" x14ac:dyDescent="0.25"/>
  <cols>
    <col min="1" max="1" width="11.6640625" bestFit="1" customWidth="1"/>
    <col min="2" max="2" width="22.6640625" bestFit="1" customWidth="1"/>
    <col min="3" max="4" width="19.33203125" bestFit="1" customWidth="1"/>
    <col min="5" max="5" width="26.88671875" customWidth="1"/>
  </cols>
  <sheetData>
    <row r="1" spans="1:6" x14ac:dyDescent="0.25">
      <c r="A1" t="s">
        <v>78</v>
      </c>
    </row>
    <row r="2" spans="1:6" s="57" customFormat="1" ht="28.95" customHeight="1" x14ac:dyDescent="0.25">
      <c r="A2" s="56" t="s">
        <v>79</v>
      </c>
    </row>
    <row r="3" spans="1:6" s="7" customFormat="1" ht="15" customHeight="1" x14ac:dyDescent="0.25">
      <c r="A3" s="23" t="s">
        <v>80</v>
      </c>
      <c r="B3" s="23" t="s">
        <v>110</v>
      </c>
      <c r="C3" s="23" t="s">
        <v>81</v>
      </c>
      <c r="D3" s="23" t="s">
        <v>81</v>
      </c>
      <c r="E3" s="23" t="s">
        <v>81</v>
      </c>
    </row>
    <row r="4" spans="1:6" s="7" customFormat="1" ht="15" customHeight="1" x14ac:dyDescent="0.25">
      <c r="A4" s="24" t="s">
        <v>82</v>
      </c>
      <c r="B4" s="14">
        <f>AVERAGE(C4:E4)</f>
        <v>3.9666666666666663</v>
      </c>
      <c r="C4" s="14">
        <v>4.5999999999999996</v>
      </c>
      <c r="D4" s="14">
        <v>3.8</v>
      </c>
      <c r="E4" s="14">
        <v>3.5</v>
      </c>
    </row>
    <row r="5" spans="1:6" s="7" customFormat="1" ht="15" customHeight="1" x14ac:dyDescent="0.25">
      <c r="A5" s="24" t="s">
        <v>83</v>
      </c>
      <c r="B5" s="14">
        <f t="shared" ref="B5:B7" si="0">AVERAGE(C5:E5)</f>
        <v>4.7333333333333334</v>
      </c>
      <c r="C5" s="14">
        <v>4.7</v>
      </c>
      <c r="D5" s="14">
        <v>5</v>
      </c>
      <c r="E5" s="14">
        <v>4.5</v>
      </c>
    </row>
    <row r="6" spans="1:6" s="7" customFormat="1" ht="15" customHeight="1" x14ac:dyDescent="0.25">
      <c r="A6" s="24" t="s">
        <v>84</v>
      </c>
      <c r="B6" s="14">
        <f t="shared" si="0"/>
        <v>3.3000000000000003</v>
      </c>
      <c r="C6" s="14">
        <v>3.4</v>
      </c>
      <c r="D6" s="14">
        <v>3</v>
      </c>
      <c r="E6" s="14">
        <v>3.5</v>
      </c>
    </row>
    <row r="7" spans="1:6" s="7" customFormat="1" ht="15" customHeight="1" x14ac:dyDescent="0.25">
      <c r="A7" s="24" t="s">
        <v>85</v>
      </c>
      <c r="B7" s="14">
        <f t="shared" si="0"/>
        <v>3.6</v>
      </c>
      <c r="C7" s="14">
        <v>3</v>
      </c>
      <c r="D7" s="14">
        <v>4</v>
      </c>
      <c r="E7" s="14">
        <v>3.8</v>
      </c>
      <c r="F7" s="25"/>
    </row>
  </sheetData>
  <mergeCells count="1">
    <mergeCell ref="A2:XFD2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opLeftCell="A7" workbookViewId="0">
      <selection activeCell="L16" sqref="L16"/>
    </sheetView>
  </sheetViews>
  <sheetFormatPr defaultRowHeight="14.4" x14ac:dyDescent="0.25"/>
  <cols>
    <col min="1" max="1" width="19.33203125" bestFit="1" customWidth="1"/>
  </cols>
  <sheetData>
    <row r="1" spans="1:17" x14ac:dyDescent="0.25">
      <c r="A1" s="51" t="s">
        <v>38</v>
      </c>
      <c r="B1" s="47" t="s">
        <v>21</v>
      </c>
      <c r="C1" s="47"/>
      <c r="D1" s="47" t="s">
        <v>22</v>
      </c>
      <c r="E1" s="47" t="s">
        <v>23</v>
      </c>
      <c r="F1" s="47" t="s">
        <v>24</v>
      </c>
      <c r="G1" s="47"/>
      <c r="H1" s="47" t="s">
        <v>29</v>
      </c>
      <c r="I1" s="47"/>
      <c r="J1" s="47"/>
      <c r="K1" s="47"/>
      <c r="L1" s="47"/>
      <c r="M1" s="8"/>
      <c r="N1" s="8"/>
      <c r="O1" s="8"/>
      <c r="P1" s="51" t="s">
        <v>77</v>
      </c>
      <c r="Q1" s="58" t="s">
        <v>129</v>
      </c>
    </row>
    <row r="2" spans="1:17" x14ac:dyDescent="0.25">
      <c r="A2" s="52"/>
      <c r="B2" s="47"/>
      <c r="C2" s="47"/>
      <c r="D2" s="47"/>
      <c r="E2" s="47"/>
      <c r="F2" s="47"/>
      <c r="G2" s="47"/>
      <c r="H2" s="9" t="s">
        <v>25</v>
      </c>
      <c r="I2" s="9" t="s">
        <v>26</v>
      </c>
      <c r="J2" s="47" t="s">
        <v>27</v>
      </c>
      <c r="K2" s="47"/>
      <c r="L2" s="9" t="s">
        <v>28</v>
      </c>
      <c r="M2" s="8"/>
      <c r="N2" s="8"/>
      <c r="O2" s="8"/>
      <c r="P2" s="52"/>
      <c r="Q2" s="58"/>
    </row>
    <row r="3" spans="1:17" x14ac:dyDescent="0.25">
      <c r="A3" s="10">
        <v>24</v>
      </c>
      <c r="B3" s="11">
        <v>55</v>
      </c>
      <c r="C3" s="11" t="s">
        <v>17</v>
      </c>
      <c r="D3" s="11">
        <v>0</v>
      </c>
      <c r="E3" s="11">
        <v>6</v>
      </c>
      <c r="F3" s="11">
        <v>0</v>
      </c>
      <c r="G3" s="11">
        <v>5</v>
      </c>
      <c r="H3" s="11">
        <v>66</v>
      </c>
      <c r="I3" s="11">
        <v>4</v>
      </c>
      <c r="J3" s="11">
        <v>0</v>
      </c>
      <c r="K3" s="11">
        <v>1</v>
      </c>
      <c r="L3" s="11">
        <v>0</v>
      </c>
      <c r="M3" s="11">
        <f>HEX2DEC(B3)+HEX2DEC(C3)+HEX2DEC(D3)+HEX2DEC(E3)+HEX2DEC(F3)+HEX2DEC(G3)+HEX2DEC(H3)+HEX2DEC(I3)+HEX2DEC(J3)+HEX2DEC(K3)+HEX2DEC(L3)</f>
        <v>373</v>
      </c>
      <c r="N3" s="39">
        <v>256</v>
      </c>
      <c r="O3" s="39">
        <f>MOD(M3,N3)</f>
        <v>117</v>
      </c>
      <c r="P3" s="11" t="str">
        <f>DEC2HEX(O3)</f>
        <v>75</v>
      </c>
      <c r="Q3" s="40">
        <v>31</v>
      </c>
    </row>
    <row r="4" spans="1:17" x14ac:dyDescent="0.25">
      <c r="A4" s="10">
        <v>32</v>
      </c>
      <c r="B4" s="11">
        <v>55</v>
      </c>
      <c r="C4" s="11" t="s">
        <v>17</v>
      </c>
      <c r="D4" s="11">
        <v>0</v>
      </c>
      <c r="E4" s="11">
        <v>6</v>
      </c>
      <c r="F4" s="11">
        <v>0</v>
      </c>
      <c r="G4" s="11">
        <v>5</v>
      </c>
      <c r="H4" s="11">
        <v>66</v>
      </c>
      <c r="I4" s="11">
        <v>4</v>
      </c>
      <c r="J4" s="11">
        <v>0</v>
      </c>
      <c r="K4" s="11">
        <v>1</v>
      </c>
      <c r="L4" s="11">
        <v>1</v>
      </c>
      <c r="M4" s="11">
        <f>SUM(HEX2DEC(B4)+HEX2DEC(C4)+HEX2DEC(D4)+HEX2DEC(E4)+HEX2DEC(F4)+HEX2DEC(G4)+HEX2DEC(I4)+HEX2DEC(J4)+HEX2DEC(K4)+HEX2DEC(L4)+HEX2DEC(H4))</f>
        <v>374</v>
      </c>
      <c r="N4" s="39">
        <v>256</v>
      </c>
      <c r="O4" s="39">
        <f t="shared" ref="O4:O9" si="0">MOD(M4,N4)</f>
        <v>118</v>
      </c>
      <c r="P4" s="11" t="str">
        <f t="shared" ref="P4:P9" si="1">DEC2HEX(O4)</f>
        <v>76</v>
      </c>
      <c r="Q4" s="40">
        <v>36</v>
      </c>
    </row>
    <row r="5" spans="1:17" x14ac:dyDescent="0.25">
      <c r="A5" s="10">
        <v>40</v>
      </c>
      <c r="B5" s="11">
        <v>55</v>
      </c>
      <c r="C5" s="11" t="s">
        <v>17</v>
      </c>
      <c r="D5" s="11">
        <v>0</v>
      </c>
      <c r="E5" s="11">
        <v>6</v>
      </c>
      <c r="F5" s="11">
        <v>0</v>
      </c>
      <c r="G5" s="11">
        <v>5</v>
      </c>
      <c r="H5" s="11">
        <v>66</v>
      </c>
      <c r="I5" s="11">
        <v>4</v>
      </c>
      <c r="J5" s="11">
        <v>0</v>
      </c>
      <c r="K5" s="11">
        <v>1</v>
      </c>
      <c r="L5" s="11">
        <v>2</v>
      </c>
      <c r="M5" s="11">
        <f t="shared" ref="M5:M9" si="2">SUM(HEX2DEC(B5)+HEX2DEC(C5)+HEX2DEC(D5)+HEX2DEC(E5)+HEX2DEC(F5)+HEX2DEC(G5)+HEX2DEC(I5)+HEX2DEC(J5)+HEX2DEC(K5)+HEX2DEC(L5)+HEX2DEC(H5))</f>
        <v>375</v>
      </c>
      <c r="N5" s="39">
        <v>256</v>
      </c>
      <c r="O5" s="39">
        <f t="shared" si="0"/>
        <v>119</v>
      </c>
      <c r="P5" s="11" t="str">
        <f t="shared" si="1"/>
        <v>77</v>
      </c>
      <c r="Q5" s="40">
        <v>42</v>
      </c>
    </row>
    <row r="6" spans="1:17" x14ac:dyDescent="0.25">
      <c r="A6" s="10">
        <v>48</v>
      </c>
      <c r="B6" s="11">
        <v>55</v>
      </c>
      <c r="C6" s="11" t="s">
        <v>17</v>
      </c>
      <c r="D6" s="11">
        <v>0</v>
      </c>
      <c r="E6" s="11">
        <v>6</v>
      </c>
      <c r="F6" s="11">
        <v>0</v>
      </c>
      <c r="G6" s="11">
        <v>5</v>
      </c>
      <c r="H6" s="11">
        <v>66</v>
      </c>
      <c r="I6" s="11">
        <v>4</v>
      </c>
      <c r="J6" s="11">
        <v>0</v>
      </c>
      <c r="K6" s="11">
        <v>1</v>
      </c>
      <c r="L6" s="11">
        <v>3</v>
      </c>
      <c r="M6" s="11">
        <f t="shared" si="2"/>
        <v>376</v>
      </c>
      <c r="N6" s="39">
        <v>256</v>
      </c>
      <c r="O6" s="39">
        <f t="shared" si="0"/>
        <v>120</v>
      </c>
      <c r="P6" s="11" t="str">
        <f t="shared" si="1"/>
        <v>78</v>
      </c>
      <c r="Q6" s="40">
        <v>55</v>
      </c>
    </row>
    <row r="7" spans="1:17" x14ac:dyDescent="0.25">
      <c r="A7" s="10">
        <v>64</v>
      </c>
      <c r="B7" s="11">
        <v>55</v>
      </c>
      <c r="C7" s="11" t="s">
        <v>17</v>
      </c>
      <c r="D7" s="11">
        <v>0</v>
      </c>
      <c r="E7" s="11">
        <v>6</v>
      </c>
      <c r="F7" s="11">
        <v>0</v>
      </c>
      <c r="G7" s="11">
        <v>5</v>
      </c>
      <c r="H7" s="11">
        <v>66</v>
      </c>
      <c r="I7" s="11">
        <v>4</v>
      </c>
      <c r="J7" s="11">
        <v>0</v>
      </c>
      <c r="K7" s="11">
        <v>1</v>
      </c>
      <c r="L7" s="11">
        <v>4</v>
      </c>
      <c r="M7" s="11">
        <f t="shared" si="2"/>
        <v>377</v>
      </c>
      <c r="N7" s="39">
        <v>256</v>
      </c>
      <c r="O7" s="39">
        <f t="shared" si="0"/>
        <v>121</v>
      </c>
      <c r="P7" s="11" t="str">
        <f t="shared" si="1"/>
        <v>79</v>
      </c>
      <c r="Q7" s="40">
        <v>66</v>
      </c>
    </row>
    <row r="8" spans="1:17" x14ac:dyDescent="0.25">
      <c r="A8" s="10">
        <v>128</v>
      </c>
      <c r="B8" s="11">
        <v>55</v>
      </c>
      <c r="C8" s="11" t="s">
        <v>17</v>
      </c>
      <c r="D8" s="11">
        <v>0</v>
      </c>
      <c r="E8" s="11">
        <v>6</v>
      </c>
      <c r="F8" s="11">
        <v>0</v>
      </c>
      <c r="G8" s="11">
        <v>5</v>
      </c>
      <c r="H8" s="11">
        <v>66</v>
      </c>
      <c r="I8" s="11">
        <v>4</v>
      </c>
      <c r="J8" s="11">
        <v>0</v>
      </c>
      <c r="K8" s="11">
        <v>1</v>
      </c>
      <c r="L8" s="11">
        <v>5</v>
      </c>
      <c r="M8" s="11">
        <f t="shared" si="2"/>
        <v>378</v>
      </c>
      <c r="N8" s="39">
        <v>256</v>
      </c>
      <c r="O8" s="39">
        <f t="shared" si="0"/>
        <v>122</v>
      </c>
      <c r="P8" s="11" t="str">
        <f t="shared" si="1"/>
        <v>7A</v>
      </c>
      <c r="Q8" s="40">
        <v>134</v>
      </c>
    </row>
    <row r="9" spans="1:17" x14ac:dyDescent="0.25">
      <c r="A9" s="10">
        <v>192</v>
      </c>
      <c r="B9" s="11">
        <v>55</v>
      </c>
      <c r="C9" s="11" t="s">
        <v>17</v>
      </c>
      <c r="D9" s="11">
        <v>0</v>
      </c>
      <c r="E9" s="11">
        <v>6</v>
      </c>
      <c r="F9" s="11">
        <v>0</v>
      </c>
      <c r="G9" s="11">
        <v>5</v>
      </c>
      <c r="H9" s="11">
        <v>66</v>
      </c>
      <c r="I9" s="11">
        <v>4</v>
      </c>
      <c r="J9" s="11">
        <v>0</v>
      </c>
      <c r="K9" s="11">
        <v>1</v>
      </c>
      <c r="L9" s="11">
        <v>6</v>
      </c>
      <c r="M9" s="11">
        <f t="shared" si="2"/>
        <v>379</v>
      </c>
      <c r="N9" s="39">
        <v>256</v>
      </c>
      <c r="O9" s="39">
        <f t="shared" si="0"/>
        <v>123</v>
      </c>
      <c r="P9" s="11" t="str">
        <f t="shared" si="1"/>
        <v>7B</v>
      </c>
      <c r="Q9" s="40">
        <v>197</v>
      </c>
    </row>
  </sheetData>
  <mergeCells count="9">
    <mergeCell ref="P1:P2"/>
    <mergeCell ref="J2:K2"/>
    <mergeCell ref="Q1:Q2"/>
    <mergeCell ref="A1:A2"/>
    <mergeCell ref="B1:C2"/>
    <mergeCell ref="D1:D2"/>
    <mergeCell ref="E1:E2"/>
    <mergeCell ref="F1:G2"/>
    <mergeCell ref="H1:L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topLeftCell="A25" workbookViewId="0">
      <selection activeCell="K37" sqref="J37:K38"/>
    </sheetView>
  </sheetViews>
  <sheetFormatPr defaultRowHeight="14.4" x14ac:dyDescent="0.25"/>
  <cols>
    <col min="1" max="1" width="17.21875" bestFit="1" customWidth="1"/>
    <col min="2" max="2" width="22.6640625" bestFit="1" customWidth="1"/>
    <col min="3" max="5" width="19.33203125" bestFit="1" customWidth="1"/>
    <col min="6" max="12" width="3.5546875" bestFit="1" customWidth="1"/>
    <col min="13" max="15" width="4.5546875" hidden="1" customWidth="1"/>
    <col min="16" max="16" width="3.5546875" bestFit="1" customWidth="1"/>
  </cols>
  <sheetData>
    <row r="2" spans="1:16" x14ac:dyDescent="0.25">
      <c r="A2" s="8" t="s">
        <v>101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38" t="s">
        <v>105</v>
      </c>
      <c r="B3" s="11">
        <v>55</v>
      </c>
      <c r="C3" s="11" t="s">
        <v>17</v>
      </c>
      <c r="D3" s="11">
        <v>0</v>
      </c>
      <c r="E3" s="11">
        <v>6</v>
      </c>
      <c r="F3" s="11">
        <v>0</v>
      </c>
      <c r="G3" s="11">
        <v>5</v>
      </c>
      <c r="H3" s="11">
        <v>69</v>
      </c>
      <c r="I3" s="11">
        <v>4</v>
      </c>
      <c r="J3" s="11">
        <v>0</v>
      </c>
      <c r="K3" s="11">
        <v>1</v>
      </c>
      <c r="L3" s="21">
        <v>0</v>
      </c>
      <c r="M3" s="11">
        <f t="shared" ref="M3:M4" si="0">HEX2DEC(B3)+HEX2DEC(C3)+HEX2DEC(D3)+HEX2DEC(E3)+HEX2DEC(F3)+HEX2DEC(G3)+HEX2DEC(H3)+HEX2DEC(I3)+HEX2DEC(J3)+HEX2DEC(K3)+HEX2DEC(L3)</f>
        <v>376</v>
      </c>
      <c r="N3" s="39">
        <v>256</v>
      </c>
      <c r="O3" s="39">
        <f t="shared" ref="O3:O4" si="1">MOD(M3,N3)</f>
        <v>120</v>
      </c>
      <c r="P3" s="11" t="str">
        <f t="shared" ref="P3:P4" si="2">DEC2HEX(O3)</f>
        <v>78</v>
      </c>
    </row>
    <row r="4" spans="1:16" x14ac:dyDescent="0.25">
      <c r="A4" s="38" t="s">
        <v>106</v>
      </c>
      <c r="B4" s="11">
        <v>55</v>
      </c>
      <c r="C4" s="11" t="s">
        <v>17</v>
      </c>
      <c r="D4" s="11">
        <v>0</v>
      </c>
      <c r="E4" s="11">
        <v>6</v>
      </c>
      <c r="F4" s="11">
        <v>0</v>
      </c>
      <c r="G4" s="11">
        <v>5</v>
      </c>
      <c r="H4" s="11">
        <v>69</v>
      </c>
      <c r="I4" s="11">
        <v>4</v>
      </c>
      <c r="J4" s="11">
        <v>0</v>
      </c>
      <c r="K4" s="11">
        <v>1</v>
      </c>
      <c r="L4" s="21">
        <v>1</v>
      </c>
      <c r="M4" s="11">
        <f t="shared" si="0"/>
        <v>377</v>
      </c>
      <c r="N4" s="39">
        <v>256</v>
      </c>
      <c r="O4" s="39">
        <f t="shared" si="1"/>
        <v>121</v>
      </c>
      <c r="P4" s="11" t="str">
        <f t="shared" si="2"/>
        <v>79</v>
      </c>
    </row>
    <row r="8" spans="1:16" x14ac:dyDescent="0.25">
      <c r="A8" s="59" t="s">
        <v>127</v>
      </c>
    </row>
    <row r="9" spans="1:16" x14ac:dyDescent="0.25">
      <c r="A9" s="60"/>
    </row>
    <row r="10" spans="1:16" x14ac:dyDescent="0.25">
      <c r="A10" s="23" t="s">
        <v>113</v>
      </c>
      <c r="B10" s="23" t="s">
        <v>114</v>
      </c>
      <c r="C10" s="23" t="s">
        <v>115</v>
      </c>
      <c r="D10" s="23" t="s">
        <v>115</v>
      </c>
      <c r="E10" s="23" t="s">
        <v>115</v>
      </c>
    </row>
    <row r="11" spans="1:16" x14ac:dyDescent="0.25">
      <c r="A11" s="24" t="s">
        <v>116</v>
      </c>
      <c r="B11" s="14">
        <f t="shared" ref="B11:B14" si="3">AVERAGE(C11:E11)</f>
        <v>1.3333333333333333</v>
      </c>
      <c r="C11" s="14">
        <v>1.4</v>
      </c>
      <c r="D11" s="14">
        <v>1.4</v>
      </c>
      <c r="E11" s="14">
        <v>1.2</v>
      </c>
    </row>
    <row r="12" spans="1:16" x14ac:dyDescent="0.25">
      <c r="A12" s="24" t="s">
        <v>117</v>
      </c>
      <c r="B12" s="14">
        <f t="shared" si="3"/>
        <v>1.5666666666666667</v>
      </c>
      <c r="C12" s="14">
        <v>1.5</v>
      </c>
      <c r="D12" s="14">
        <v>1.2</v>
      </c>
      <c r="E12" s="14">
        <v>2</v>
      </c>
    </row>
    <row r="13" spans="1:16" x14ac:dyDescent="0.25">
      <c r="A13" s="24" t="s">
        <v>118</v>
      </c>
      <c r="B13" s="14">
        <f>AVERAGE(C13:E13)</f>
        <v>0.93333333333333324</v>
      </c>
      <c r="C13" s="14">
        <v>1</v>
      </c>
      <c r="D13" s="14">
        <v>1</v>
      </c>
      <c r="E13" s="14">
        <v>0.8</v>
      </c>
    </row>
    <row r="14" spans="1:16" x14ac:dyDescent="0.25">
      <c r="A14" s="24" t="s">
        <v>119</v>
      </c>
      <c r="B14" s="14">
        <f t="shared" si="3"/>
        <v>1.1666666666666667</v>
      </c>
      <c r="C14" s="14">
        <v>1.6</v>
      </c>
      <c r="D14" s="14">
        <v>0.9</v>
      </c>
      <c r="E14" s="14">
        <v>1</v>
      </c>
    </row>
    <row r="24" ht="22.2" customHeight="1" x14ac:dyDescent="0.25"/>
    <row r="33" spans="1:5" x14ac:dyDescent="0.25">
      <c r="A33" s="59" t="s">
        <v>128</v>
      </c>
    </row>
    <row r="34" spans="1:5" x14ac:dyDescent="0.25">
      <c r="A34" s="60"/>
    </row>
    <row r="35" spans="1:5" x14ac:dyDescent="0.25">
      <c r="A35" s="23" t="s">
        <v>120</v>
      </c>
      <c r="B35" s="23" t="s">
        <v>121</v>
      </c>
      <c r="C35" s="23" t="s">
        <v>122</v>
      </c>
      <c r="D35" s="23" t="s">
        <v>122</v>
      </c>
      <c r="E35" s="23" t="s">
        <v>122</v>
      </c>
    </row>
    <row r="36" spans="1:5" x14ac:dyDescent="0.25">
      <c r="A36" s="24" t="s">
        <v>123</v>
      </c>
      <c r="B36" s="14">
        <f t="shared" ref="B36:B39" si="4">AVERAGE(C36:E36)</f>
        <v>2.9333333333333336</v>
      </c>
      <c r="C36" s="14">
        <v>2.5</v>
      </c>
      <c r="D36" s="14">
        <v>2.5</v>
      </c>
      <c r="E36" s="14">
        <v>3.8</v>
      </c>
    </row>
    <row r="37" spans="1:5" x14ac:dyDescent="0.25">
      <c r="A37" s="24" t="s">
        <v>124</v>
      </c>
      <c r="B37" s="14">
        <f t="shared" si="4"/>
        <v>3.4333333333333336</v>
      </c>
      <c r="C37" s="14">
        <v>3.8</v>
      </c>
      <c r="D37" s="14">
        <v>3.3</v>
      </c>
      <c r="E37" s="14">
        <v>3.2</v>
      </c>
    </row>
    <row r="38" spans="1:5" x14ac:dyDescent="0.25">
      <c r="A38" s="24" t="s">
        <v>125</v>
      </c>
      <c r="B38" s="14">
        <f>AVERAGE(C38:E38)</f>
        <v>2.6333333333333333</v>
      </c>
      <c r="C38" s="14">
        <v>3</v>
      </c>
      <c r="D38" s="14">
        <v>2.5</v>
      </c>
      <c r="E38" s="14">
        <v>2.4</v>
      </c>
    </row>
    <row r="39" spans="1:5" x14ac:dyDescent="0.25">
      <c r="A39" s="24" t="s">
        <v>126</v>
      </c>
      <c r="B39" s="14">
        <f t="shared" si="4"/>
        <v>5</v>
      </c>
      <c r="C39" s="14">
        <v>5</v>
      </c>
      <c r="D39" s="14">
        <v>5</v>
      </c>
      <c r="E39" s="14">
        <v>5</v>
      </c>
    </row>
  </sheetData>
  <mergeCells count="2">
    <mergeCell ref="A8:A9"/>
    <mergeCell ref="A33:A3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串口命令</vt:lpstr>
      <vt:lpstr>PC端发送数据验证</vt:lpstr>
      <vt:lpstr>快检测感应测试</vt:lpstr>
      <vt:lpstr>时间延时验证</vt:lpstr>
      <vt:lpstr>感应半径验证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2021-04-26T10:51:18Z</dcterms:modified>
</cp:coreProperties>
</file>