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540"/>
  </bookViews>
  <sheets>
    <sheet name="GPIO" sheetId="5" r:id="rId1"/>
    <sheet name="PWM" sheetId="4" r:id="rId2"/>
    <sheet name="TIMER" sheetId="2" r:id="rId3"/>
    <sheet name="UART" sheetId="1" r:id="rId4"/>
    <sheet name="ADC" sheetId="7" r:id="rId5"/>
    <sheet name="IR " sheetId="8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B17" i="8"/>
  <c r="B16"/>
  <c r="B15"/>
  <c r="B14"/>
  <c r="B13"/>
  <c r="B12"/>
  <c r="B17" i="7"/>
  <c r="B16"/>
  <c r="B15"/>
  <c r="B14"/>
  <c r="B13"/>
  <c r="B12"/>
  <c r="B17" i="1"/>
  <c r="B16"/>
  <c r="B15"/>
  <c r="B14"/>
  <c r="B13"/>
  <c r="B12"/>
  <c r="B17" i="2"/>
  <c r="B16"/>
  <c r="B15"/>
  <c r="B14"/>
  <c r="B13"/>
  <c r="B12"/>
  <c r="B17" i="4"/>
  <c r="B16"/>
  <c r="B15"/>
  <c r="B14"/>
  <c r="B13"/>
  <c r="B12"/>
  <c r="B17" i="5"/>
  <c r="B16"/>
  <c r="B15"/>
  <c r="B14"/>
  <c r="B13"/>
  <c r="B12"/>
</calcChain>
</file>

<file path=xl/sharedStrings.xml><?xml version="1.0" encoding="utf-8"?>
<sst xmlns="http://schemas.openxmlformats.org/spreadsheetml/2006/main" count="575" uniqueCount="106">
  <si>
    <t>PHM320</t>
  </si>
  <si>
    <t>Summary</t>
  </si>
  <si>
    <t>Count (Basic)</t>
  </si>
  <si>
    <t>Total</t>
  </si>
  <si>
    <t>SW Ver.</t>
  </si>
  <si>
    <t>Test ID</t>
  </si>
  <si>
    <t>Test Item</t>
  </si>
  <si>
    <t>Test Steps</t>
  </si>
  <si>
    <t>Expect Result</t>
  </si>
  <si>
    <t>RXX</t>
  </si>
  <si>
    <t>Bug Description</t>
  </si>
  <si>
    <t>Remark / Other issue</t>
  </si>
  <si>
    <t>GPIO_P10</t>
  </si>
  <si>
    <t>GPIO初始化和设定</t>
  </si>
  <si>
    <t>选择合适的PIN管脚，初始化设定为OUT Pin，以及设置为OUTPUT High level</t>
  </si>
  <si>
    <t>可以使用示波器/万用表检测到该PIN管脚输出为高电平</t>
  </si>
  <si>
    <t>Pass</t>
  </si>
  <si>
    <t>设置模式，即选择输入输出</t>
  </si>
  <si>
    <t>调用相应接口修改输入输出模式</t>
  </si>
  <si>
    <t>可以先设置一GPIO为输出，修改为输入</t>
  </si>
  <si>
    <t>设置输出电平</t>
  </si>
  <si>
    <t xml:space="preserve">调用相应接口修改选择的GPIO的输出电平：H-&gt;L-&gt;H </t>
  </si>
  <si>
    <t>管脚输出电平变化可以用示波器or万用表测量</t>
  </si>
  <si>
    <t>检测输入电平</t>
  </si>
  <si>
    <t>将选择的管脚设为输入模式，外接高/低电平变化；</t>
  </si>
  <si>
    <t>用调试输出查看读取到的寄存器的值是否符合输入</t>
  </si>
  <si>
    <t>GPIO_P11</t>
  </si>
  <si>
    <t>GPIO_P12</t>
  </si>
  <si>
    <t>GPIO_P13</t>
  </si>
  <si>
    <t>GPIO_P14</t>
  </si>
  <si>
    <t>GPIO_P15</t>
  </si>
  <si>
    <t>GPIO_P16</t>
  </si>
  <si>
    <t>Fail</t>
  </si>
  <si>
    <r>
      <rPr>
        <sz val="11"/>
        <color rgb="FFFF0000"/>
        <rFont val="宋体"/>
        <family val="3"/>
        <charset val="134"/>
      </rPr>
      <t>作为普通</t>
    </r>
    <r>
      <rPr>
        <sz val="11"/>
        <color rgb="FFFF0000"/>
        <rFont val="Times New Roman"/>
        <family val="1"/>
      </rPr>
      <t>IO</t>
    </r>
    <r>
      <rPr>
        <sz val="11"/>
        <color rgb="FFFF0000"/>
        <rFont val="宋体"/>
        <family val="3"/>
        <charset val="134"/>
      </rPr>
      <t>不能读取高电平，具体表现为将高电平接到</t>
    </r>
    <r>
      <rPr>
        <sz val="11"/>
        <color rgb="FFFF0000"/>
        <rFont val="Times New Roman"/>
        <family val="1"/>
      </rPr>
      <t>IO</t>
    </r>
    <r>
      <rPr>
        <sz val="11"/>
        <color rgb="FFFF0000"/>
        <rFont val="宋体"/>
        <family val="3"/>
        <charset val="134"/>
      </rPr>
      <t>时，板子断路</t>
    </r>
  </si>
  <si>
    <t>GPIO_P17</t>
  </si>
  <si>
    <t>GPIO_P21</t>
  </si>
  <si>
    <t>GPIO_P22</t>
  </si>
  <si>
    <t>GPIO_P23</t>
  </si>
  <si>
    <t>GPIO_P30</t>
  </si>
  <si>
    <t>GPIO_P31</t>
  </si>
  <si>
    <t>GPIO_P32</t>
  </si>
  <si>
    <t>GPIO_P33</t>
  </si>
  <si>
    <t>GPIO_P34</t>
  </si>
  <si>
    <t>PWM0</t>
  </si>
  <si>
    <t>PWM启动停止</t>
  </si>
  <si>
    <t>设置频率和占空比，启动PWM，观察波形
同样地测试，覆盖PWM0～4</t>
  </si>
  <si>
    <r>
      <rPr>
        <sz val="11"/>
        <rFont val="Calibri"/>
        <family val="2"/>
      </rPr>
      <t xml:space="preserve">1. </t>
    </r>
    <r>
      <rPr>
        <sz val="11"/>
        <rFont val="宋体"/>
        <family val="3"/>
        <charset val="134"/>
      </rPr>
      <t xml:space="preserve">启动后，在相应的PIN上用示波器可以观测到正确的波形；
</t>
    </r>
    <r>
      <rPr>
        <sz val="11"/>
        <rFont val="Calibri"/>
        <family val="2"/>
      </rPr>
      <t>2. 能够正常的启动和停止</t>
    </r>
    <r>
      <rPr>
        <sz val="11"/>
        <rFont val="宋体"/>
        <family val="3"/>
        <charset val="134"/>
      </rPr>
      <t xml:space="preserve">
</t>
    </r>
  </si>
  <si>
    <r>
      <rPr>
        <sz val="11"/>
        <color rgb="FFFF0000"/>
        <rFont val="宋体"/>
        <family val="3"/>
        <charset val="134"/>
      </rPr>
      <t>只针对P1.3的pwm测试通过，其他未通过（例如</t>
    </r>
    <r>
      <rPr>
        <sz val="11"/>
        <color rgb="FFFF0000"/>
        <rFont val="Times New Roman"/>
        <family val="1"/>
      </rPr>
      <t>P3.0</t>
    </r>
    <r>
      <rPr>
        <sz val="11"/>
        <color rgb="FFFF0000"/>
        <rFont val="宋体"/>
        <family val="3"/>
        <charset val="134"/>
      </rPr>
      <t>）</t>
    </r>
  </si>
  <si>
    <t>设置频率</t>
  </si>
  <si>
    <t>调用相应接口修改PWM频率
同样地测试，覆盖PWM0～4</t>
  </si>
  <si>
    <t>使用示波器可以观测到波形频率的变化</t>
  </si>
  <si>
    <t>设置占空比</t>
  </si>
  <si>
    <t>调用相应接口修改占空比
同样地测试，覆盖PWM0～4</t>
  </si>
  <si>
    <t>使用示波器可以观测到波形的变化</t>
  </si>
  <si>
    <t>PWM1</t>
  </si>
  <si>
    <r>
      <rPr>
        <sz val="11"/>
        <color rgb="FFFF0000"/>
        <rFont val="宋体"/>
        <family val="3"/>
        <charset val="134"/>
      </rPr>
      <t>只针对</t>
    </r>
    <r>
      <rPr>
        <sz val="11"/>
        <color rgb="FFFF0000"/>
        <rFont val="Times New Roman"/>
        <family val="1"/>
      </rPr>
      <t>P1.4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Times New Roman"/>
        <family val="1"/>
      </rPr>
      <t>pwm</t>
    </r>
    <r>
      <rPr>
        <sz val="11"/>
        <color rgb="FFFF0000"/>
        <rFont val="宋体"/>
        <family val="3"/>
        <charset val="134"/>
      </rPr>
      <t>测试通过，其他未通过（例如</t>
    </r>
    <r>
      <rPr>
        <sz val="11"/>
        <color rgb="FFFF0000"/>
        <rFont val="Times New Roman"/>
        <family val="1"/>
      </rPr>
      <t>P3.1</t>
    </r>
    <r>
      <rPr>
        <sz val="11"/>
        <color rgb="FFFF0000"/>
        <rFont val="宋体"/>
        <family val="3"/>
        <charset val="134"/>
      </rPr>
      <t>）</t>
    </r>
  </si>
  <si>
    <t>PWM2</t>
  </si>
  <si>
    <r>
      <rPr>
        <sz val="11"/>
        <color rgb="FFFF0000"/>
        <rFont val="宋体"/>
        <family val="3"/>
        <charset val="134"/>
      </rPr>
      <t>只针对</t>
    </r>
    <r>
      <rPr>
        <sz val="11"/>
        <color rgb="FFFF0000"/>
        <rFont val="Times New Roman"/>
        <family val="1"/>
      </rPr>
      <t>P1.5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Times New Roman"/>
        <family val="1"/>
      </rPr>
      <t>pwm</t>
    </r>
    <r>
      <rPr>
        <sz val="11"/>
        <color rgb="FFFF0000"/>
        <rFont val="宋体"/>
        <family val="3"/>
        <charset val="134"/>
      </rPr>
      <t>测试通过，其他未通过（例如</t>
    </r>
    <r>
      <rPr>
        <sz val="11"/>
        <color rgb="FFFF0000"/>
        <rFont val="Times New Roman"/>
        <family val="1"/>
      </rPr>
      <t>P3.2</t>
    </r>
    <r>
      <rPr>
        <sz val="11"/>
        <color rgb="FFFF0000"/>
        <rFont val="宋体"/>
        <family val="3"/>
        <charset val="134"/>
      </rPr>
      <t>）</t>
    </r>
  </si>
  <si>
    <t>PWM3</t>
  </si>
  <si>
    <r>
      <rPr>
        <sz val="11"/>
        <color rgb="FFFF0000"/>
        <rFont val="宋体"/>
        <family val="3"/>
        <charset val="134"/>
      </rPr>
      <t>只针对</t>
    </r>
    <r>
      <rPr>
        <sz val="11"/>
        <color rgb="FFFF0000"/>
        <rFont val="Times New Roman"/>
        <family val="1"/>
      </rPr>
      <t>P1.6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Times New Roman"/>
        <family val="1"/>
      </rPr>
      <t>pwm</t>
    </r>
    <r>
      <rPr>
        <sz val="11"/>
        <color rgb="FFFF0000"/>
        <rFont val="宋体"/>
        <family val="3"/>
        <charset val="134"/>
      </rPr>
      <t>测试通过，其他未通过（例如</t>
    </r>
    <r>
      <rPr>
        <sz val="11"/>
        <color rgb="FFFF0000"/>
        <rFont val="Times New Roman"/>
        <family val="1"/>
      </rPr>
      <t>P3.3</t>
    </r>
    <r>
      <rPr>
        <sz val="11"/>
        <color rgb="FFFF0000"/>
        <rFont val="宋体"/>
        <family val="3"/>
        <charset val="134"/>
      </rPr>
      <t>）</t>
    </r>
  </si>
  <si>
    <t>PWM4</t>
  </si>
  <si>
    <r>
      <rPr>
        <sz val="11"/>
        <color rgb="FFFF0000"/>
        <rFont val="宋体"/>
        <family val="3"/>
        <charset val="134"/>
      </rPr>
      <t>只针对</t>
    </r>
    <r>
      <rPr>
        <sz val="11"/>
        <color rgb="FFFF0000"/>
        <rFont val="Times New Roman"/>
        <family val="1"/>
      </rPr>
      <t>P1.7</t>
    </r>
    <r>
      <rPr>
        <sz val="11"/>
        <color rgb="FFFF0000"/>
        <rFont val="宋体"/>
        <family val="3"/>
        <charset val="134"/>
      </rPr>
      <t>的</t>
    </r>
    <r>
      <rPr>
        <sz val="11"/>
        <color rgb="FFFF0000"/>
        <rFont val="Times New Roman"/>
        <family val="1"/>
      </rPr>
      <t>pwm</t>
    </r>
    <r>
      <rPr>
        <sz val="11"/>
        <color rgb="FFFF0000"/>
        <rFont val="宋体"/>
        <family val="3"/>
        <charset val="134"/>
      </rPr>
      <t>测试通过，其他未通过（例如</t>
    </r>
    <r>
      <rPr>
        <sz val="11"/>
        <color rgb="FFFF0000"/>
        <rFont val="Times New Roman"/>
        <family val="1"/>
      </rPr>
      <t>P3.4</t>
    </r>
    <r>
      <rPr>
        <sz val="11"/>
        <color rgb="FFFF0000"/>
        <rFont val="宋体"/>
        <family val="3"/>
        <charset val="134"/>
      </rPr>
      <t>）</t>
    </r>
  </si>
  <si>
    <t>Timer0</t>
  </si>
  <si>
    <t>Timer start</t>
  </si>
  <si>
    <r>
      <rPr>
        <sz val="11"/>
        <rFont val="SimSun"/>
        <charset val="134"/>
      </rPr>
      <t>设置</t>
    </r>
    <r>
      <rPr>
        <sz val="11"/>
        <rFont val="Calibri"/>
        <family val="2"/>
      </rPr>
      <t xml:space="preserve"> Timer0 </t>
    </r>
    <r>
      <rPr>
        <sz val="11"/>
        <rFont val="SimSun"/>
        <charset val="134"/>
      </rPr>
      <t>的时长，然后 timer_start
注意：时长数据，大约</t>
    </r>
    <r>
      <rPr>
        <sz val="11"/>
        <rFont val="Calibri"/>
        <family val="2"/>
      </rPr>
      <t xml:space="preserve"> 16,100,000 </t>
    </r>
    <r>
      <rPr>
        <sz val="11"/>
        <rFont val="SimSun"/>
        <charset val="134"/>
      </rPr>
      <t>等于</t>
    </r>
    <r>
      <rPr>
        <sz val="11"/>
        <rFont val="Calibri"/>
        <family val="2"/>
      </rPr>
      <t xml:space="preserve"> 1</t>
    </r>
    <r>
      <rPr>
        <sz val="11"/>
        <rFont val="SimSun"/>
        <charset val="134"/>
      </rPr>
      <t>秒钟</t>
    </r>
    <r>
      <rPr>
        <sz val="11"/>
        <rFont val="Calibri"/>
        <family val="2"/>
      </rPr>
      <t xml:space="preserve">
</t>
    </r>
    <r>
      <rPr>
        <sz val="11"/>
        <rFont val="SimSun"/>
        <charset val="134"/>
      </rPr>
      <t>同样的，依次测试</t>
    </r>
    <r>
      <rPr>
        <sz val="11"/>
        <rFont val="Calibri"/>
        <family val="2"/>
      </rPr>
      <t>Timer1</t>
    </r>
    <r>
      <rPr>
        <sz val="11"/>
        <rFont val="SimSun"/>
        <charset val="134"/>
      </rPr>
      <t>、</t>
    </r>
    <r>
      <rPr>
        <sz val="11"/>
        <rFont val="Calibri"/>
        <family val="2"/>
      </rPr>
      <t>2</t>
    </r>
    <r>
      <rPr>
        <sz val="11"/>
        <rFont val="SimSun"/>
        <charset val="134"/>
      </rPr>
      <t>、</t>
    </r>
    <r>
      <rPr>
        <sz val="11"/>
        <rFont val="Calibri"/>
        <family val="2"/>
      </rPr>
      <t>3</t>
    </r>
  </si>
  <si>
    <r>
      <rPr>
        <sz val="11"/>
        <rFont val="SimSun"/>
        <charset val="134"/>
      </rPr>
      <t>在预定的时间到时，</t>
    </r>
    <r>
      <rPr>
        <sz val="11"/>
        <rFont val="Calibri"/>
        <family val="2"/>
      </rPr>
      <t>Timer0 中断ISR中收到中断</t>
    </r>
  </si>
  <si>
    <t>Timer stop</t>
  </si>
  <si>
    <t>设置Timer时长，启动，然后调用 timer_stop</t>
  </si>
  <si>
    <t>Timer 停止，预定时间到后，不会进入ISR</t>
  </si>
  <si>
    <t>Timer 重置/reset/restart</t>
  </si>
  <si>
    <t>Timer 重新启动</t>
  </si>
  <si>
    <t>重新置位后，Timer以启动时设置的时长重新计时</t>
  </si>
  <si>
    <t>Timer时长重设</t>
  </si>
  <si>
    <t>重新设置Timer时长，但对当前运行中的Timer不会有影响；除非直接重新启动或者结束后重启</t>
  </si>
  <si>
    <t>当前运行的不受影响；重启后以新设置的时长计时</t>
  </si>
  <si>
    <t>获取timer时长</t>
  </si>
  <si>
    <t>调用相应的接口</t>
  </si>
  <si>
    <t>获得之前设置的时长</t>
  </si>
  <si>
    <t>获取timer当前计时值</t>
  </si>
  <si>
    <t>在启动Timer后，在计时未结束前，调用接口</t>
  </si>
  <si>
    <t>获得调用时的计时值，注意：820Timer是递减的</t>
  </si>
  <si>
    <t>Watchdog enable</t>
  </si>
  <si>
    <r>
      <rPr>
        <sz val="11"/>
        <rFont val="SimSun"/>
        <charset val="134"/>
      </rPr>
      <t>调用相应的接口</t>
    </r>
    <r>
      <rPr>
        <sz val="11"/>
        <rFont val="Calibri"/>
        <family val="2"/>
      </rPr>
      <t>，设置WDG时长</t>
    </r>
  </si>
  <si>
    <t>计时结束后，CPU reset</t>
  </si>
  <si>
    <t>Timer1</t>
  </si>
  <si>
    <t>Timer2</t>
  </si>
  <si>
    <t>Timer3</t>
  </si>
  <si>
    <t>UART0</t>
  </si>
  <si>
    <t>基本配置</t>
  </si>
  <si>
    <r>
      <rPr>
        <sz val="11"/>
        <rFont val="宋体"/>
        <family val="3"/>
        <charset val="134"/>
      </rPr>
      <t>基本常用配置：
波特率：</t>
    </r>
    <r>
      <rPr>
        <sz val="11"/>
        <rFont val="Calibri"/>
        <family val="2"/>
      </rPr>
      <t xml:space="preserve">115200
</t>
    </r>
    <r>
      <rPr>
        <sz val="11"/>
        <rFont val="宋体"/>
        <family val="3"/>
        <charset val="134"/>
      </rPr>
      <t>数据位：</t>
    </r>
    <r>
      <rPr>
        <sz val="11"/>
        <rFont val="Calibri"/>
        <family val="2"/>
      </rPr>
      <t xml:space="preserve">8
</t>
    </r>
    <r>
      <rPr>
        <sz val="11"/>
        <rFont val="宋体"/>
        <family val="3"/>
        <charset val="134"/>
      </rPr>
      <t>停止位：</t>
    </r>
    <r>
      <rPr>
        <sz val="11"/>
        <rFont val="Calibri"/>
        <family val="2"/>
      </rPr>
      <t xml:space="preserve">1
</t>
    </r>
    <r>
      <rPr>
        <sz val="11"/>
        <rFont val="宋体"/>
        <family val="3"/>
        <charset val="134"/>
      </rPr>
      <t>校验：无</t>
    </r>
    <r>
      <rPr>
        <sz val="11"/>
        <rFont val="Calibri"/>
        <family val="2"/>
      </rPr>
      <t xml:space="preserve">
</t>
    </r>
  </si>
  <si>
    <r>
      <rPr>
        <sz val="11"/>
        <rFont val="Calibri"/>
        <family val="2"/>
      </rPr>
      <t xml:space="preserve">1. </t>
    </r>
    <r>
      <rPr>
        <sz val="11"/>
        <rFont val="宋体"/>
        <family val="3"/>
        <charset val="134"/>
      </rPr>
      <t xml:space="preserve">启动后，上位机串口工具收发字符串，显示正常，无乱码
</t>
    </r>
  </si>
  <si>
    <t>波特率测试</t>
  </si>
  <si>
    <t>修改SSCOM工具和代码中的波特率，保持一致；
常用波特率：921600、460800、230400、115200、57600、38400、19200、9600、4800、1200</t>
  </si>
  <si>
    <t>启动后，上位机串口工具收发字符串，显示正常，无乱码</t>
  </si>
  <si>
    <t>奇偶校验测试</t>
  </si>
  <si>
    <t>修改SSCOM工具和代码中的奇偶校验，保持一致；
分别设置为：奇校验、偶校验，默认：无校验</t>
  </si>
  <si>
    <t>当PC断时even，820为none，设置无效</t>
  </si>
  <si>
    <t>停止位测试</t>
  </si>
  <si>
    <t>修改SSCOM工具和代码中的停止位设置，保持一致；
分别为：1、1.5、2</t>
  </si>
  <si>
    <t>设置无效</t>
  </si>
  <si>
    <t>UART1</t>
  </si>
  <si>
    <t>ir</t>
  </si>
  <si>
    <t>IR中断</t>
  </si>
  <si>
    <t>通过红外遥控器发送键值，会在串口将键值打印出来</t>
  </si>
  <si>
    <t>打印对应的按键值</t>
  </si>
  <si>
    <t>XBR822</t>
    <phoneticPr fontId="17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</si>
</sst>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等线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trike/>
      <sz val="11"/>
      <color indexed="23"/>
      <name val="Times New Roman"/>
      <family val="1"/>
    </font>
    <font>
      <sz val="10"/>
      <name val="Arial Unicode MS"/>
      <family val="2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Times New Roman"/>
      <family val="1"/>
    </font>
    <font>
      <sz val="11"/>
      <name val="Calibri"/>
      <family val="2"/>
    </font>
    <font>
      <sz val="11"/>
      <color indexed="8"/>
      <name val="Times New Roman"/>
      <family val="1"/>
    </font>
    <font>
      <sz val="11"/>
      <color rgb="FFFF0000"/>
      <name val="宋体"/>
      <family val="3"/>
      <charset val="134"/>
    </font>
    <font>
      <sz val="11"/>
      <name val="SimSun"/>
      <charset val="134"/>
    </font>
    <font>
      <i/>
      <sz val="12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Times New Roman"/>
      <family val="1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4" fillId="0" borderId="0"/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6" fillId="7" borderId="17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13" xfId="0" applyFont="1" applyBorder="1">
      <alignment vertical="center"/>
    </xf>
    <xf numFmtId="0" fontId="7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2" fillId="8" borderId="13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1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2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8" borderId="16" xfId="1" applyFont="1" applyFill="1" applyBorder="1" applyAlignment="1">
      <alignment horizontal="center" vertical="center" wrapText="1"/>
    </xf>
    <xf numFmtId="0" fontId="2" fillId="8" borderId="17" xfId="1" applyFont="1" applyFill="1" applyBorder="1" applyAlignment="1">
      <alignment horizontal="center" vertical="center" wrapText="1"/>
    </xf>
    <xf numFmtId="0" fontId="2" fillId="8" borderId="18" xfId="1" applyFont="1" applyFill="1" applyBorder="1" applyAlignment="1">
      <alignment horizontal="center" vertical="center" wrapText="1"/>
    </xf>
  </cellXfs>
  <cellStyles count="3">
    <cellStyle name="0,0_x000d__x000a_NA_x000d__x000a_" xfId="1"/>
    <cellStyle name="常规" xfId="0" builtinId="0"/>
    <cellStyle name="常规 3" xfId="2"/>
  </cellStyles>
  <dxfs count="174"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3"/>
        </patternFill>
      </fill>
    </dxf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Index</a:t>
            </a:r>
          </a:p>
        </c:rich>
      </c:tx>
      <c:layout>
        <c:manualLayout>
          <c:xMode val="edge"/>
          <c:yMode val="edge"/>
          <c:x val="0.37340207154412608"/>
          <c:y val="1.97368488548052E-2"/>
        </c:manualLayout>
      </c:layout>
    </c:title>
    <c:plotArea>
      <c:layout>
        <c:manualLayout>
          <c:layoutTarget val="inner"/>
          <c:xMode val="edge"/>
          <c:yMode val="edge"/>
          <c:x val="8.893497754934282E-2"/>
          <c:y val="0.15852241973607004"/>
          <c:w val="0.64235241194061399"/>
          <c:h val="0.8414775802639299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F66F"/>
              </a:solidFill>
              <a:ln>
                <a:solidFill>
                  <a:srgbClr val="00F66F"/>
                </a:solidFill>
              </a:ln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Ref>
              <c:f>'[1]Accel &amp; gyro'!$C$12:$C$16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Pt>
            <c:idx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'[1]Accel &amp; gyro'!$B$12:$B$16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  <c:pt idx="3">
                  <c:v>N/R</c:v>
                </c:pt>
                <c:pt idx="4">
                  <c:v>N/T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79539749347188415"/>
          <c:y val="0.18421093128831204"/>
          <c:w val="0.16624067771579701"/>
          <c:h val="0.60855352364342108"/>
        </c:manualLayout>
      </c:layout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176064</xdr:rowOff>
    </xdr:from>
    <xdr:to>
      <xdr:col>6</xdr:col>
      <xdr:colOff>1371600</xdr:colOff>
      <xdr:row>17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ec_test_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y"/>
      <sheetName val="Definition"/>
      <sheetName val="Accel &amp; gyro"/>
      <sheetName val="RTC"/>
      <sheetName val="diagnostic"/>
    </sheetNames>
    <sheetDataSet>
      <sheetData sheetId="0"/>
      <sheetData sheetId="1"/>
      <sheetData sheetId="2">
        <row r="12">
          <cell r="B12" t="str">
            <v>Pass</v>
          </cell>
          <cell r="C12">
            <v>3</v>
          </cell>
        </row>
        <row r="13">
          <cell r="B13" t="str">
            <v>Fail</v>
          </cell>
          <cell r="C13">
            <v>0</v>
          </cell>
        </row>
        <row r="14">
          <cell r="B14" t="str">
            <v>N/A</v>
          </cell>
          <cell r="C14">
            <v>0</v>
          </cell>
        </row>
        <row r="15">
          <cell r="B15" t="str">
            <v>N/R</v>
          </cell>
          <cell r="C15">
            <v>1</v>
          </cell>
        </row>
        <row r="16">
          <cell r="B16" t="str">
            <v>N/T</v>
          </cell>
          <cell r="C16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activeCell="D17" sqref="D17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105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 ht="27">
      <c r="A22" s="51" t="s">
        <v>12</v>
      </c>
      <c r="B22" s="54"/>
      <c r="C22" s="39" t="s">
        <v>13</v>
      </c>
      <c r="D22" s="45" t="s">
        <v>14</v>
      </c>
      <c r="E22" s="35" t="s">
        <v>15</v>
      </c>
      <c r="F22" s="36" t="s">
        <v>16</v>
      </c>
      <c r="G22" s="28"/>
      <c r="H22" s="28"/>
    </row>
    <row r="23" spans="1:8">
      <c r="A23" s="52"/>
      <c r="B23" s="55"/>
      <c r="C23" s="33" t="s">
        <v>17</v>
      </c>
      <c r="D23" s="37" t="s">
        <v>18</v>
      </c>
      <c r="E23" s="38" t="s">
        <v>19</v>
      </c>
      <c r="F23" s="36" t="s">
        <v>16</v>
      </c>
      <c r="G23" s="28"/>
      <c r="H23" s="28"/>
    </row>
    <row r="24" spans="1:8" ht="14.25">
      <c r="A24" s="52"/>
      <c r="B24" s="55"/>
      <c r="C24" s="33" t="s">
        <v>20</v>
      </c>
      <c r="D24" s="37" t="s">
        <v>21</v>
      </c>
      <c r="E24" s="35" t="s">
        <v>22</v>
      </c>
      <c r="F24" s="36" t="s">
        <v>16</v>
      </c>
      <c r="G24" s="28"/>
      <c r="H24" s="28"/>
    </row>
    <row r="25" spans="1:8" ht="14.25">
      <c r="A25" s="53"/>
      <c r="B25" s="55"/>
      <c r="C25" s="39" t="s">
        <v>23</v>
      </c>
      <c r="D25" s="34" t="s">
        <v>24</v>
      </c>
      <c r="E25" s="35" t="s">
        <v>25</v>
      </c>
      <c r="F25" s="36" t="s">
        <v>16</v>
      </c>
      <c r="G25" s="40"/>
      <c r="H25" s="40"/>
    </row>
    <row r="26" spans="1:8" ht="27">
      <c r="A26" s="51" t="s">
        <v>26</v>
      </c>
      <c r="B26" s="54"/>
      <c r="C26" s="39" t="s">
        <v>13</v>
      </c>
      <c r="D26" s="45" t="s">
        <v>14</v>
      </c>
      <c r="E26" s="35" t="s">
        <v>15</v>
      </c>
      <c r="F26" s="36" t="s">
        <v>16</v>
      </c>
      <c r="G26" s="28"/>
      <c r="H26" s="28"/>
    </row>
    <row r="27" spans="1:8">
      <c r="A27" s="52"/>
      <c r="B27" s="55"/>
      <c r="C27" s="33" t="s">
        <v>17</v>
      </c>
      <c r="D27" s="37" t="s">
        <v>18</v>
      </c>
      <c r="E27" s="38" t="s">
        <v>19</v>
      </c>
      <c r="F27" s="36" t="s">
        <v>16</v>
      </c>
      <c r="G27" s="28"/>
      <c r="H27" s="28"/>
    </row>
    <row r="28" spans="1:8" ht="14.25">
      <c r="A28" s="52"/>
      <c r="B28" s="55"/>
      <c r="C28" s="33" t="s">
        <v>20</v>
      </c>
      <c r="D28" s="37" t="s">
        <v>21</v>
      </c>
      <c r="E28" s="35" t="s">
        <v>22</v>
      </c>
      <c r="F28" s="36" t="s">
        <v>16</v>
      </c>
      <c r="G28" s="28"/>
      <c r="H28" s="28"/>
    </row>
    <row r="29" spans="1:8" ht="14.25">
      <c r="A29" s="53"/>
      <c r="B29" s="55"/>
      <c r="C29" s="39" t="s">
        <v>23</v>
      </c>
      <c r="D29" s="34" t="s">
        <v>24</v>
      </c>
      <c r="E29" s="35" t="s">
        <v>25</v>
      </c>
      <c r="F29" s="36" t="s">
        <v>16</v>
      </c>
      <c r="G29" s="40"/>
      <c r="H29" s="40"/>
    </row>
    <row r="30" spans="1:8" ht="27">
      <c r="A30" s="51" t="s">
        <v>27</v>
      </c>
      <c r="B30" s="54"/>
      <c r="C30" s="39" t="s">
        <v>13</v>
      </c>
      <c r="D30" s="45" t="s">
        <v>14</v>
      </c>
      <c r="E30" s="35" t="s">
        <v>15</v>
      </c>
      <c r="F30" s="36" t="s">
        <v>16</v>
      </c>
      <c r="G30" s="28"/>
      <c r="H30" s="28"/>
    </row>
    <row r="31" spans="1:8">
      <c r="A31" s="52"/>
      <c r="B31" s="55"/>
      <c r="C31" s="33" t="s">
        <v>17</v>
      </c>
      <c r="D31" s="37" t="s">
        <v>18</v>
      </c>
      <c r="E31" s="38" t="s">
        <v>19</v>
      </c>
      <c r="F31" s="36" t="s">
        <v>16</v>
      </c>
      <c r="G31" s="28"/>
      <c r="H31" s="28"/>
    </row>
    <row r="32" spans="1:8" ht="14.25">
      <c r="A32" s="52"/>
      <c r="B32" s="55"/>
      <c r="C32" s="33" t="s">
        <v>20</v>
      </c>
      <c r="D32" s="37" t="s">
        <v>21</v>
      </c>
      <c r="E32" s="35" t="s">
        <v>22</v>
      </c>
      <c r="F32" s="36" t="s">
        <v>16</v>
      </c>
      <c r="G32" s="28"/>
      <c r="H32" s="28"/>
    </row>
    <row r="33" spans="1:8" ht="14.25">
      <c r="A33" s="53"/>
      <c r="B33" s="55"/>
      <c r="C33" s="39" t="s">
        <v>23</v>
      </c>
      <c r="D33" s="34" t="s">
        <v>24</v>
      </c>
      <c r="E33" s="35" t="s">
        <v>25</v>
      </c>
      <c r="F33" s="36" t="s">
        <v>16</v>
      </c>
      <c r="G33" s="40"/>
      <c r="H33" s="40"/>
    </row>
    <row r="34" spans="1:8" ht="27">
      <c r="A34" s="51" t="s">
        <v>28</v>
      </c>
      <c r="B34" s="54"/>
      <c r="C34" s="39" t="s">
        <v>13</v>
      </c>
      <c r="D34" s="45" t="s">
        <v>14</v>
      </c>
      <c r="E34" s="35" t="s">
        <v>15</v>
      </c>
      <c r="F34" s="36" t="s">
        <v>16</v>
      </c>
      <c r="G34" s="28"/>
      <c r="H34" s="28"/>
    </row>
    <row r="35" spans="1:8">
      <c r="A35" s="52"/>
      <c r="B35" s="55"/>
      <c r="C35" s="33" t="s">
        <v>17</v>
      </c>
      <c r="D35" s="37" t="s">
        <v>18</v>
      </c>
      <c r="E35" s="38" t="s">
        <v>19</v>
      </c>
      <c r="F35" s="36" t="s">
        <v>16</v>
      </c>
      <c r="G35" s="28"/>
      <c r="H35" s="28"/>
    </row>
    <row r="36" spans="1:8" ht="14.25">
      <c r="A36" s="52"/>
      <c r="B36" s="55"/>
      <c r="C36" s="33" t="s">
        <v>20</v>
      </c>
      <c r="D36" s="37" t="s">
        <v>21</v>
      </c>
      <c r="E36" s="35" t="s">
        <v>22</v>
      </c>
      <c r="F36" s="36" t="s">
        <v>16</v>
      </c>
      <c r="G36" s="28"/>
      <c r="H36" s="28"/>
    </row>
    <row r="37" spans="1:8" ht="14.25">
      <c r="A37" s="53"/>
      <c r="B37" s="55"/>
      <c r="C37" s="39" t="s">
        <v>23</v>
      </c>
      <c r="D37" s="34" t="s">
        <v>24</v>
      </c>
      <c r="E37" s="35" t="s">
        <v>25</v>
      </c>
      <c r="F37" s="36" t="s">
        <v>16</v>
      </c>
      <c r="G37" s="40"/>
      <c r="H37" s="40"/>
    </row>
    <row r="38" spans="1:8" ht="27">
      <c r="A38" s="51" t="s">
        <v>29</v>
      </c>
      <c r="B38" s="54"/>
      <c r="C38" s="39" t="s">
        <v>13</v>
      </c>
      <c r="D38" s="45" t="s">
        <v>14</v>
      </c>
      <c r="E38" s="35" t="s">
        <v>15</v>
      </c>
      <c r="F38" s="36" t="s">
        <v>16</v>
      </c>
      <c r="G38" s="28"/>
      <c r="H38" s="28"/>
    </row>
    <row r="39" spans="1:8">
      <c r="A39" s="52"/>
      <c r="B39" s="55"/>
      <c r="C39" s="33" t="s">
        <v>17</v>
      </c>
      <c r="D39" s="37" t="s">
        <v>18</v>
      </c>
      <c r="E39" s="38" t="s">
        <v>19</v>
      </c>
      <c r="F39" s="36" t="s">
        <v>16</v>
      </c>
      <c r="G39" s="28"/>
      <c r="H39" s="28"/>
    </row>
    <row r="40" spans="1:8" ht="14.25">
      <c r="A40" s="52"/>
      <c r="B40" s="55"/>
      <c r="C40" s="33" t="s">
        <v>20</v>
      </c>
      <c r="D40" s="37" t="s">
        <v>21</v>
      </c>
      <c r="E40" s="35" t="s">
        <v>22</v>
      </c>
      <c r="F40" s="36" t="s">
        <v>16</v>
      </c>
      <c r="G40" s="28"/>
      <c r="H40" s="28"/>
    </row>
    <row r="41" spans="1:8" ht="14.25">
      <c r="A41" s="53"/>
      <c r="B41" s="55"/>
      <c r="C41" s="39" t="s">
        <v>23</v>
      </c>
      <c r="D41" s="34" t="s">
        <v>24</v>
      </c>
      <c r="E41" s="35" t="s">
        <v>25</v>
      </c>
      <c r="F41" s="36" t="s">
        <v>16</v>
      </c>
      <c r="G41" s="40"/>
      <c r="H41" s="40"/>
    </row>
    <row r="42" spans="1:8" ht="27">
      <c r="A42" s="51" t="s">
        <v>30</v>
      </c>
      <c r="B42" s="54"/>
      <c r="C42" s="39" t="s">
        <v>13</v>
      </c>
      <c r="D42" s="45" t="s">
        <v>14</v>
      </c>
      <c r="E42" s="35" t="s">
        <v>15</v>
      </c>
      <c r="F42" s="36" t="s">
        <v>16</v>
      </c>
      <c r="G42" s="28"/>
      <c r="H42" s="28"/>
    </row>
    <row r="43" spans="1:8">
      <c r="A43" s="52"/>
      <c r="B43" s="55"/>
      <c r="C43" s="33" t="s">
        <v>17</v>
      </c>
      <c r="D43" s="37" t="s">
        <v>18</v>
      </c>
      <c r="E43" s="38" t="s">
        <v>19</v>
      </c>
      <c r="F43" s="36" t="s">
        <v>16</v>
      </c>
      <c r="G43" s="28"/>
      <c r="H43" s="28"/>
    </row>
    <row r="44" spans="1:8" ht="14.25">
      <c r="A44" s="52"/>
      <c r="B44" s="55"/>
      <c r="C44" s="33" t="s">
        <v>20</v>
      </c>
      <c r="D44" s="37" t="s">
        <v>21</v>
      </c>
      <c r="E44" s="35" t="s">
        <v>22</v>
      </c>
      <c r="F44" s="36" t="s">
        <v>16</v>
      </c>
      <c r="G44" s="28"/>
      <c r="H44" s="28"/>
    </row>
    <row r="45" spans="1:8" ht="14.25">
      <c r="A45" s="53"/>
      <c r="B45" s="55"/>
      <c r="C45" s="39" t="s">
        <v>23</v>
      </c>
      <c r="D45" s="34" t="s">
        <v>24</v>
      </c>
      <c r="E45" s="35" t="s">
        <v>25</v>
      </c>
      <c r="F45" s="36" t="s">
        <v>16</v>
      </c>
      <c r="G45" s="40"/>
      <c r="H45" s="40"/>
    </row>
    <row r="46" spans="1:8" ht="27">
      <c r="A46" s="51" t="s">
        <v>31</v>
      </c>
      <c r="B46" s="54"/>
      <c r="C46" s="39" t="s">
        <v>13</v>
      </c>
      <c r="D46" s="45" t="s">
        <v>14</v>
      </c>
      <c r="E46" s="35" t="s">
        <v>15</v>
      </c>
      <c r="F46" s="36" t="s">
        <v>16</v>
      </c>
      <c r="G46" s="28"/>
      <c r="H46" s="28"/>
    </row>
    <row r="47" spans="1:8">
      <c r="A47" s="52"/>
      <c r="B47" s="55"/>
      <c r="C47" s="33" t="s">
        <v>17</v>
      </c>
      <c r="D47" s="37" t="s">
        <v>18</v>
      </c>
      <c r="E47" s="38" t="s">
        <v>19</v>
      </c>
      <c r="F47" s="36" t="s">
        <v>16</v>
      </c>
      <c r="G47" s="28"/>
      <c r="H47" s="28"/>
    </row>
    <row r="48" spans="1:8" ht="14.25">
      <c r="A48" s="52"/>
      <c r="B48" s="55"/>
      <c r="C48" s="33" t="s">
        <v>20</v>
      </c>
      <c r="D48" s="37" t="s">
        <v>21</v>
      </c>
      <c r="E48" s="35" t="s">
        <v>22</v>
      </c>
      <c r="F48" s="36" t="s">
        <v>16</v>
      </c>
      <c r="G48" s="28"/>
      <c r="H48" s="28"/>
    </row>
    <row r="49" spans="1:8" ht="42">
      <c r="A49" s="53"/>
      <c r="B49" s="55"/>
      <c r="C49" s="39" t="s">
        <v>23</v>
      </c>
      <c r="D49" s="34" t="s">
        <v>24</v>
      </c>
      <c r="E49" s="35" t="s">
        <v>25</v>
      </c>
      <c r="F49" s="36" t="s">
        <v>32</v>
      </c>
      <c r="G49" s="44" t="s">
        <v>33</v>
      </c>
      <c r="H49" s="40"/>
    </row>
    <row r="50" spans="1:8" ht="27">
      <c r="A50" s="51" t="s">
        <v>34</v>
      </c>
      <c r="B50" s="54"/>
      <c r="C50" s="39" t="s">
        <v>13</v>
      </c>
      <c r="D50" s="45" t="s">
        <v>14</v>
      </c>
      <c r="E50" s="35" t="s">
        <v>15</v>
      </c>
      <c r="F50" s="36" t="s">
        <v>16</v>
      </c>
      <c r="G50" s="28"/>
      <c r="H50" s="28"/>
    </row>
    <row r="51" spans="1:8">
      <c r="A51" s="52"/>
      <c r="B51" s="55"/>
      <c r="C51" s="33" t="s">
        <v>17</v>
      </c>
      <c r="D51" s="37" t="s">
        <v>18</v>
      </c>
      <c r="E51" s="38" t="s">
        <v>19</v>
      </c>
      <c r="F51" s="36" t="s">
        <v>16</v>
      </c>
      <c r="G51" s="28"/>
      <c r="H51" s="28"/>
    </row>
    <row r="52" spans="1:8" ht="14.25">
      <c r="A52" s="52"/>
      <c r="B52" s="55"/>
      <c r="C52" s="33" t="s">
        <v>20</v>
      </c>
      <c r="D52" s="37" t="s">
        <v>21</v>
      </c>
      <c r="E52" s="35" t="s">
        <v>22</v>
      </c>
      <c r="F52" s="36" t="s">
        <v>16</v>
      </c>
      <c r="G52" s="28"/>
      <c r="H52" s="28"/>
    </row>
    <row r="53" spans="1:8" ht="14.25">
      <c r="A53" s="53"/>
      <c r="B53" s="55"/>
      <c r="C53" s="39" t="s">
        <v>23</v>
      </c>
      <c r="D53" s="34" t="s">
        <v>24</v>
      </c>
      <c r="E53" s="35" t="s">
        <v>25</v>
      </c>
      <c r="F53" s="36" t="s">
        <v>16</v>
      </c>
      <c r="G53" s="40"/>
      <c r="H53" s="40"/>
    </row>
    <row r="54" spans="1:8" ht="27">
      <c r="A54" s="51" t="s">
        <v>35</v>
      </c>
      <c r="B54" s="54"/>
      <c r="C54" s="39" t="s">
        <v>13</v>
      </c>
      <c r="D54" s="45" t="s">
        <v>14</v>
      </c>
      <c r="E54" s="35" t="s">
        <v>15</v>
      </c>
      <c r="F54" s="36" t="s">
        <v>16</v>
      </c>
      <c r="G54" s="28"/>
      <c r="H54" s="28"/>
    </row>
    <row r="55" spans="1:8">
      <c r="A55" s="52"/>
      <c r="B55" s="55"/>
      <c r="C55" s="33" t="s">
        <v>17</v>
      </c>
      <c r="D55" s="37" t="s">
        <v>18</v>
      </c>
      <c r="E55" s="38" t="s">
        <v>19</v>
      </c>
      <c r="F55" s="36" t="s">
        <v>16</v>
      </c>
      <c r="G55" s="28"/>
      <c r="H55" s="28"/>
    </row>
    <row r="56" spans="1:8" ht="14.25">
      <c r="A56" s="52"/>
      <c r="B56" s="55"/>
      <c r="C56" s="33" t="s">
        <v>20</v>
      </c>
      <c r="D56" s="37" t="s">
        <v>21</v>
      </c>
      <c r="E56" s="35" t="s">
        <v>22</v>
      </c>
      <c r="F56" s="36" t="s">
        <v>16</v>
      </c>
      <c r="G56" s="28"/>
      <c r="H56" s="28"/>
    </row>
    <row r="57" spans="1:8" ht="14.25">
      <c r="A57" s="53"/>
      <c r="B57" s="55"/>
      <c r="C57" s="39" t="s">
        <v>23</v>
      </c>
      <c r="D57" s="34" t="s">
        <v>24</v>
      </c>
      <c r="E57" s="35" t="s">
        <v>25</v>
      </c>
      <c r="F57" s="36" t="s">
        <v>16</v>
      </c>
      <c r="G57" s="40"/>
      <c r="H57" s="40"/>
    </row>
    <row r="58" spans="1:8" ht="27">
      <c r="A58" s="51" t="s">
        <v>36</v>
      </c>
      <c r="B58" s="54"/>
      <c r="C58" s="39" t="s">
        <v>13</v>
      </c>
      <c r="D58" s="45" t="s">
        <v>14</v>
      </c>
      <c r="E58" s="35" t="s">
        <v>15</v>
      </c>
      <c r="F58" s="36" t="s">
        <v>32</v>
      </c>
      <c r="G58" s="28"/>
      <c r="H58" s="28"/>
    </row>
    <row r="59" spans="1:8">
      <c r="A59" s="52"/>
      <c r="B59" s="55"/>
      <c r="C59" s="33" t="s">
        <v>17</v>
      </c>
      <c r="D59" s="37" t="s">
        <v>18</v>
      </c>
      <c r="E59" s="38" t="s">
        <v>19</v>
      </c>
      <c r="F59" s="36" t="s">
        <v>32</v>
      </c>
      <c r="G59" s="28"/>
      <c r="H59" s="28"/>
    </row>
    <row r="60" spans="1:8" ht="14.25">
      <c r="A60" s="52"/>
      <c r="B60" s="55"/>
      <c r="C60" s="33" t="s">
        <v>20</v>
      </c>
      <c r="D60" s="37" t="s">
        <v>21</v>
      </c>
      <c r="E60" s="35" t="s">
        <v>22</v>
      </c>
      <c r="F60" s="36" t="s">
        <v>32</v>
      </c>
      <c r="G60" s="28"/>
      <c r="H60" s="28"/>
    </row>
    <row r="61" spans="1:8" ht="14.25">
      <c r="A61" s="53"/>
      <c r="B61" s="55"/>
      <c r="C61" s="39" t="s">
        <v>23</v>
      </c>
      <c r="D61" s="34" t="s">
        <v>24</v>
      </c>
      <c r="E61" s="35" t="s">
        <v>25</v>
      </c>
      <c r="F61" s="36" t="s">
        <v>32</v>
      </c>
      <c r="G61" s="40"/>
      <c r="H61" s="40"/>
    </row>
    <row r="62" spans="1:8" ht="27">
      <c r="A62" s="51" t="s">
        <v>37</v>
      </c>
      <c r="B62" s="54"/>
      <c r="C62" s="39" t="s">
        <v>13</v>
      </c>
      <c r="D62" s="45" t="s">
        <v>14</v>
      </c>
      <c r="E62" s="35" t="s">
        <v>15</v>
      </c>
      <c r="F62" s="36" t="s">
        <v>16</v>
      </c>
      <c r="G62" s="28"/>
      <c r="H62" s="28"/>
    </row>
    <row r="63" spans="1:8">
      <c r="A63" s="52"/>
      <c r="B63" s="55"/>
      <c r="C63" s="33" t="s">
        <v>17</v>
      </c>
      <c r="D63" s="37" t="s">
        <v>18</v>
      </c>
      <c r="E63" s="38" t="s">
        <v>19</v>
      </c>
      <c r="F63" s="36" t="s">
        <v>16</v>
      </c>
      <c r="G63" s="28"/>
      <c r="H63" s="28"/>
    </row>
    <row r="64" spans="1:8" ht="14.25">
      <c r="A64" s="52"/>
      <c r="B64" s="55"/>
      <c r="C64" s="33" t="s">
        <v>20</v>
      </c>
      <c r="D64" s="37" t="s">
        <v>21</v>
      </c>
      <c r="E64" s="35" t="s">
        <v>22</v>
      </c>
      <c r="F64" s="36" t="s">
        <v>16</v>
      </c>
      <c r="G64" s="28"/>
      <c r="H64" s="28"/>
    </row>
    <row r="65" spans="1:8" ht="14.25">
      <c r="A65" s="53"/>
      <c r="B65" s="55"/>
      <c r="C65" s="39" t="s">
        <v>23</v>
      </c>
      <c r="D65" s="34" t="s">
        <v>24</v>
      </c>
      <c r="E65" s="35" t="s">
        <v>25</v>
      </c>
      <c r="F65" s="36" t="s">
        <v>16</v>
      </c>
      <c r="G65" s="40"/>
      <c r="H65" s="40"/>
    </row>
    <row r="66" spans="1:8" ht="27">
      <c r="A66" s="51" t="s">
        <v>38</v>
      </c>
      <c r="B66" s="54"/>
      <c r="C66" s="39" t="s">
        <v>13</v>
      </c>
      <c r="D66" s="45" t="s">
        <v>14</v>
      </c>
      <c r="E66" s="35" t="s">
        <v>15</v>
      </c>
      <c r="F66" s="36" t="s">
        <v>32</v>
      </c>
    </row>
    <row r="67" spans="1:8">
      <c r="A67" s="52"/>
      <c r="B67" s="55"/>
      <c r="C67" s="33" t="s">
        <v>17</v>
      </c>
      <c r="D67" s="37" t="s">
        <v>18</v>
      </c>
      <c r="E67" s="38" t="s">
        <v>19</v>
      </c>
      <c r="F67" s="36" t="s">
        <v>32</v>
      </c>
    </row>
    <row r="68" spans="1:8" ht="14.25">
      <c r="A68" s="52"/>
      <c r="B68" s="55"/>
      <c r="C68" s="33" t="s">
        <v>20</v>
      </c>
      <c r="D68" s="37" t="s">
        <v>21</v>
      </c>
      <c r="E68" s="35" t="s">
        <v>22</v>
      </c>
      <c r="F68" s="36" t="s">
        <v>32</v>
      </c>
    </row>
    <row r="69" spans="1:8" ht="14.25">
      <c r="A69" s="53"/>
      <c r="B69" s="55"/>
      <c r="C69" s="39" t="s">
        <v>23</v>
      </c>
      <c r="D69" s="34" t="s">
        <v>24</v>
      </c>
      <c r="E69" s="35" t="s">
        <v>25</v>
      </c>
      <c r="F69" s="36" t="s">
        <v>32</v>
      </c>
    </row>
    <row r="70" spans="1:8" ht="27">
      <c r="A70" s="51" t="s">
        <v>39</v>
      </c>
      <c r="B70" s="54"/>
      <c r="C70" s="39" t="s">
        <v>13</v>
      </c>
      <c r="D70" s="45" t="s">
        <v>14</v>
      </c>
      <c r="E70" s="35" t="s">
        <v>15</v>
      </c>
      <c r="F70" s="36" t="s">
        <v>32</v>
      </c>
    </row>
    <row r="71" spans="1:8">
      <c r="A71" s="52"/>
      <c r="B71" s="55"/>
      <c r="C71" s="33" t="s">
        <v>17</v>
      </c>
      <c r="D71" s="37" t="s">
        <v>18</v>
      </c>
      <c r="E71" s="38" t="s">
        <v>19</v>
      </c>
      <c r="F71" s="36" t="s">
        <v>32</v>
      </c>
    </row>
    <row r="72" spans="1:8" ht="14.25">
      <c r="A72" s="52"/>
      <c r="B72" s="55"/>
      <c r="C72" s="33" t="s">
        <v>20</v>
      </c>
      <c r="D72" s="37" t="s">
        <v>21</v>
      </c>
      <c r="E72" s="35" t="s">
        <v>22</v>
      </c>
      <c r="F72" s="36" t="s">
        <v>32</v>
      </c>
    </row>
    <row r="73" spans="1:8" ht="14.25">
      <c r="A73" s="53"/>
      <c r="B73" s="55"/>
      <c r="C73" s="39" t="s">
        <v>23</v>
      </c>
      <c r="D73" s="34" t="s">
        <v>24</v>
      </c>
      <c r="E73" s="35" t="s">
        <v>25</v>
      </c>
      <c r="F73" s="36" t="s">
        <v>32</v>
      </c>
    </row>
    <row r="74" spans="1:8" ht="27">
      <c r="A74" s="51" t="s">
        <v>40</v>
      </c>
      <c r="B74" s="54"/>
      <c r="C74" s="39" t="s">
        <v>13</v>
      </c>
      <c r="D74" s="45" t="s">
        <v>14</v>
      </c>
      <c r="E74" s="35" t="s">
        <v>15</v>
      </c>
      <c r="F74" s="36" t="s">
        <v>32</v>
      </c>
    </row>
    <row r="75" spans="1:8">
      <c r="A75" s="52"/>
      <c r="B75" s="55"/>
      <c r="C75" s="33" t="s">
        <v>17</v>
      </c>
      <c r="D75" s="37" t="s">
        <v>18</v>
      </c>
      <c r="E75" s="38" t="s">
        <v>19</v>
      </c>
      <c r="F75" s="36" t="s">
        <v>32</v>
      </c>
    </row>
    <row r="76" spans="1:8" ht="14.25">
      <c r="A76" s="52"/>
      <c r="B76" s="55"/>
      <c r="C76" s="33" t="s">
        <v>20</v>
      </c>
      <c r="D76" s="37" t="s">
        <v>21</v>
      </c>
      <c r="E76" s="35" t="s">
        <v>22</v>
      </c>
      <c r="F76" s="36" t="s">
        <v>32</v>
      </c>
    </row>
    <row r="77" spans="1:8" ht="14.25">
      <c r="A77" s="53"/>
      <c r="B77" s="55"/>
      <c r="C77" s="39" t="s">
        <v>23</v>
      </c>
      <c r="D77" s="34" t="s">
        <v>24</v>
      </c>
      <c r="E77" s="35" t="s">
        <v>25</v>
      </c>
      <c r="F77" s="36" t="s">
        <v>32</v>
      </c>
    </row>
    <row r="78" spans="1:8" ht="27">
      <c r="A78" s="51" t="s">
        <v>41</v>
      </c>
      <c r="B78" s="54"/>
      <c r="C78" s="39" t="s">
        <v>13</v>
      </c>
      <c r="D78" s="45" t="s">
        <v>14</v>
      </c>
      <c r="E78" s="35" t="s">
        <v>15</v>
      </c>
      <c r="F78" s="36" t="s">
        <v>32</v>
      </c>
    </row>
    <row r="79" spans="1:8">
      <c r="A79" s="52"/>
      <c r="B79" s="55"/>
      <c r="C79" s="33" t="s">
        <v>17</v>
      </c>
      <c r="D79" s="37" t="s">
        <v>18</v>
      </c>
      <c r="E79" s="38" t="s">
        <v>19</v>
      </c>
      <c r="F79" s="36" t="s">
        <v>32</v>
      </c>
    </row>
    <row r="80" spans="1:8" ht="14.25">
      <c r="A80" s="52"/>
      <c r="B80" s="55"/>
      <c r="C80" s="33" t="s">
        <v>20</v>
      </c>
      <c r="D80" s="37" t="s">
        <v>21</v>
      </c>
      <c r="E80" s="35" t="s">
        <v>22</v>
      </c>
      <c r="F80" s="36" t="s">
        <v>32</v>
      </c>
    </row>
    <row r="81" spans="1:6" ht="14.25">
      <c r="A81" s="53"/>
      <c r="B81" s="55"/>
      <c r="C81" s="39" t="s">
        <v>23</v>
      </c>
      <c r="D81" s="34" t="s">
        <v>24</v>
      </c>
      <c r="E81" s="35" t="s">
        <v>25</v>
      </c>
      <c r="F81" s="36" t="s">
        <v>32</v>
      </c>
    </row>
    <row r="82" spans="1:6" ht="27">
      <c r="A82" s="51" t="s">
        <v>42</v>
      </c>
      <c r="B82" s="54"/>
      <c r="C82" s="39" t="s">
        <v>13</v>
      </c>
      <c r="D82" s="45" t="s">
        <v>14</v>
      </c>
      <c r="E82" s="35" t="s">
        <v>15</v>
      </c>
      <c r="F82" s="36" t="s">
        <v>32</v>
      </c>
    </row>
    <row r="83" spans="1:6">
      <c r="A83" s="52"/>
      <c r="B83" s="55"/>
      <c r="C83" s="33" t="s">
        <v>17</v>
      </c>
      <c r="D83" s="37" t="s">
        <v>18</v>
      </c>
      <c r="E83" s="38" t="s">
        <v>19</v>
      </c>
      <c r="F83" s="36" t="s">
        <v>32</v>
      </c>
    </row>
    <row r="84" spans="1:6" ht="14.25">
      <c r="A84" s="52"/>
      <c r="B84" s="55"/>
      <c r="C84" s="33" t="s">
        <v>20</v>
      </c>
      <c r="D84" s="37" t="s">
        <v>21</v>
      </c>
      <c r="E84" s="35" t="s">
        <v>22</v>
      </c>
      <c r="F84" s="36" t="s">
        <v>32</v>
      </c>
    </row>
    <row r="85" spans="1:6" ht="14.25">
      <c r="A85" s="53"/>
      <c r="B85" s="55"/>
      <c r="C85" s="39" t="s">
        <v>23</v>
      </c>
      <c r="D85" s="34" t="s">
        <v>24</v>
      </c>
      <c r="E85" s="35" t="s">
        <v>25</v>
      </c>
      <c r="F85" s="36" t="s">
        <v>32</v>
      </c>
    </row>
  </sheetData>
  <protectedRanges>
    <protectedRange sqref="H3:IU18 I30:IU31 A19:IU19 I28:IU29 I32:IU33 I34:IU37 I38:IU41 I42:IU45 I46:IU49 I50:IU53 I54:IU57 I58:IU61 I62:IU65 G66:IU69 G70:IU73 G74:IU77 G78:IU81 G82:IU82" name="範圍1"/>
    <protectedRange sqref="A20:E20 G20:H20 I20:IU21" name="範圍1_4"/>
    <protectedRange sqref="B21:H21 C22:C25 C26:C29 C30:C33 C34:C37 C38:C41 C42:C45 C46:C49 C50:C53 C54:C57 C58:C61 C62:C65 C66:C69 C70:C73 C74:C77 C78:C81 C82:C85" name="範圍1_1_1_3"/>
    <protectedRange sqref="F22:F25 F26:F29 F30:F33 F34:F37 F38:F41 F42:F45 F46:F49 F50:F53 F54:F57 F58:F61 F62:F65 F66:F69 F70:F73 F74:F77 F78:F81 F82:F85" name="範圍1_1_1_1_2_1_1"/>
    <protectedRange sqref="I22:IU27" name="範圍1_1_2"/>
    <protectedRange sqref="G22:H25 G26:H29 G30:H33 G34:H37 G38:H41 G42:H45 G46:H49 G50:H53 G54:H57 G58:H61 G62:H65" name="範圍1_1_1_3_1_1_1_1"/>
    <protectedRange sqref="B22:B25 B26:B29 B30:B33 B34:B37 B38:B41 B42:B45 B46:B49 B50:B53 B54:B57 B58:B61 B62:B65 B66:B69 B70:B73 B74:B77 B78:B81 B82:B85" name="範圍1_1_1_2_1"/>
    <protectedRange sqref="B3:G3 D4:G4 B5:G8 B10:G18 C9:G9 A3:A18" name="範圍1_6"/>
    <protectedRange sqref="B4:C4" name="範圍1_3_2"/>
    <protectedRange sqref="B9" name="範圍1_1"/>
    <protectedRange sqref="F30:F31" name="範圍1_1_1_1_2_1_1_2"/>
    <protectedRange sqref="D22:E25 D26:E27 E28 D29:E29 D28 D30:E31 E32 D33:E33 D32 D34:E35 E36 D37:E37 D36 D38:E39 E40 D41:E41 D40 D42:E43 E44 D45:E45 D44 D46:E47 E48 D49:E49 D48 D50:E51 E52 D53:E53 D52 D54:E55 E56 D57:E57 D56 D58:E59 E60 D61:E61 D60 D62:E63 E64 D65:E65 D64 D66:E69 D70:E73 D74:E77 D78:E81 D82:E85" name="範圍1_1_1_3_1"/>
  </protectedRanges>
  <mergeCells count="38">
    <mergeCell ref="B78:B81"/>
    <mergeCell ref="B82:B85"/>
    <mergeCell ref="A78:A81"/>
    <mergeCell ref="A82:A85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A58:A61"/>
    <mergeCell ref="A62:A65"/>
    <mergeCell ref="A66:A69"/>
    <mergeCell ref="A70:A73"/>
    <mergeCell ref="A74:A77"/>
    <mergeCell ref="A38:A41"/>
    <mergeCell ref="A42:A45"/>
    <mergeCell ref="A46:A49"/>
    <mergeCell ref="A50:A53"/>
    <mergeCell ref="A54:A57"/>
    <mergeCell ref="B21:C21"/>
    <mergeCell ref="A22:A25"/>
    <mergeCell ref="A26:A29"/>
    <mergeCell ref="A30:A33"/>
    <mergeCell ref="A34:A37"/>
    <mergeCell ref="B1:G1"/>
    <mergeCell ref="B3:C3"/>
    <mergeCell ref="B4:C4"/>
    <mergeCell ref="B5:C5"/>
    <mergeCell ref="A20:H20"/>
  </mergeCells>
  <phoneticPr fontId="17" type="noConversion"/>
  <conditionalFormatting sqref="F24">
    <cfRule type="cellIs" dxfId="173" priority="97" stopIfTrue="1" operator="equal">
      <formula>"Pass"</formula>
    </cfRule>
    <cfRule type="cellIs" dxfId="172" priority="98" stopIfTrue="1" operator="notBetween">
      <formula>"Pass"</formula>
      <formula>"Fail"</formula>
    </cfRule>
    <cfRule type="cellIs" dxfId="171" priority="99" stopIfTrue="1" operator="equal">
      <formula>"Fail"</formula>
    </cfRule>
  </conditionalFormatting>
  <conditionalFormatting sqref="F28">
    <cfRule type="cellIs" dxfId="170" priority="93" stopIfTrue="1" operator="equal">
      <formula>"Fail"</formula>
    </cfRule>
    <cfRule type="cellIs" dxfId="169" priority="92" stopIfTrue="1" operator="notBetween">
      <formula>"Pass"</formula>
      <formula>"Fail"</formula>
    </cfRule>
    <cfRule type="cellIs" dxfId="168" priority="91" stopIfTrue="1" operator="equal">
      <formula>"Pass"</formula>
    </cfRule>
  </conditionalFormatting>
  <conditionalFormatting sqref="F32">
    <cfRule type="cellIs" dxfId="167" priority="87" stopIfTrue="1" operator="equal">
      <formula>"Fail"</formula>
    </cfRule>
    <cfRule type="cellIs" dxfId="166" priority="86" stopIfTrue="1" operator="notBetween">
      <formula>"Pass"</formula>
      <formula>"Fail"</formula>
    </cfRule>
    <cfRule type="cellIs" dxfId="165" priority="85" stopIfTrue="1" operator="equal">
      <formula>"Pass"</formula>
    </cfRule>
  </conditionalFormatting>
  <conditionalFormatting sqref="F36">
    <cfRule type="cellIs" dxfId="164" priority="81" stopIfTrue="1" operator="equal">
      <formula>"Fail"</formula>
    </cfRule>
    <cfRule type="cellIs" dxfId="163" priority="80" stopIfTrue="1" operator="notBetween">
      <formula>"Pass"</formula>
      <formula>"Fail"</formula>
    </cfRule>
    <cfRule type="cellIs" dxfId="162" priority="79" stopIfTrue="1" operator="equal">
      <formula>"Pass"</formula>
    </cfRule>
  </conditionalFormatting>
  <conditionalFormatting sqref="F40">
    <cfRule type="cellIs" dxfId="161" priority="75" stopIfTrue="1" operator="equal">
      <formula>"Fail"</formula>
    </cfRule>
    <cfRule type="cellIs" dxfId="160" priority="74" stopIfTrue="1" operator="notBetween">
      <formula>"Pass"</formula>
      <formula>"Fail"</formula>
    </cfRule>
    <cfRule type="cellIs" dxfId="159" priority="73" stopIfTrue="1" operator="equal">
      <formula>"Pass"</formula>
    </cfRule>
  </conditionalFormatting>
  <conditionalFormatting sqref="F44">
    <cfRule type="cellIs" dxfId="158" priority="69" stopIfTrue="1" operator="equal">
      <formula>"Fail"</formula>
    </cfRule>
    <cfRule type="cellIs" dxfId="157" priority="68" stopIfTrue="1" operator="notBetween">
      <formula>"Pass"</formula>
      <formula>"Fail"</formula>
    </cfRule>
    <cfRule type="cellIs" dxfId="156" priority="67" stopIfTrue="1" operator="equal">
      <formula>"Pass"</formula>
    </cfRule>
  </conditionalFormatting>
  <conditionalFormatting sqref="F48">
    <cfRule type="cellIs" dxfId="155" priority="63" stopIfTrue="1" operator="equal">
      <formula>"Fail"</formula>
    </cfRule>
    <cfRule type="cellIs" dxfId="154" priority="62" stopIfTrue="1" operator="notBetween">
      <formula>"Pass"</formula>
      <formula>"Fail"</formula>
    </cfRule>
    <cfRule type="cellIs" dxfId="153" priority="61" stopIfTrue="1" operator="equal">
      <formula>"Pass"</formula>
    </cfRule>
  </conditionalFormatting>
  <conditionalFormatting sqref="F52">
    <cfRule type="cellIs" dxfId="152" priority="57" stopIfTrue="1" operator="equal">
      <formula>"Fail"</formula>
    </cfRule>
    <cfRule type="cellIs" dxfId="151" priority="56" stopIfTrue="1" operator="notBetween">
      <formula>"Pass"</formula>
      <formula>"Fail"</formula>
    </cfRule>
    <cfRule type="cellIs" dxfId="150" priority="55" stopIfTrue="1" operator="equal">
      <formula>"Pass"</formula>
    </cfRule>
  </conditionalFormatting>
  <conditionalFormatting sqref="F56">
    <cfRule type="cellIs" dxfId="149" priority="43" stopIfTrue="1" operator="equal">
      <formula>"Pass"</formula>
    </cfRule>
    <cfRule type="cellIs" dxfId="148" priority="44" stopIfTrue="1" operator="notBetween">
      <formula>"Pass"</formula>
      <formula>"Fail"</formula>
    </cfRule>
    <cfRule type="cellIs" dxfId="147" priority="45" stopIfTrue="1" operator="equal">
      <formula>"Fail"</formula>
    </cfRule>
  </conditionalFormatting>
  <conditionalFormatting sqref="F60">
    <cfRule type="cellIs" dxfId="146" priority="37" stopIfTrue="1" operator="equal">
      <formula>"Pass"</formula>
    </cfRule>
    <cfRule type="cellIs" dxfId="145" priority="38" stopIfTrue="1" operator="notBetween">
      <formula>"Pass"</formula>
      <formula>"Fail"</formula>
    </cfRule>
    <cfRule type="cellIs" dxfId="144" priority="39" stopIfTrue="1" operator="equal">
      <formula>"Fail"</formula>
    </cfRule>
  </conditionalFormatting>
  <conditionalFormatting sqref="F64">
    <cfRule type="cellIs" dxfId="143" priority="31" stopIfTrue="1" operator="equal">
      <formula>"Pass"</formula>
    </cfRule>
    <cfRule type="cellIs" dxfId="142" priority="32" stopIfTrue="1" operator="notBetween">
      <formula>"Pass"</formula>
      <formula>"Fail"</formula>
    </cfRule>
    <cfRule type="cellIs" dxfId="141" priority="33" stopIfTrue="1" operator="equal">
      <formula>"Fail"</formula>
    </cfRule>
  </conditionalFormatting>
  <conditionalFormatting sqref="F68">
    <cfRule type="cellIs" dxfId="140" priority="25" stopIfTrue="1" operator="equal">
      <formula>"Pass"</formula>
    </cfRule>
    <cfRule type="cellIs" dxfId="139" priority="26" stopIfTrue="1" operator="notBetween">
      <formula>"Pass"</formula>
      <formula>"Fail"</formula>
    </cfRule>
    <cfRule type="cellIs" dxfId="138" priority="27" stopIfTrue="1" operator="equal">
      <formula>"Fail"</formula>
    </cfRule>
  </conditionalFormatting>
  <conditionalFormatting sqref="F72">
    <cfRule type="cellIs" dxfId="137" priority="19" stopIfTrue="1" operator="equal">
      <formula>"Pass"</formula>
    </cfRule>
    <cfRule type="cellIs" dxfId="136" priority="20" stopIfTrue="1" operator="notBetween">
      <formula>"Pass"</formula>
      <formula>"Fail"</formula>
    </cfRule>
    <cfRule type="cellIs" dxfId="135" priority="21" stopIfTrue="1" operator="equal">
      <formula>"Fail"</formula>
    </cfRule>
  </conditionalFormatting>
  <conditionalFormatting sqref="F76">
    <cfRule type="cellIs" dxfId="134" priority="13" stopIfTrue="1" operator="equal">
      <formula>"Pass"</formula>
    </cfRule>
    <cfRule type="cellIs" dxfId="133" priority="14" stopIfTrue="1" operator="notBetween">
      <formula>"Pass"</formula>
      <formula>"Fail"</formula>
    </cfRule>
    <cfRule type="cellIs" dxfId="132" priority="15" stopIfTrue="1" operator="equal">
      <formula>"Fail"</formula>
    </cfRule>
  </conditionalFormatting>
  <conditionalFormatting sqref="F80">
    <cfRule type="cellIs" dxfId="131" priority="7" stopIfTrue="1" operator="equal">
      <formula>"Pass"</formula>
    </cfRule>
    <cfRule type="cellIs" dxfId="130" priority="8" stopIfTrue="1" operator="notBetween">
      <formula>"Pass"</formula>
      <formula>"Fail"</formula>
    </cfRule>
    <cfRule type="cellIs" dxfId="129" priority="9" stopIfTrue="1" operator="equal">
      <formula>"Fail"</formula>
    </cfRule>
  </conditionalFormatting>
  <conditionalFormatting sqref="F84">
    <cfRule type="cellIs" dxfId="128" priority="1" stopIfTrue="1" operator="equal">
      <formula>"Pass"</formula>
    </cfRule>
    <cfRule type="cellIs" dxfId="127" priority="2" stopIfTrue="1" operator="notBetween">
      <formula>"Pass"</formula>
      <formula>"Fail"</formula>
    </cfRule>
    <cfRule type="cellIs" dxfId="126" priority="3" stopIfTrue="1" operator="equal">
      <formula>"Fail"</formula>
    </cfRule>
  </conditionalFormatting>
  <conditionalFormatting sqref="F22:F25">
    <cfRule type="cellIs" dxfId="125" priority="103" stopIfTrue="1" operator="equal">
      <formula>"Pass"</formula>
    </cfRule>
    <cfRule type="cellIs" dxfId="124" priority="104" stopIfTrue="1" operator="notBetween">
      <formula>"Pass"</formula>
      <formula>"Fail"</formula>
    </cfRule>
    <cfRule type="cellIs" dxfId="123" priority="105" stopIfTrue="1" operator="equal">
      <formula>"Fail"</formula>
    </cfRule>
  </conditionalFormatting>
  <conditionalFormatting sqref="F26:F29">
    <cfRule type="cellIs" dxfId="122" priority="96" stopIfTrue="1" operator="equal">
      <formula>"Fail"</formula>
    </cfRule>
    <cfRule type="cellIs" dxfId="121" priority="95" stopIfTrue="1" operator="notBetween">
      <formula>"Pass"</formula>
      <formula>"Fail"</formula>
    </cfRule>
    <cfRule type="cellIs" dxfId="120" priority="94" stopIfTrue="1" operator="equal">
      <formula>"Pass"</formula>
    </cfRule>
  </conditionalFormatting>
  <conditionalFormatting sqref="F30:F33">
    <cfRule type="cellIs" dxfId="119" priority="90" stopIfTrue="1" operator="equal">
      <formula>"Fail"</formula>
    </cfRule>
    <cfRule type="cellIs" dxfId="118" priority="89" stopIfTrue="1" operator="notBetween">
      <formula>"Pass"</formula>
      <formula>"Fail"</formula>
    </cfRule>
    <cfRule type="cellIs" dxfId="117" priority="88" stopIfTrue="1" operator="equal">
      <formula>"Pass"</formula>
    </cfRule>
  </conditionalFormatting>
  <conditionalFormatting sqref="F34:F37">
    <cfRule type="cellIs" dxfId="116" priority="84" stopIfTrue="1" operator="equal">
      <formula>"Fail"</formula>
    </cfRule>
    <cfRule type="cellIs" dxfId="115" priority="83" stopIfTrue="1" operator="notBetween">
      <formula>"Pass"</formula>
      <formula>"Fail"</formula>
    </cfRule>
    <cfRule type="cellIs" dxfId="114" priority="82" stopIfTrue="1" operator="equal">
      <formula>"Pass"</formula>
    </cfRule>
  </conditionalFormatting>
  <conditionalFormatting sqref="F38:F41">
    <cfRule type="cellIs" dxfId="113" priority="78" stopIfTrue="1" operator="equal">
      <formula>"Fail"</formula>
    </cfRule>
    <cfRule type="cellIs" dxfId="112" priority="77" stopIfTrue="1" operator="notBetween">
      <formula>"Pass"</formula>
      <formula>"Fail"</formula>
    </cfRule>
    <cfRule type="cellIs" dxfId="111" priority="76" stopIfTrue="1" operator="equal">
      <formula>"Pass"</formula>
    </cfRule>
  </conditionalFormatting>
  <conditionalFormatting sqref="F42:F45">
    <cfRule type="cellIs" dxfId="110" priority="72" stopIfTrue="1" operator="equal">
      <formula>"Fail"</formula>
    </cfRule>
    <cfRule type="cellIs" dxfId="109" priority="71" stopIfTrue="1" operator="notBetween">
      <formula>"Pass"</formula>
      <formula>"Fail"</formula>
    </cfRule>
    <cfRule type="cellIs" dxfId="108" priority="70" stopIfTrue="1" operator="equal">
      <formula>"Pass"</formula>
    </cfRule>
  </conditionalFormatting>
  <conditionalFormatting sqref="F46:F49">
    <cfRule type="cellIs" dxfId="107" priority="66" stopIfTrue="1" operator="equal">
      <formula>"Fail"</formula>
    </cfRule>
    <cfRule type="cellIs" dxfId="106" priority="65" stopIfTrue="1" operator="notBetween">
      <formula>"Pass"</formula>
      <formula>"Fail"</formula>
    </cfRule>
    <cfRule type="cellIs" dxfId="105" priority="64" stopIfTrue="1" operator="equal">
      <formula>"Pass"</formula>
    </cfRule>
  </conditionalFormatting>
  <conditionalFormatting sqref="F50:F53">
    <cfRule type="cellIs" dxfId="104" priority="60" stopIfTrue="1" operator="equal">
      <formula>"Fail"</formula>
    </cfRule>
    <cfRule type="cellIs" dxfId="103" priority="59" stopIfTrue="1" operator="notBetween">
      <formula>"Pass"</formula>
      <formula>"Fail"</formula>
    </cfRule>
    <cfRule type="cellIs" dxfId="102" priority="58" stopIfTrue="1" operator="equal">
      <formula>"Pass"</formula>
    </cfRule>
  </conditionalFormatting>
  <conditionalFormatting sqref="F54:F57">
    <cfRule type="cellIs" dxfId="101" priority="46" stopIfTrue="1" operator="equal">
      <formula>"Pass"</formula>
    </cfRule>
    <cfRule type="cellIs" dxfId="100" priority="47" stopIfTrue="1" operator="notBetween">
      <formula>"Pass"</formula>
      <formula>"Fail"</formula>
    </cfRule>
    <cfRule type="cellIs" dxfId="99" priority="48" stopIfTrue="1" operator="equal">
      <formula>"Fail"</formula>
    </cfRule>
  </conditionalFormatting>
  <conditionalFormatting sqref="F58:F61">
    <cfRule type="cellIs" dxfId="98" priority="40" stopIfTrue="1" operator="equal">
      <formula>"Pass"</formula>
    </cfRule>
    <cfRule type="cellIs" dxfId="97" priority="41" stopIfTrue="1" operator="notBetween">
      <formula>"Pass"</formula>
      <formula>"Fail"</formula>
    </cfRule>
    <cfRule type="cellIs" dxfId="96" priority="42" stopIfTrue="1" operator="equal">
      <formula>"Fail"</formula>
    </cfRule>
  </conditionalFormatting>
  <conditionalFormatting sqref="F62:F65">
    <cfRule type="cellIs" dxfId="95" priority="34" stopIfTrue="1" operator="equal">
      <formula>"Pass"</formula>
    </cfRule>
    <cfRule type="cellIs" dxfId="94" priority="35" stopIfTrue="1" operator="notBetween">
      <formula>"Pass"</formula>
      <formula>"Fail"</formula>
    </cfRule>
    <cfRule type="cellIs" dxfId="93" priority="36" stopIfTrue="1" operator="equal">
      <formula>"Fail"</formula>
    </cfRule>
  </conditionalFormatting>
  <conditionalFormatting sqref="F66:F69">
    <cfRule type="cellIs" dxfId="92" priority="28" stopIfTrue="1" operator="equal">
      <formula>"Pass"</formula>
    </cfRule>
    <cfRule type="cellIs" dxfId="91" priority="29" stopIfTrue="1" operator="notBetween">
      <formula>"Pass"</formula>
      <formula>"Fail"</formula>
    </cfRule>
    <cfRule type="cellIs" dxfId="90" priority="30" stopIfTrue="1" operator="equal">
      <formula>"Fail"</formula>
    </cfRule>
  </conditionalFormatting>
  <conditionalFormatting sqref="F70:F73">
    <cfRule type="cellIs" dxfId="89" priority="22" stopIfTrue="1" operator="equal">
      <formula>"Pass"</formula>
    </cfRule>
    <cfRule type="cellIs" dxfId="88" priority="23" stopIfTrue="1" operator="notBetween">
      <formula>"Pass"</formula>
      <formula>"Fail"</formula>
    </cfRule>
    <cfRule type="cellIs" dxfId="87" priority="24" stopIfTrue="1" operator="equal">
      <formula>"Fail"</formula>
    </cfRule>
  </conditionalFormatting>
  <conditionalFormatting sqref="F74:F77">
    <cfRule type="cellIs" dxfId="86" priority="16" stopIfTrue="1" operator="equal">
      <formula>"Pass"</formula>
    </cfRule>
    <cfRule type="cellIs" dxfId="85" priority="17" stopIfTrue="1" operator="notBetween">
      <formula>"Pass"</formula>
      <formula>"Fail"</formula>
    </cfRule>
    <cfRule type="cellIs" dxfId="84" priority="18" stopIfTrue="1" operator="equal">
      <formula>"Fail"</formula>
    </cfRule>
  </conditionalFormatting>
  <conditionalFormatting sqref="F78:F81">
    <cfRule type="cellIs" dxfId="83" priority="10" stopIfTrue="1" operator="equal">
      <formula>"Pass"</formula>
    </cfRule>
    <cfRule type="cellIs" dxfId="82" priority="11" stopIfTrue="1" operator="notBetween">
      <formula>"Pass"</formula>
      <formula>"Fail"</formula>
    </cfRule>
    <cfRule type="cellIs" dxfId="81" priority="12" stopIfTrue="1" operator="equal">
      <formula>"Fail"</formula>
    </cfRule>
  </conditionalFormatting>
  <conditionalFormatting sqref="F82:F85">
    <cfRule type="cellIs" dxfId="80" priority="4" stopIfTrue="1" operator="equal">
      <formula>"Pass"</formula>
    </cfRule>
    <cfRule type="cellIs" dxfId="79" priority="5" stopIfTrue="1" operator="notBetween">
      <formula>"Pass"</formula>
      <formula>"Fail"</formula>
    </cfRule>
    <cfRule type="cellIs" dxfId="78" priority="6" stopIfTrue="1" operator="equal">
      <formula>"Fail"</formula>
    </cfRule>
  </conditionalFormatting>
  <dataValidations count="1">
    <dataValidation type="list" allowBlank="1" showInputMessage="1" showErrorMessage="1" sqref="F22:F25 F26:F29 F30:F33 F34:F37 F38:F41 F42:F45 F46:F49 F50:F53 F54:F57 F58:F61 F62:F65 F66:F69 F70:F73 F74:F77 F78:F81 F82:F85">
      <formula1>"Pass,Fail,NA,NR,NT"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G31" sqref="G31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0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 ht="43.9">
      <c r="A22" s="51" t="s">
        <v>43</v>
      </c>
      <c r="B22" s="27"/>
      <c r="C22" s="39" t="s">
        <v>44</v>
      </c>
      <c r="D22" s="45" t="s">
        <v>45</v>
      </c>
      <c r="E22" s="35" t="s">
        <v>46</v>
      </c>
      <c r="F22" s="36" t="s">
        <v>16</v>
      </c>
      <c r="G22" s="28"/>
      <c r="H22" s="43" t="s">
        <v>47</v>
      </c>
    </row>
    <row r="23" spans="1:8" ht="27">
      <c r="A23" s="52"/>
      <c r="B23" s="29"/>
      <c r="C23" s="33" t="s">
        <v>48</v>
      </c>
      <c r="D23" s="37" t="s">
        <v>49</v>
      </c>
      <c r="E23" s="38" t="s">
        <v>50</v>
      </c>
      <c r="F23" s="36" t="s">
        <v>16</v>
      </c>
      <c r="G23" s="28"/>
      <c r="H23" s="28"/>
    </row>
    <row r="24" spans="1:8" ht="27">
      <c r="A24" s="53"/>
      <c r="B24" s="29"/>
      <c r="C24" s="33" t="s">
        <v>51</v>
      </c>
      <c r="D24" s="37" t="s">
        <v>52</v>
      </c>
      <c r="E24" s="35" t="s">
        <v>53</v>
      </c>
      <c r="F24" s="36" t="s">
        <v>16</v>
      </c>
      <c r="G24" s="28"/>
      <c r="H24" s="28"/>
    </row>
    <row r="25" spans="1:8" ht="43.9">
      <c r="A25" s="51" t="s">
        <v>54</v>
      </c>
      <c r="B25" s="27"/>
      <c r="C25" s="39" t="s">
        <v>44</v>
      </c>
      <c r="D25" s="45" t="s">
        <v>45</v>
      </c>
      <c r="E25" s="35" t="s">
        <v>46</v>
      </c>
      <c r="F25" s="36" t="s">
        <v>16</v>
      </c>
      <c r="G25" s="28"/>
      <c r="H25" s="43" t="s">
        <v>55</v>
      </c>
    </row>
    <row r="26" spans="1:8" ht="27">
      <c r="A26" s="52"/>
      <c r="B26" s="29"/>
      <c r="C26" s="33" t="s">
        <v>48</v>
      </c>
      <c r="D26" s="37" t="s">
        <v>49</v>
      </c>
      <c r="E26" s="38" t="s">
        <v>50</v>
      </c>
      <c r="F26" s="36" t="s">
        <v>16</v>
      </c>
      <c r="G26" s="28"/>
      <c r="H26" s="28"/>
    </row>
    <row r="27" spans="1:8" ht="27">
      <c r="A27" s="53"/>
      <c r="B27" s="29"/>
      <c r="C27" s="33" t="s">
        <v>51</v>
      </c>
      <c r="D27" s="37" t="s">
        <v>52</v>
      </c>
      <c r="E27" s="35" t="s">
        <v>53</v>
      </c>
      <c r="F27" s="36" t="s">
        <v>16</v>
      </c>
      <c r="G27" s="28"/>
      <c r="H27" s="28"/>
    </row>
    <row r="28" spans="1:8" ht="43.9">
      <c r="A28" s="51" t="s">
        <v>56</v>
      </c>
      <c r="B28" s="27"/>
      <c r="C28" s="39" t="s">
        <v>44</v>
      </c>
      <c r="D28" s="45" t="s">
        <v>45</v>
      </c>
      <c r="E28" s="35" t="s">
        <v>46</v>
      </c>
      <c r="F28" s="36" t="s">
        <v>16</v>
      </c>
      <c r="G28" s="28"/>
      <c r="H28" s="43" t="s">
        <v>57</v>
      </c>
    </row>
    <row r="29" spans="1:8" ht="27">
      <c r="A29" s="52"/>
      <c r="B29" s="29"/>
      <c r="C29" s="33" t="s">
        <v>48</v>
      </c>
      <c r="D29" s="37" t="s">
        <v>49</v>
      </c>
      <c r="E29" s="38" t="s">
        <v>50</v>
      </c>
      <c r="F29" s="36" t="s">
        <v>16</v>
      </c>
      <c r="G29" s="28"/>
      <c r="H29" s="28"/>
    </row>
    <row r="30" spans="1:8" ht="27">
      <c r="A30" s="53"/>
      <c r="B30" s="29"/>
      <c r="C30" s="33" t="s">
        <v>51</v>
      </c>
      <c r="D30" s="37" t="s">
        <v>52</v>
      </c>
      <c r="E30" s="35" t="s">
        <v>53</v>
      </c>
      <c r="F30" s="36" t="s">
        <v>16</v>
      </c>
      <c r="G30" s="28"/>
      <c r="H30" s="28"/>
    </row>
    <row r="31" spans="1:8" ht="43.9">
      <c r="A31" s="51" t="s">
        <v>58</v>
      </c>
      <c r="B31" s="27"/>
      <c r="C31" s="39" t="s">
        <v>44</v>
      </c>
      <c r="D31" s="45" t="s">
        <v>45</v>
      </c>
      <c r="E31" s="35" t="s">
        <v>46</v>
      </c>
      <c r="F31" s="36" t="s">
        <v>16</v>
      </c>
      <c r="G31" s="28"/>
      <c r="H31" s="43" t="s">
        <v>59</v>
      </c>
    </row>
    <row r="32" spans="1:8" ht="27">
      <c r="A32" s="52"/>
      <c r="B32" s="29"/>
      <c r="C32" s="33" t="s">
        <v>48</v>
      </c>
      <c r="D32" s="37" t="s">
        <v>49</v>
      </c>
      <c r="E32" s="38" t="s">
        <v>50</v>
      </c>
      <c r="F32" s="36" t="s">
        <v>16</v>
      </c>
      <c r="G32" s="28"/>
      <c r="H32" s="28"/>
    </row>
    <row r="33" spans="1:8" ht="27">
      <c r="A33" s="53"/>
      <c r="B33" s="29"/>
      <c r="C33" s="33" t="s">
        <v>51</v>
      </c>
      <c r="D33" s="37" t="s">
        <v>52</v>
      </c>
      <c r="E33" s="35" t="s">
        <v>53</v>
      </c>
      <c r="F33" s="36" t="s">
        <v>16</v>
      </c>
      <c r="G33" s="28"/>
      <c r="H33" s="28"/>
    </row>
    <row r="34" spans="1:8" ht="43.9">
      <c r="A34" s="51" t="s">
        <v>60</v>
      </c>
      <c r="B34" s="27"/>
      <c r="C34" s="39" t="s">
        <v>44</v>
      </c>
      <c r="D34" s="45" t="s">
        <v>45</v>
      </c>
      <c r="E34" s="35" t="s">
        <v>46</v>
      </c>
      <c r="F34" s="36" t="s">
        <v>16</v>
      </c>
      <c r="G34" s="28"/>
      <c r="H34" s="43" t="s">
        <v>61</v>
      </c>
    </row>
    <row r="35" spans="1:8" ht="27">
      <c r="A35" s="52"/>
      <c r="B35" s="29"/>
      <c r="C35" s="33" t="s">
        <v>48</v>
      </c>
      <c r="D35" s="37" t="s">
        <v>49</v>
      </c>
      <c r="E35" s="38" t="s">
        <v>50</v>
      </c>
      <c r="F35" s="36" t="s">
        <v>16</v>
      </c>
      <c r="G35" s="28"/>
      <c r="H35" s="28"/>
    </row>
    <row r="36" spans="1:8" ht="27">
      <c r="A36" s="53"/>
      <c r="B36" s="29"/>
      <c r="C36" s="33" t="s">
        <v>51</v>
      </c>
      <c r="D36" s="37" t="s">
        <v>52</v>
      </c>
      <c r="E36" s="35" t="s">
        <v>53</v>
      </c>
      <c r="F36" s="36" t="s">
        <v>16</v>
      </c>
      <c r="G36" s="28"/>
      <c r="H36" s="28"/>
    </row>
  </sheetData>
  <protectedRanges>
    <protectedRange sqref="H3:IU18 A19:IU19 I28:IU30 I31:IU33 I34:IU36 A37:IU82" name="範圍1"/>
    <protectedRange sqref="A20:E20 G20:H20 I20:IU21" name="範圍1_4"/>
    <protectedRange sqref="B21:H21 C22:C24 C25:C27 C28:C30 C31:C33 C34:C36" name="範圍1_1_1_3"/>
    <protectedRange sqref="F22:F24 F25:F27 F28:F30 F31:F33 F34:F36" name="範圍1_1_1_1_2_1_1"/>
    <protectedRange sqref="I22:IU27" name="範圍1_1_2"/>
    <protectedRange sqref="G22:H24 G25:H27 G28:H30 G31:H33 G34:H36" name="範圍1_1_1_3_1_1_1_1"/>
    <protectedRange sqref="B22:B24 B25:B27 B28:B30 B31:B33 B34:B36" name="範圍1_1_1_2_1"/>
    <protectedRange sqref="B3:G3 D4:G4 B5:G8 B10:G18 C9:G9 A3:A18" name="範圍1_6"/>
    <protectedRange sqref="B4:C4" name="範圍1_3_2"/>
    <protectedRange sqref="B9" name="範圍1_1"/>
    <protectedRange sqref="D22:E24 D25:E27 D28:E30 D31:E33 D34:E36" name="範圍1_1_1_3_1"/>
  </protectedRanges>
  <mergeCells count="11">
    <mergeCell ref="A34:A36"/>
    <mergeCell ref="B21:C21"/>
    <mergeCell ref="A22:A24"/>
    <mergeCell ref="A25:A27"/>
    <mergeCell ref="A28:A30"/>
    <mergeCell ref="A31:A33"/>
    <mergeCell ref="B1:G1"/>
    <mergeCell ref="B3:C3"/>
    <mergeCell ref="B4:C4"/>
    <mergeCell ref="B5:C5"/>
    <mergeCell ref="A20:H20"/>
  </mergeCells>
  <phoneticPr fontId="17" type="noConversion"/>
  <conditionalFormatting sqref="F24">
    <cfRule type="cellIs" dxfId="77" priority="25" stopIfTrue="1" operator="equal">
      <formula>"Pass"</formula>
    </cfRule>
    <cfRule type="cellIs" dxfId="76" priority="26" stopIfTrue="1" operator="notBetween">
      <formula>"Pass"</formula>
      <formula>"Fail"</formula>
    </cfRule>
    <cfRule type="cellIs" dxfId="75" priority="27" stopIfTrue="1" operator="equal">
      <formula>"Fail"</formula>
    </cfRule>
  </conditionalFormatting>
  <conditionalFormatting sqref="F27">
    <cfRule type="cellIs" dxfId="74" priority="21" stopIfTrue="1" operator="equal">
      <formula>"Fail"</formula>
    </cfRule>
    <cfRule type="cellIs" dxfId="73" priority="20" stopIfTrue="1" operator="notBetween">
      <formula>"Pass"</formula>
      <formula>"Fail"</formula>
    </cfRule>
    <cfRule type="cellIs" dxfId="72" priority="19" stopIfTrue="1" operator="equal">
      <formula>"Pass"</formula>
    </cfRule>
  </conditionalFormatting>
  <conditionalFormatting sqref="F30">
    <cfRule type="cellIs" dxfId="71" priority="15" stopIfTrue="1" operator="equal">
      <formula>"Fail"</formula>
    </cfRule>
    <cfRule type="cellIs" dxfId="70" priority="14" stopIfTrue="1" operator="notBetween">
      <formula>"Pass"</formula>
      <formula>"Fail"</formula>
    </cfRule>
    <cfRule type="cellIs" dxfId="69" priority="13" stopIfTrue="1" operator="equal">
      <formula>"Pass"</formula>
    </cfRule>
  </conditionalFormatting>
  <conditionalFormatting sqref="F33">
    <cfRule type="cellIs" dxfId="68" priority="9" stopIfTrue="1" operator="equal">
      <formula>"Fail"</formula>
    </cfRule>
    <cfRule type="cellIs" dxfId="67" priority="8" stopIfTrue="1" operator="notBetween">
      <formula>"Pass"</formula>
      <formula>"Fail"</formula>
    </cfRule>
    <cfRule type="cellIs" dxfId="66" priority="7" stopIfTrue="1" operator="equal">
      <formula>"Pass"</formula>
    </cfRule>
  </conditionalFormatting>
  <conditionalFormatting sqref="F36">
    <cfRule type="cellIs" dxfId="65" priority="3" stopIfTrue="1" operator="equal">
      <formula>"Fail"</formula>
    </cfRule>
    <cfRule type="cellIs" dxfId="64" priority="2" stopIfTrue="1" operator="notBetween">
      <formula>"Pass"</formula>
      <formula>"Fail"</formula>
    </cfRule>
    <cfRule type="cellIs" dxfId="63" priority="1" stopIfTrue="1" operator="equal">
      <formula>"Pass"</formula>
    </cfRule>
  </conditionalFormatting>
  <conditionalFormatting sqref="F22:F24">
    <cfRule type="cellIs" dxfId="62" priority="31" stopIfTrue="1" operator="equal">
      <formula>"Pass"</formula>
    </cfRule>
    <cfRule type="cellIs" dxfId="61" priority="32" stopIfTrue="1" operator="notBetween">
      <formula>"Pass"</formula>
      <formula>"Fail"</formula>
    </cfRule>
    <cfRule type="cellIs" dxfId="60" priority="33" stopIfTrue="1" operator="equal">
      <formula>"Fail"</formula>
    </cfRule>
  </conditionalFormatting>
  <conditionalFormatting sqref="F25:F27">
    <cfRule type="cellIs" dxfId="59" priority="24" stopIfTrue="1" operator="equal">
      <formula>"Fail"</formula>
    </cfRule>
    <cfRule type="cellIs" dxfId="58" priority="23" stopIfTrue="1" operator="notBetween">
      <formula>"Pass"</formula>
      <formula>"Fail"</formula>
    </cfRule>
    <cfRule type="cellIs" dxfId="57" priority="22" stopIfTrue="1" operator="equal">
      <formula>"Pass"</formula>
    </cfRule>
  </conditionalFormatting>
  <conditionalFormatting sqref="F28:F30">
    <cfRule type="cellIs" dxfId="56" priority="18" stopIfTrue="1" operator="equal">
      <formula>"Fail"</formula>
    </cfRule>
    <cfRule type="cellIs" dxfId="55" priority="17" stopIfTrue="1" operator="notBetween">
      <formula>"Pass"</formula>
      <formula>"Fail"</formula>
    </cfRule>
    <cfRule type="cellIs" dxfId="54" priority="16" stopIfTrue="1" operator="equal">
      <formula>"Pass"</formula>
    </cfRule>
  </conditionalFormatting>
  <conditionalFormatting sqref="F31:F33">
    <cfRule type="cellIs" dxfId="53" priority="12" stopIfTrue="1" operator="equal">
      <formula>"Fail"</formula>
    </cfRule>
    <cfRule type="cellIs" dxfId="52" priority="11" stopIfTrue="1" operator="notBetween">
      <formula>"Pass"</formula>
      <formula>"Fail"</formula>
    </cfRule>
    <cfRule type="cellIs" dxfId="51" priority="10" stopIfTrue="1" operator="equal">
      <formula>"Pass"</formula>
    </cfRule>
  </conditionalFormatting>
  <conditionalFormatting sqref="F34:F36">
    <cfRule type="cellIs" dxfId="50" priority="6" stopIfTrue="1" operator="equal">
      <formula>"Fail"</formula>
    </cfRule>
    <cfRule type="cellIs" dxfId="49" priority="5" stopIfTrue="1" operator="notBetween">
      <formula>"Pass"</formula>
      <formula>"Fail"</formula>
    </cfRule>
    <cfRule type="cellIs" dxfId="48" priority="4" stopIfTrue="1" operator="equal">
      <formula>"Pass"</formula>
    </cfRule>
  </conditionalFormatting>
  <dataValidations count="1">
    <dataValidation type="list" allowBlank="1" showInputMessage="1" showErrorMessage="1" sqref="F22:F24 F25:F27 F28:F30 F31:F33 F34:F36">
      <formula1>"Pass,Fail,NA,NR,NT"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9"/>
  <sheetViews>
    <sheetView topLeftCell="A29" workbookViewId="0">
      <selection activeCell="F49" sqref="F49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0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 ht="43.9">
      <c r="A22" s="51" t="s">
        <v>62</v>
      </c>
      <c r="B22" s="54"/>
      <c r="C22" s="33" t="s">
        <v>63</v>
      </c>
      <c r="D22" s="34" t="s">
        <v>64</v>
      </c>
      <c r="E22" s="35" t="s">
        <v>65</v>
      </c>
      <c r="F22" s="36" t="s">
        <v>16</v>
      </c>
      <c r="G22" s="28"/>
      <c r="H22" s="28"/>
    </row>
    <row r="23" spans="1:8" ht="14.25">
      <c r="A23" s="52"/>
      <c r="B23" s="55"/>
      <c r="C23" s="33" t="s">
        <v>66</v>
      </c>
      <c r="D23" s="34" t="s">
        <v>67</v>
      </c>
      <c r="E23" s="35" t="s">
        <v>68</v>
      </c>
      <c r="F23" s="36" t="s">
        <v>16</v>
      </c>
      <c r="G23" s="28"/>
      <c r="H23" s="28"/>
    </row>
    <row r="24" spans="1:8">
      <c r="A24" s="52"/>
      <c r="B24" s="55"/>
      <c r="C24" s="33" t="s">
        <v>69</v>
      </c>
      <c r="D24" s="37" t="s">
        <v>70</v>
      </c>
      <c r="E24" s="38" t="s">
        <v>71</v>
      </c>
      <c r="F24" s="36" t="s">
        <v>16</v>
      </c>
      <c r="G24" s="28"/>
      <c r="H24" s="28"/>
    </row>
    <row r="25" spans="1:8" ht="27">
      <c r="A25" s="52"/>
      <c r="B25" s="55"/>
      <c r="C25" s="33" t="s">
        <v>72</v>
      </c>
      <c r="D25" s="37" t="s">
        <v>73</v>
      </c>
      <c r="E25" s="35" t="s">
        <v>74</v>
      </c>
      <c r="F25" s="36" t="s">
        <v>16</v>
      </c>
      <c r="G25" s="28"/>
      <c r="H25" s="28"/>
    </row>
    <row r="26" spans="1:8" ht="14.25">
      <c r="A26" s="52"/>
      <c r="B26" s="55"/>
      <c r="C26" s="39" t="s">
        <v>75</v>
      </c>
      <c r="D26" s="45" t="s">
        <v>76</v>
      </c>
      <c r="E26" s="35" t="s">
        <v>77</v>
      </c>
      <c r="F26" s="36" t="s">
        <v>16</v>
      </c>
      <c r="G26" s="28"/>
      <c r="H26" s="28"/>
    </row>
    <row r="27" spans="1:8" ht="14.25">
      <c r="A27" s="52"/>
      <c r="B27" s="56"/>
      <c r="C27" s="39" t="s">
        <v>78</v>
      </c>
      <c r="D27" s="34" t="s">
        <v>79</v>
      </c>
      <c r="E27" s="35" t="s">
        <v>80</v>
      </c>
      <c r="F27" s="36" t="s">
        <v>16</v>
      </c>
      <c r="G27" s="28"/>
      <c r="H27" s="28"/>
    </row>
    <row r="28" spans="1:8" ht="14.65">
      <c r="A28" s="53"/>
      <c r="B28" s="57"/>
      <c r="C28" s="39" t="s">
        <v>81</v>
      </c>
      <c r="D28" s="34" t="s">
        <v>82</v>
      </c>
      <c r="E28" s="35" t="s">
        <v>83</v>
      </c>
      <c r="F28" s="36" t="s">
        <v>16</v>
      </c>
      <c r="G28" s="28"/>
      <c r="H28" s="28"/>
    </row>
    <row r="29" spans="1:8" ht="43.9">
      <c r="A29" s="51" t="s">
        <v>84</v>
      </c>
      <c r="B29" s="54"/>
      <c r="C29" s="33" t="s">
        <v>63</v>
      </c>
      <c r="D29" s="34" t="s">
        <v>64</v>
      </c>
      <c r="E29" s="35" t="s">
        <v>65</v>
      </c>
      <c r="F29" s="36" t="s">
        <v>16</v>
      </c>
      <c r="G29" s="28"/>
      <c r="H29" s="28"/>
    </row>
    <row r="30" spans="1:8" ht="14.25">
      <c r="A30" s="52"/>
      <c r="B30" s="55"/>
      <c r="C30" s="33" t="s">
        <v>66</v>
      </c>
      <c r="D30" s="34" t="s">
        <v>67</v>
      </c>
      <c r="E30" s="35" t="s">
        <v>68</v>
      </c>
      <c r="F30" s="36" t="s">
        <v>16</v>
      </c>
      <c r="G30" s="28"/>
      <c r="H30" s="28"/>
    </row>
    <row r="31" spans="1:8">
      <c r="A31" s="52"/>
      <c r="B31" s="55"/>
      <c r="C31" s="33" t="s">
        <v>69</v>
      </c>
      <c r="D31" s="37" t="s">
        <v>70</v>
      </c>
      <c r="E31" s="38" t="s">
        <v>71</v>
      </c>
      <c r="F31" s="36" t="s">
        <v>16</v>
      </c>
      <c r="G31" s="28"/>
      <c r="H31" s="28"/>
    </row>
    <row r="32" spans="1:8" ht="27">
      <c r="A32" s="52"/>
      <c r="B32" s="55"/>
      <c r="C32" s="33" t="s">
        <v>72</v>
      </c>
      <c r="D32" s="37" t="s">
        <v>73</v>
      </c>
      <c r="E32" s="35" t="s">
        <v>74</v>
      </c>
      <c r="F32" s="36" t="s">
        <v>16</v>
      </c>
      <c r="G32" s="28"/>
      <c r="H32" s="28"/>
    </row>
    <row r="33" spans="1:8" ht="14.25">
      <c r="A33" s="52"/>
      <c r="B33" s="55"/>
      <c r="C33" s="39" t="s">
        <v>75</v>
      </c>
      <c r="D33" s="45" t="s">
        <v>76</v>
      </c>
      <c r="E33" s="35" t="s">
        <v>77</v>
      </c>
      <c r="F33" s="36" t="s">
        <v>16</v>
      </c>
      <c r="G33" s="28"/>
      <c r="H33" s="28"/>
    </row>
    <row r="34" spans="1:8" ht="14.25">
      <c r="A34" s="52"/>
      <c r="B34" s="56"/>
      <c r="C34" s="39" t="s">
        <v>78</v>
      </c>
      <c r="D34" s="34" t="s">
        <v>79</v>
      </c>
      <c r="E34" s="35" t="s">
        <v>80</v>
      </c>
      <c r="F34" s="36" t="s">
        <v>16</v>
      </c>
      <c r="G34" s="28"/>
      <c r="H34" s="28"/>
    </row>
    <row r="35" spans="1:8" ht="14.65">
      <c r="A35" s="53"/>
      <c r="B35" s="57"/>
      <c r="C35" s="39" t="s">
        <v>81</v>
      </c>
      <c r="D35" s="34" t="s">
        <v>82</v>
      </c>
      <c r="E35" s="35" t="s">
        <v>83</v>
      </c>
      <c r="F35" s="36" t="s">
        <v>16</v>
      </c>
      <c r="G35" s="28"/>
      <c r="H35" s="28"/>
    </row>
    <row r="36" spans="1:8" ht="43.9">
      <c r="A36" s="51" t="s">
        <v>85</v>
      </c>
      <c r="B36" s="54"/>
      <c r="C36" s="33" t="s">
        <v>63</v>
      </c>
      <c r="D36" s="34" t="s">
        <v>64</v>
      </c>
      <c r="E36" s="35" t="s">
        <v>65</v>
      </c>
      <c r="F36" s="36" t="s">
        <v>16</v>
      </c>
      <c r="G36" s="28"/>
      <c r="H36" s="28"/>
    </row>
    <row r="37" spans="1:8" ht="14.25">
      <c r="A37" s="52"/>
      <c r="B37" s="55"/>
      <c r="C37" s="33" t="s">
        <v>66</v>
      </c>
      <c r="D37" s="34" t="s">
        <v>67</v>
      </c>
      <c r="E37" s="35" t="s">
        <v>68</v>
      </c>
      <c r="F37" s="36" t="s">
        <v>16</v>
      </c>
      <c r="G37" s="28"/>
      <c r="H37" s="28"/>
    </row>
    <row r="38" spans="1:8">
      <c r="A38" s="52"/>
      <c r="B38" s="55"/>
      <c r="C38" s="33" t="s">
        <v>69</v>
      </c>
      <c r="D38" s="37" t="s">
        <v>70</v>
      </c>
      <c r="E38" s="38" t="s">
        <v>71</v>
      </c>
      <c r="F38" s="36" t="s">
        <v>16</v>
      </c>
      <c r="G38" s="28"/>
      <c r="H38" s="28"/>
    </row>
    <row r="39" spans="1:8" ht="27">
      <c r="A39" s="52"/>
      <c r="B39" s="55"/>
      <c r="C39" s="33" t="s">
        <v>72</v>
      </c>
      <c r="D39" s="37" t="s">
        <v>73</v>
      </c>
      <c r="E39" s="35" t="s">
        <v>74</v>
      </c>
      <c r="F39" s="36" t="s">
        <v>16</v>
      </c>
      <c r="G39" s="28"/>
      <c r="H39" s="28"/>
    </row>
    <row r="40" spans="1:8" ht="14.25">
      <c r="A40" s="52"/>
      <c r="B40" s="55"/>
      <c r="C40" s="39" t="s">
        <v>75</v>
      </c>
      <c r="D40" s="45" t="s">
        <v>76</v>
      </c>
      <c r="E40" s="35" t="s">
        <v>77</v>
      </c>
      <c r="F40" s="36" t="s">
        <v>16</v>
      </c>
      <c r="G40" s="28"/>
      <c r="H40" s="28"/>
    </row>
    <row r="41" spans="1:8" ht="14.25">
      <c r="A41" s="52"/>
      <c r="B41" s="56"/>
      <c r="C41" s="39" t="s">
        <v>78</v>
      </c>
      <c r="D41" s="34" t="s">
        <v>79</v>
      </c>
      <c r="E41" s="35" t="s">
        <v>80</v>
      </c>
      <c r="F41" s="36" t="s">
        <v>16</v>
      </c>
      <c r="G41" s="28"/>
      <c r="H41" s="28"/>
    </row>
    <row r="42" spans="1:8" ht="14.65">
      <c r="A42" s="53"/>
      <c r="B42" s="57"/>
      <c r="C42" s="39" t="s">
        <v>81</v>
      </c>
      <c r="D42" s="34" t="s">
        <v>82</v>
      </c>
      <c r="E42" s="35" t="s">
        <v>83</v>
      </c>
      <c r="F42" s="36" t="s">
        <v>16</v>
      </c>
      <c r="G42" s="28"/>
      <c r="H42" s="28"/>
    </row>
    <row r="43" spans="1:8" ht="43.9">
      <c r="A43" s="51" t="s">
        <v>86</v>
      </c>
      <c r="B43" s="54"/>
      <c r="C43" s="33" t="s">
        <v>63</v>
      </c>
      <c r="D43" s="34" t="s">
        <v>64</v>
      </c>
      <c r="E43" s="35" t="s">
        <v>65</v>
      </c>
      <c r="F43" s="36" t="s">
        <v>16</v>
      </c>
      <c r="G43" s="28"/>
      <c r="H43" s="28"/>
    </row>
    <row r="44" spans="1:8" ht="14.25">
      <c r="A44" s="52"/>
      <c r="B44" s="55"/>
      <c r="C44" s="33" t="s">
        <v>66</v>
      </c>
      <c r="D44" s="34" t="s">
        <v>67</v>
      </c>
      <c r="E44" s="35" t="s">
        <v>68</v>
      </c>
      <c r="F44" s="36" t="s">
        <v>16</v>
      </c>
      <c r="G44" s="28"/>
      <c r="H44" s="28"/>
    </row>
    <row r="45" spans="1:8">
      <c r="A45" s="52"/>
      <c r="B45" s="55"/>
      <c r="C45" s="33" t="s">
        <v>69</v>
      </c>
      <c r="D45" s="37" t="s">
        <v>70</v>
      </c>
      <c r="E45" s="38" t="s">
        <v>71</v>
      </c>
      <c r="F45" s="36" t="s">
        <v>16</v>
      </c>
      <c r="G45" s="28"/>
      <c r="H45" s="28"/>
    </row>
    <row r="46" spans="1:8" ht="27">
      <c r="A46" s="52"/>
      <c r="B46" s="55"/>
      <c r="C46" s="33" t="s">
        <v>72</v>
      </c>
      <c r="D46" s="37" t="s">
        <v>73</v>
      </c>
      <c r="E46" s="35" t="s">
        <v>74</v>
      </c>
      <c r="F46" s="36" t="s">
        <v>16</v>
      </c>
      <c r="G46" s="28"/>
      <c r="H46" s="28"/>
    </row>
    <row r="47" spans="1:8" ht="14.25">
      <c r="A47" s="52"/>
      <c r="B47" s="55"/>
      <c r="C47" s="39" t="s">
        <v>75</v>
      </c>
      <c r="D47" s="45" t="s">
        <v>76</v>
      </c>
      <c r="E47" s="35" t="s">
        <v>77</v>
      </c>
      <c r="F47" s="36" t="s">
        <v>16</v>
      </c>
      <c r="G47" s="28"/>
      <c r="H47" s="28"/>
    </row>
    <row r="48" spans="1:8" ht="14.25">
      <c r="A48" s="52"/>
      <c r="B48" s="56"/>
      <c r="C48" s="39" t="s">
        <v>78</v>
      </c>
      <c r="D48" s="34" t="s">
        <v>79</v>
      </c>
      <c r="E48" s="35" t="s">
        <v>80</v>
      </c>
      <c r="F48" s="36" t="s">
        <v>16</v>
      </c>
      <c r="G48" s="28"/>
      <c r="H48" s="28"/>
    </row>
    <row r="49" spans="1:8" ht="14.65">
      <c r="A49" s="53"/>
      <c r="B49" s="57"/>
      <c r="C49" s="39" t="s">
        <v>81</v>
      </c>
      <c r="D49" s="34" t="s">
        <v>82</v>
      </c>
      <c r="E49" s="35" t="s">
        <v>83</v>
      </c>
      <c r="F49" s="36" t="s">
        <v>16</v>
      </c>
      <c r="G49" s="28"/>
      <c r="H49" s="28"/>
    </row>
  </sheetData>
  <protectedRanges>
    <protectedRange sqref="H3:IU18 I31:IU32 A19:IU19 I33:IU35 I29:IU30 I36:IU42 I43:IU49 A50:IU87" name="範圍1"/>
    <protectedRange sqref="A20:E20 G20:H20 I20:IU21" name="範圍1_4"/>
    <protectedRange sqref="B21:H21 C22:C28 C29:C35 C36:C42 C43:C49" name="範圍1_1_1_3"/>
    <protectedRange sqref="F22:F28 F29:F35 F36:F42 F43:F49" name="範圍1_1_1_1_2_1_1"/>
    <protectedRange sqref="I22:IU28" name="範圍1_1_2"/>
    <protectedRange sqref="G22:H25 G26:H28 G29:H35 G36:H42 G43:H49" name="範圍1_1_1_3_1_1_1_1"/>
    <protectedRange sqref="B22:B28 B29:B35 B36:B42 B43:B49" name="範圍1_1_1_2_1"/>
    <protectedRange sqref="B3:G3 D4:G4 B5:G8 B10:G18 C9:G9 A3:A18" name="範圍1_6"/>
    <protectedRange sqref="B4:C4" name="範圍1_3_2"/>
    <protectedRange sqref="B9" name="範圍1_1"/>
    <protectedRange sqref="F29:F32" name="範圍1_1_1_1_2_1_1_2"/>
    <protectedRange sqref="D22:E28 D29:E35 D36:E42 D43:E49" name="範圍1_1_1_3_1"/>
    <protectedRange sqref="B29:B30" name="範圍1_1_2_1_3_1_1_1_1"/>
  </protectedRanges>
  <mergeCells count="14">
    <mergeCell ref="B21:C21"/>
    <mergeCell ref="A22:A28"/>
    <mergeCell ref="A29:A35"/>
    <mergeCell ref="A36:A42"/>
    <mergeCell ref="A43:A49"/>
    <mergeCell ref="B22:B28"/>
    <mergeCell ref="B29:B35"/>
    <mergeCell ref="B36:B42"/>
    <mergeCell ref="B43:B49"/>
    <mergeCell ref="B1:G1"/>
    <mergeCell ref="B3:C3"/>
    <mergeCell ref="B4:C4"/>
    <mergeCell ref="B5:C5"/>
    <mergeCell ref="A20:H20"/>
  </mergeCells>
  <phoneticPr fontId="17" type="noConversion"/>
  <conditionalFormatting sqref="F25">
    <cfRule type="cellIs" dxfId="47" priority="19" stopIfTrue="1" operator="equal">
      <formula>"Pass"</formula>
    </cfRule>
    <cfRule type="cellIs" dxfId="46" priority="20" stopIfTrue="1" operator="notBetween">
      <formula>"Pass"</formula>
      <formula>"Fail"</formula>
    </cfRule>
    <cfRule type="cellIs" dxfId="45" priority="21" stopIfTrue="1" operator="equal">
      <formula>"Fail"</formula>
    </cfRule>
  </conditionalFormatting>
  <conditionalFormatting sqref="F32">
    <cfRule type="cellIs" dxfId="44" priority="15" stopIfTrue="1" operator="equal">
      <formula>"Fail"</formula>
    </cfRule>
    <cfRule type="cellIs" dxfId="43" priority="14" stopIfTrue="1" operator="notBetween">
      <formula>"Pass"</formula>
      <formula>"Fail"</formula>
    </cfRule>
    <cfRule type="cellIs" dxfId="42" priority="13" stopIfTrue="1" operator="equal">
      <formula>"Pass"</formula>
    </cfRule>
  </conditionalFormatting>
  <conditionalFormatting sqref="F39">
    <cfRule type="cellIs" dxfId="41" priority="9" stopIfTrue="1" operator="equal">
      <formula>"Fail"</formula>
    </cfRule>
    <cfRule type="cellIs" dxfId="40" priority="8" stopIfTrue="1" operator="notBetween">
      <formula>"Pass"</formula>
      <formula>"Fail"</formula>
    </cfRule>
    <cfRule type="cellIs" dxfId="39" priority="7" stopIfTrue="1" operator="equal">
      <formula>"Pass"</formula>
    </cfRule>
  </conditionalFormatting>
  <conditionalFormatting sqref="F46">
    <cfRule type="cellIs" dxfId="38" priority="3" stopIfTrue="1" operator="equal">
      <formula>"Fail"</formula>
    </cfRule>
    <cfRule type="cellIs" dxfId="37" priority="2" stopIfTrue="1" operator="notBetween">
      <formula>"Pass"</formula>
      <formula>"Fail"</formula>
    </cfRule>
    <cfRule type="cellIs" dxfId="36" priority="1" stopIfTrue="1" operator="equal">
      <formula>"Pass"</formula>
    </cfRule>
  </conditionalFormatting>
  <conditionalFormatting sqref="F22:F28">
    <cfRule type="cellIs" dxfId="35" priority="25" stopIfTrue="1" operator="equal">
      <formula>"Pass"</formula>
    </cfRule>
    <cfRule type="cellIs" dxfId="34" priority="26" stopIfTrue="1" operator="notBetween">
      <formula>"Pass"</formula>
      <formula>"Fail"</formula>
    </cfRule>
    <cfRule type="cellIs" dxfId="33" priority="27" stopIfTrue="1" operator="equal">
      <formula>"Fail"</formula>
    </cfRule>
  </conditionalFormatting>
  <conditionalFormatting sqref="F29:F35">
    <cfRule type="cellIs" dxfId="32" priority="18" stopIfTrue="1" operator="equal">
      <formula>"Fail"</formula>
    </cfRule>
    <cfRule type="cellIs" dxfId="31" priority="17" stopIfTrue="1" operator="notBetween">
      <formula>"Pass"</formula>
      <formula>"Fail"</formula>
    </cfRule>
    <cfRule type="cellIs" dxfId="30" priority="16" stopIfTrue="1" operator="equal">
      <formula>"Pass"</formula>
    </cfRule>
  </conditionalFormatting>
  <conditionalFormatting sqref="F36:F42">
    <cfRule type="cellIs" dxfId="29" priority="12" stopIfTrue="1" operator="equal">
      <formula>"Fail"</formula>
    </cfRule>
    <cfRule type="cellIs" dxfId="28" priority="11" stopIfTrue="1" operator="notBetween">
      <formula>"Pass"</formula>
      <formula>"Fail"</formula>
    </cfRule>
    <cfRule type="cellIs" dxfId="27" priority="10" stopIfTrue="1" operator="equal">
      <formula>"Pass"</formula>
    </cfRule>
  </conditionalFormatting>
  <conditionalFormatting sqref="F43:F49">
    <cfRule type="cellIs" dxfId="26" priority="6" stopIfTrue="1" operator="equal">
      <formula>"Fail"</formula>
    </cfRule>
    <cfRule type="cellIs" dxfId="25" priority="5" stopIfTrue="1" operator="notBetween">
      <formula>"Pass"</formula>
      <formula>"Fail"</formula>
    </cfRule>
    <cfRule type="cellIs" dxfId="24" priority="4" stopIfTrue="1" operator="equal">
      <formula>"Pass"</formula>
    </cfRule>
  </conditionalFormatting>
  <dataValidations count="1">
    <dataValidation type="list" allowBlank="1" showInputMessage="1" showErrorMessage="1" sqref="F22:F28 F29:F35 F36:F42 F43:F49">
      <formula1>"Pass,Fail,NA,NR,NT"</formula1>
    </dataValidation>
  </dataValidation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topLeftCell="A16" workbookViewId="0">
      <selection activeCell="D23" sqref="D23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0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 ht="100.5">
      <c r="A22" s="51" t="s">
        <v>87</v>
      </c>
      <c r="B22" s="54"/>
      <c r="C22" s="33" t="s">
        <v>88</v>
      </c>
      <c r="D22" s="34" t="s">
        <v>89</v>
      </c>
      <c r="E22" s="35" t="s">
        <v>90</v>
      </c>
      <c r="F22" s="36" t="s">
        <v>16</v>
      </c>
      <c r="G22" s="28"/>
      <c r="H22" s="28"/>
    </row>
    <row r="23" spans="1:8" ht="40.5">
      <c r="A23" s="52"/>
      <c r="B23" s="55"/>
      <c r="C23" s="33" t="s">
        <v>91</v>
      </c>
      <c r="D23" s="37" t="s">
        <v>92</v>
      </c>
      <c r="E23" s="38" t="s">
        <v>93</v>
      </c>
      <c r="F23" s="36" t="s">
        <v>16</v>
      </c>
      <c r="G23" s="28"/>
      <c r="H23" s="28"/>
    </row>
    <row r="24" spans="1:8" ht="27">
      <c r="A24" s="52"/>
      <c r="B24" s="55"/>
      <c r="C24" s="33" t="s">
        <v>94</v>
      </c>
      <c r="D24" s="37" t="s">
        <v>95</v>
      </c>
      <c r="E24" s="38" t="s">
        <v>93</v>
      </c>
      <c r="F24" s="36" t="s">
        <v>32</v>
      </c>
      <c r="G24" s="43" t="s">
        <v>96</v>
      </c>
      <c r="H24" s="28"/>
    </row>
    <row r="25" spans="1:8" ht="27">
      <c r="A25" s="53"/>
      <c r="B25" s="55"/>
      <c r="C25" s="33" t="s">
        <v>97</v>
      </c>
      <c r="D25" s="37" t="s">
        <v>98</v>
      </c>
      <c r="E25" s="38" t="s">
        <v>93</v>
      </c>
      <c r="F25" s="36" t="s">
        <v>32</v>
      </c>
      <c r="G25" s="44" t="s">
        <v>99</v>
      </c>
      <c r="H25" s="40"/>
    </row>
    <row r="26" spans="1:8" ht="100.5">
      <c r="A26" s="51" t="s">
        <v>100</v>
      </c>
      <c r="B26" s="54"/>
      <c r="C26" s="33" t="s">
        <v>88</v>
      </c>
      <c r="D26" s="34" t="s">
        <v>89</v>
      </c>
      <c r="E26" s="35" t="s">
        <v>90</v>
      </c>
      <c r="F26" s="36" t="s">
        <v>16</v>
      </c>
      <c r="G26" s="28"/>
      <c r="H26" s="28"/>
    </row>
    <row r="27" spans="1:8" ht="40.5">
      <c r="A27" s="52"/>
      <c r="B27" s="55"/>
      <c r="C27" s="33" t="s">
        <v>91</v>
      </c>
      <c r="D27" s="37" t="s">
        <v>92</v>
      </c>
      <c r="E27" s="38" t="s">
        <v>93</v>
      </c>
      <c r="F27" s="36" t="s">
        <v>16</v>
      </c>
      <c r="G27" s="28"/>
      <c r="H27" s="28"/>
    </row>
    <row r="28" spans="1:8" ht="27">
      <c r="A28" s="52"/>
      <c r="B28" s="55"/>
      <c r="C28" s="33" t="s">
        <v>94</v>
      </c>
      <c r="D28" s="37" t="s">
        <v>95</v>
      </c>
      <c r="E28" s="38" t="s">
        <v>93</v>
      </c>
      <c r="F28" s="36" t="s">
        <v>32</v>
      </c>
      <c r="G28" s="43" t="s">
        <v>96</v>
      </c>
      <c r="H28" s="28"/>
    </row>
    <row r="29" spans="1:8" ht="27">
      <c r="A29" s="53"/>
      <c r="B29" s="55"/>
      <c r="C29" s="33" t="s">
        <v>97</v>
      </c>
      <c r="D29" s="37" t="s">
        <v>98</v>
      </c>
      <c r="E29" s="38" t="s">
        <v>93</v>
      </c>
      <c r="F29" s="36" t="s">
        <v>32</v>
      </c>
      <c r="G29" s="44" t="s">
        <v>99</v>
      </c>
      <c r="H29" s="40"/>
    </row>
  </sheetData>
  <mergeCells count="10">
    <mergeCell ref="B21:C21"/>
    <mergeCell ref="A22:A25"/>
    <mergeCell ref="A26:A29"/>
    <mergeCell ref="B22:B25"/>
    <mergeCell ref="B26:B29"/>
    <mergeCell ref="B1:G1"/>
    <mergeCell ref="B3:C3"/>
    <mergeCell ref="B4:C4"/>
    <mergeCell ref="B5:C5"/>
    <mergeCell ref="A20:H20"/>
  </mergeCells>
  <phoneticPr fontId="17" type="noConversion"/>
  <conditionalFormatting sqref="F24">
    <cfRule type="cellIs" dxfId="23" priority="7" stopIfTrue="1" operator="equal">
      <formula>"Pass"</formula>
    </cfRule>
    <cfRule type="cellIs" dxfId="22" priority="8" stopIfTrue="1" operator="notBetween">
      <formula>"Pass"</formula>
      <formula>"Fail"</formula>
    </cfRule>
    <cfRule type="cellIs" dxfId="21" priority="9" stopIfTrue="1" operator="equal">
      <formula>"Fail"</formula>
    </cfRule>
  </conditionalFormatting>
  <conditionalFormatting sqref="F28">
    <cfRule type="cellIs" dxfId="20" priority="3" stopIfTrue="1" operator="equal">
      <formula>"Fail"</formula>
    </cfRule>
    <cfRule type="cellIs" dxfId="19" priority="2" stopIfTrue="1" operator="notBetween">
      <formula>"Pass"</formula>
      <formula>"Fail"</formula>
    </cfRule>
    <cfRule type="cellIs" dxfId="18" priority="1" stopIfTrue="1" operator="equal">
      <formula>"Pass"</formula>
    </cfRule>
  </conditionalFormatting>
  <conditionalFormatting sqref="F22:F25">
    <cfRule type="cellIs" dxfId="17" priority="19" stopIfTrue="1" operator="equal">
      <formula>"Pass"</formula>
    </cfRule>
    <cfRule type="cellIs" dxfId="16" priority="20" stopIfTrue="1" operator="notBetween">
      <formula>"Pass"</formula>
      <formula>"Fail"</formula>
    </cfRule>
    <cfRule type="cellIs" dxfId="15" priority="21" stopIfTrue="1" operator="equal">
      <formula>"Fail"</formula>
    </cfRule>
  </conditionalFormatting>
  <conditionalFormatting sqref="F26:F29">
    <cfRule type="cellIs" dxfId="14" priority="6" stopIfTrue="1" operator="equal">
      <formula>"Fail"</formula>
    </cfRule>
    <cfRule type="cellIs" dxfId="13" priority="5" stopIfTrue="1" operator="notBetween">
      <formula>"Pass"</formula>
      <formula>"Fail"</formula>
    </cfRule>
    <cfRule type="cellIs" dxfId="12" priority="4" stopIfTrue="1" operator="equal">
      <formula>"Pass"</formula>
    </cfRule>
  </conditionalFormatting>
  <dataValidations count="1">
    <dataValidation type="list" allowBlank="1" showInputMessage="1" showErrorMessage="1" sqref="F22:F25 F26:F29">
      <formula1>"Pass,Fail,NA,NR,NT"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35" sqref="A1:XFD1048576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0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 ht="14.25">
      <c r="A22" s="32"/>
      <c r="B22" s="54"/>
      <c r="C22" s="33"/>
      <c r="D22" s="34"/>
      <c r="E22" s="35"/>
      <c r="F22" s="36" t="s">
        <v>16</v>
      </c>
      <c r="G22" s="28"/>
      <c r="H22" s="28"/>
    </row>
    <row r="23" spans="1:8">
      <c r="A23" s="32"/>
      <c r="B23" s="55"/>
      <c r="C23" s="33"/>
      <c r="D23" s="37"/>
      <c r="E23" s="38"/>
      <c r="F23" s="36"/>
      <c r="G23" s="28"/>
      <c r="H23" s="28"/>
    </row>
    <row r="24" spans="1:8" ht="14.25">
      <c r="A24" s="32"/>
      <c r="B24" s="55"/>
      <c r="C24" s="33"/>
      <c r="D24" s="37"/>
      <c r="E24" s="35"/>
      <c r="F24" s="36"/>
      <c r="G24" s="28"/>
      <c r="H24" s="28"/>
    </row>
    <row r="25" spans="1:8" ht="14.25">
      <c r="A25" s="32"/>
      <c r="B25" s="55"/>
      <c r="C25" s="39"/>
      <c r="D25" s="34"/>
      <c r="E25" s="35"/>
      <c r="F25" s="36"/>
      <c r="G25" s="40"/>
      <c r="H25" s="40"/>
    </row>
    <row r="26" spans="1:8" ht="14.25">
      <c r="A26" s="32"/>
      <c r="B26" s="56"/>
      <c r="C26" s="39"/>
      <c r="D26" s="34"/>
      <c r="E26" s="35"/>
      <c r="F26" s="36"/>
      <c r="G26" s="40"/>
      <c r="H26" s="40"/>
    </row>
    <row r="27" spans="1:8" ht="14.25">
      <c r="A27" s="32"/>
      <c r="B27" s="57"/>
      <c r="C27" s="39"/>
      <c r="D27" s="34"/>
      <c r="E27" s="35"/>
      <c r="F27" s="36"/>
      <c r="G27" s="40"/>
      <c r="H27" s="40"/>
    </row>
    <row r="28" spans="1:8" ht="14.25">
      <c r="A28" s="32"/>
      <c r="B28" s="41"/>
      <c r="C28" s="39"/>
      <c r="D28" s="39"/>
      <c r="E28" s="39"/>
      <c r="F28" s="36"/>
    </row>
    <row r="29" spans="1:8" ht="14.25">
      <c r="A29" s="32"/>
      <c r="B29" s="41"/>
      <c r="C29" s="39"/>
      <c r="D29" s="39"/>
      <c r="E29" s="39"/>
      <c r="F29" s="36"/>
    </row>
    <row r="30" spans="1:8">
      <c r="A30" s="32"/>
      <c r="B30" s="54"/>
      <c r="C30" s="42"/>
      <c r="D30" s="42"/>
      <c r="E30" s="42"/>
      <c r="F30" s="36"/>
    </row>
    <row r="31" spans="1:8">
      <c r="A31" s="32"/>
      <c r="B31" s="58"/>
      <c r="C31" s="42"/>
      <c r="D31" s="42"/>
      <c r="E31" s="42"/>
      <c r="F31" s="36"/>
    </row>
  </sheetData>
  <protectedRanges>
    <protectedRange sqref="H3:IU18 I30:IU31 G28:IU29 A19:IU19 A32:IU86" name="範圍1"/>
    <protectedRange sqref="A20:E20 G20:H20 I20:IU21" name="範圍1_4"/>
    <protectedRange sqref="B21:H21 C22:C27" name="範圍1_1_1_3"/>
    <protectedRange sqref="F22:F27" name="範圍1_1_1_1_2_1_1"/>
    <protectedRange sqref="I22:IU27" name="範圍1_1_2"/>
    <protectedRange sqref="G22:H27" name="範圍1_1_1_3_1_1_1_1"/>
    <protectedRange sqref="B22:B27" name="範圍1_1_1_2_1"/>
    <protectedRange sqref="B3:G3 D4:G4 B5:G8 B10:G18 C9:G9 A3:A18" name="範圍1_6"/>
    <protectedRange sqref="B4:C4" name="範圍1_3_2"/>
    <protectedRange sqref="B9" name="範圍1_1"/>
    <protectedRange sqref="G30:H31 B30" name="範圍1_3"/>
    <protectedRange sqref="F28:F31" name="範圍1_1_1_1_2_1_1_2"/>
    <protectedRange sqref="D22:E27" name="範圍1_1_1_3_1"/>
    <protectedRange sqref="D30:E31" name="範圍1_1_1_3_1_1_1_2"/>
    <protectedRange sqref="B28:B29" name="範圍1_1_2_1_3_1_1_1_1"/>
  </protectedRanges>
  <mergeCells count="8">
    <mergeCell ref="B21:C21"/>
    <mergeCell ref="B22:B27"/>
    <mergeCell ref="B30:B31"/>
    <mergeCell ref="B1:G1"/>
    <mergeCell ref="B3:C3"/>
    <mergeCell ref="B4:C4"/>
    <mergeCell ref="B5:C5"/>
    <mergeCell ref="A20:H20"/>
  </mergeCells>
  <phoneticPr fontId="17" type="noConversion"/>
  <conditionalFormatting sqref="F24">
    <cfRule type="cellIs" dxfId="11" priority="1" stopIfTrue="1" operator="equal">
      <formula>"Pass"</formula>
    </cfRule>
    <cfRule type="cellIs" dxfId="10" priority="2" stopIfTrue="1" operator="notBetween">
      <formula>"Pass"</formula>
      <formula>"Fail"</formula>
    </cfRule>
    <cfRule type="cellIs" dxfId="9" priority="3" stopIfTrue="1" operator="equal">
      <formula>"Fail"</formula>
    </cfRule>
  </conditionalFormatting>
  <conditionalFormatting sqref="F29">
    <cfRule type="cellIs" dxfId="8" priority="4" stopIfTrue="1" operator="equal">
      <formula>"Pass"</formula>
    </cfRule>
    <cfRule type="cellIs" dxfId="7" priority="5" stopIfTrue="1" operator="notBetween">
      <formula>"Pass"</formula>
      <formula>"Fail"</formula>
    </cfRule>
    <cfRule type="cellIs" dxfId="6" priority="6" stopIfTrue="1" operator="equal">
      <formula>"Fail"</formula>
    </cfRule>
  </conditionalFormatting>
  <conditionalFormatting sqref="F22:F31">
    <cfRule type="cellIs" dxfId="5" priority="7" stopIfTrue="1" operator="equal">
      <formula>"Pass"</formula>
    </cfRule>
    <cfRule type="cellIs" dxfId="4" priority="8" stopIfTrue="1" operator="notBetween">
      <formula>"Pass"</formula>
      <formula>"Fail"</formula>
    </cfRule>
    <cfRule type="cellIs" dxfId="3" priority="9" stopIfTrue="1" operator="equal">
      <formula>"Fail"</formula>
    </cfRule>
  </conditionalFormatting>
  <dataValidations count="1">
    <dataValidation type="list" allowBlank="1" showInputMessage="1" showErrorMessage="1" sqref="F22:F31">
      <formula1>"Pass,Fail,NA,NR,NT"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E38" sqref="E38"/>
    </sheetView>
  </sheetViews>
  <sheetFormatPr defaultColWidth="9" defaultRowHeight="13.9"/>
  <cols>
    <col min="1" max="1" width="14.3984375" style="2" customWidth="1"/>
    <col min="2" max="2" width="21.1328125" style="1" customWidth="1"/>
    <col min="3" max="3" width="28.1328125" style="1" customWidth="1"/>
    <col min="4" max="4" width="49.59765625" style="1" customWidth="1"/>
    <col min="5" max="5" width="55.3984375" style="1" customWidth="1"/>
    <col min="6" max="6" width="5.3984375" style="1" customWidth="1"/>
    <col min="7" max="7" width="28.1328125" style="1" customWidth="1"/>
    <col min="8" max="8" width="20.3984375" style="1" customWidth="1"/>
    <col min="9" max="16384" width="9" style="1"/>
  </cols>
  <sheetData>
    <row r="1" spans="1:7">
      <c r="B1" s="46"/>
      <c r="C1" s="46"/>
      <c r="D1" s="46"/>
      <c r="E1" s="46"/>
      <c r="F1" s="46"/>
      <c r="G1" s="46"/>
    </row>
    <row r="2" spans="1:7">
      <c r="B2" s="2"/>
    </row>
    <row r="3" spans="1:7">
      <c r="A3" s="3"/>
      <c r="B3" s="47"/>
      <c r="C3" s="47"/>
    </row>
    <row r="4" spans="1:7">
      <c r="A4" s="3"/>
      <c r="B4" s="47" t="s">
        <v>0</v>
      </c>
      <c r="C4" s="47"/>
    </row>
    <row r="5" spans="1:7">
      <c r="A5" s="3"/>
      <c r="B5" s="47"/>
      <c r="C5" s="47"/>
    </row>
    <row r="6" spans="1:7">
      <c r="A6" s="3"/>
      <c r="B6" s="4"/>
      <c r="C6" s="4"/>
    </row>
    <row r="7" spans="1:7">
      <c r="A7" s="3"/>
      <c r="B7" s="5"/>
      <c r="C7" s="5"/>
    </row>
    <row r="8" spans="1:7">
      <c r="A8" s="3"/>
      <c r="B8" s="5"/>
      <c r="C8" s="5"/>
    </row>
    <row r="9" spans="1:7">
      <c r="A9" s="3"/>
      <c r="B9" s="6"/>
      <c r="C9" s="5"/>
    </row>
    <row r="10" spans="1:7">
      <c r="A10" s="7"/>
    </row>
    <row r="11" spans="1:7">
      <c r="A11" s="8" t="s">
        <v>1</v>
      </c>
      <c r="B11" s="9" t="s">
        <v>2</v>
      </c>
      <c r="C11" s="10"/>
    </row>
    <row r="12" spans="1:7">
      <c r="A12" s="11"/>
      <c r="B12" s="12">
        <f>COUNTIF(F22:F22,"Pass")</f>
        <v>1</v>
      </c>
      <c r="C12" s="13"/>
    </row>
    <row r="13" spans="1:7">
      <c r="A13" s="14"/>
      <c r="B13" s="15">
        <f>COUNTIF(F22:F22,"Fail")</f>
        <v>0</v>
      </c>
      <c r="C13" s="16"/>
    </row>
    <row r="14" spans="1:7">
      <c r="A14" s="17"/>
      <c r="B14" s="18">
        <f>COUNTIF(F22:F22,"NA")</f>
        <v>0</v>
      </c>
      <c r="C14" s="19"/>
    </row>
    <row r="15" spans="1:7">
      <c r="A15" s="17"/>
      <c r="B15" s="18">
        <f>COUNTIF(F22:F22,"NR")</f>
        <v>0</v>
      </c>
      <c r="C15" s="19"/>
    </row>
    <row r="16" spans="1:7">
      <c r="A16" s="17"/>
      <c r="B16" s="18">
        <f>COUNTIF(F22:F22,"NT")</f>
        <v>0</v>
      </c>
      <c r="C16" s="19"/>
    </row>
    <row r="17" spans="1:8">
      <c r="A17" s="20" t="s">
        <v>3</v>
      </c>
      <c r="B17" s="21">
        <f>SUM(B12:B16)</f>
        <v>1</v>
      </c>
      <c r="C17" s="22"/>
    </row>
    <row r="18" spans="1:8">
      <c r="A18" s="15"/>
      <c r="B18" s="15"/>
      <c r="C18" s="15"/>
    </row>
    <row r="20" spans="1:8" ht="16.5" customHeight="1">
      <c r="A20" s="48" t="s">
        <v>4</v>
      </c>
      <c r="B20" s="48"/>
      <c r="C20" s="48"/>
      <c r="D20" s="48"/>
      <c r="E20" s="48"/>
      <c r="F20" s="48"/>
      <c r="G20" s="48"/>
      <c r="H20" s="48"/>
    </row>
    <row r="21" spans="1:8" ht="14.25">
      <c r="A21" s="23" t="s">
        <v>5</v>
      </c>
      <c r="B21" s="49" t="s">
        <v>6</v>
      </c>
      <c r="C21" s="50"/>
      <c r="D21" s="24" t="s">
        <v>7</v>
      </c>
      <c r="E21" s="24" t="s">
        <v>8</v>
      </c>
      <c r="F21" s="25" t="s">
        <v>9</v>
      </c>
      <c r="G21" s="26" t="s">
        <v>10</v>
      </c>
      <c r="H21" s="26" t="s">
        <v>11</v>
      </c>
    </row>
    <row r="22" spans="1:8">
      <c r="A22" s="51" t="s">
        <v>101</v>
      </c>
      <c r="B22" s="27"/>
      <c r="C22" s="59" t="s">
        <v>102</v>
      </c>
      <c r="D22" s="62" t="s">
        <v>103</v>
      </c>
      <c r="E22" s="62" t="s">
        <v>104</v>
      </c>
      <c r="F22" s="65" t="s">
        <v>16</v>
      </c>
      <c r="G22" s="28"/>
      <c r="H22" s="28"/>
    </row>
    <row r="23" spans="1:8">
      <c r="A23" s="52"/>
      <c r="B23" s="29"/>
      <c r="C23" s="60"/>
      <c r="D23" s="63"/>
      <c r="E23" s="63"/>
      <c r="F23" s="66"/>
      <c r="G23" s="28"/>
      <c r="H23" s="28"/>
    </row>
    <row r="24" spans="1:8">
      <c r="A24" s="52"/>
      <c r="B24" s="29"/>
      <c r="C24" s="60"/>
      <c r="D24" s="63"/>
      <c r="E24" s="63"/>
      <c r="F24" s="66"/>
      <c r="G24" s="28"/>
      <c r="H24" s="28"/>
    </row>
    <row r="25" spans="1:8">
      <c r="A25" s="52"/>
      <c r="B25" s="29"/>
      <c r="C25" s="60"/>
      <c r="D25" s="63"/>
      <c r="E25" s="63"/>
      <c r="F25" s="66"/>
      <c r="G25" s="28"/>
      <c r="H25" s="28"/>
    </row>
    <row r="26" spans="1:8">
      <c r="A26" s="52"/>
      <c r="B26" s="29"/>
      <c r="C26" s="60"/>
      <c r="D26" s="63"/>
      <c r="E26" s="63"/>
      <c r="F26" s="66"/>
      <c r="G26" s="28"/>
      <c r="H26" s="28"/>
    </row>
    <row r="27" spans="1:8">
      <c r="A27" s="53"/>
      <c r="B27" s="30"/>
      <c r="C27" s="61"/>
      <c r="D27" s="64"/>
      <c r="E27" s="64"/>
      <c r="F27" s="67"/>
      <c r="G27" s="28"/>
      <c r="H27" s="28"/>
    </row>
    <row r="29" spans="1:8">
      <c r="D29" s="31"/>
    </row>
  </sheetData>
  <mergeCells count="11">
    <mergeCell ref="F22:F27"/>
    <mergeCell ref="B21:C21"/>
    <mergeCell ref="A22:A27"/>
    <mergeCell ref="C22:C27"/>
    <mergeCell ref="D22:D27"/>
    <mergeCell ref="E22:E27"/>
    <mergeCell ref="B1:G1"/>
    <mergeCell ref="B3:C3"/>
    <mergeCell ref="B4:C4"/>
    <mergeCell ref="B5:C5"/>
    <mergeCell ref="A20:H20"/>
  </mergeCells>
  <phoneticPr fontId="17" type="noConversion"/>
  <conditionalFormatting sqref="F22">
    <cfRule type="cellIs" dxfId="2" priority="7" stopIfTrue="1" operator="equal">
      <formula>"Pass"</formula>
    </cfRule>
    <cfRule type="cellIs" dxfId="1" priority="8" stopIfTrue="1" operator="notBetween">
      <formula>"Pass"</formula>
      <formula>"Fail"</formula>
    </cfRule>
    <cfRule type="cellIs" dxfId="0" priority="9" stopIfTrue="1" operator="equal">
      <formula>"Fail"</formula>
    </cfRule>
  </conditionalFormatting>
  <dataValidations count="1">
    <dataValidation type="list" allowBlank="1" showInputMessage="1" showErrorMessage="1" sqref="F22:F27">
      <formula1>"Pass,Fail,NA,NR,NT"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GPIO</vt:lpstr>
      <vt:lpstr>PWM</vt:lpstr>
      <vt:lpstr>TIMER</vt:lpstr>
      <vt:lpstr>UART</vt:lpstr>
      <vt:lpstr>ADC</vt:lpstr>
      <vt:lpstr>IR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phosense</cp:lastModifiedBy>
  <dcterms:created xsi:type="dcterms:W3CDTF">2021-06-18T02:25:00Z</dcterms:created>
  <dcterms:modified xsi:type="dcterms:W3CDTF">2022-12-09T06:13:58Z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2E73AC23122645A98E6EC8BEBE011055</vt:lpwstr>
  </property>
  <property fmtid="{D5CDD505-2E9C-101B-9397-08002B2CF9AE}" pid="3" name="KSOProductBuildVer">
    <vt:lpwstr>2052-11.1.0.10667</vt:lpwstr>
  </property>
</Properties>
</file>