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GPIO" sheetId="5" r:id="rId1"/>
    <sheet name="PWM" sheetId="4" r:id="rId2"/>
    <sheet name="TIMER" sheetId="2" r:id="rId3"/>
    <sheet name="UART" sheetId="1" r:id="rId4"/>
    <sheet name="ADC" sheetId="7" r:id="rId5"/>
    <sheet name="IR " sheetId="8" r:id="rId6"/>
  </sheets>
  <externalReferences>
    <externalReference r:id="rId7"/>
  </externalReferences>
  <calcPr calcId="144525"/>
</workbook>
</file>

<file path=xl/sharedStrings.xml><?xml version="1.0" encoding="utf-8"?>
<sst xmlns="http://schemas.openxmlformats.org/spreadsheetml/2006/main" count="575" uniqueCount="105">
  <si>
    <t>PHM320</t>
  </si>
  <si>
    <t>Summary</t>
  </si>
  <si>
    <t>Count (Basic)</t>
  </si>
  <si>
    <t>Total</t>
  </si>
  <si>
    <t>SW Ver.</t>
  </si>
  <si>
    <t>Test ID</t>
  </si>
  <si>
    <t>Test Item</t>
  </si>
  <si>
    <t>Test Steps</t>
  </si>
  <si>
    <t>Expect Result</t>
  </si>
  <si>
    <t>RXX</t>
  </si>
  <si>
    <t>Bug Description</t>
  </si>
  <si>
    <t>Remark / Other issue</t>
  </si>
  <si>
    <t>GPIO_P10</t>
  </si>
  <si>
    <t>GPIO初始化和设定</t>
  </si>
  <si>
    <t>选择合适的PIN管脚，初始化设定为OUT Pin，以及设置为OUTPUT High level</t>
  </si>
  <si>
    <t>可以使用示波器/万用表检测到该PIN管脚输出为高电平</t>
  </si>
  <si>
    <t>Pass</t>
  </si>
  <si>
    <t>设置模式，即选择输入输出</t>
  </si>
  <si>
    <t>调用相应接口修改输入输出模式</t>
  </si>
  <si>
    <t>可以先设置一GPIO为输出，修改为输入</t>
  </si>
  <si>
    <t>设置输出电平</t>
  </si>
  <si>
    <t xml:space="preserve">调用相应接口修改选择的GPIO的输出电平：H-&gt;L-&gt;H </t>
  </si>
  <si>
    <t>管脚输出电平变化可以用示波器or万用表测量</t>
  </si>
  <si>
    <t>检测输入电平</t>
  </si>
  <si>
    <t>将选择的管脚设为输入模式，外接高/低电平变化；</t>
  </si>
  <si>
    <t>用调试输出查看读取到的寄存器的值是否符合输入</t>
  </si>
  <si>
    <t>GPIO_P11</t>
  </si>
  <si>
    <t>GPIO_P12</t>
  </si>
  <si>
    <t>GPIO_P13</t>
  </si>
  <si>
    <t>GPIO_P14</t>
  </si>
  <si>
    <t>GPIO_P15</t>
  </si>
  <si>
    <t>GPIO_P16</t>
  </si>
  <si>
    <t>Fail</t>
  </si>
  <si>
    <r>
      <rPr>
        <sz val="11"/>
        <color rgb="FFFF0000"/>
        <rFont val="宋体"/>
        <charset val="134"/>
      </rPr>
      <t>作为普通</t>
    </r>
    <r>
      <rPr>
        <sz val="11"/>
        <color rgb="FFFF0000"/>
        <rFont val="Times New Roman"/>
        <charset val="134"/>
      </rPr>
      <t>IO</t>
    </r>
    <r>
      <rPr>
        <sz val="11"/>
        <color rgb="FFFF0000"/>
        <rFont val="宋体"/>
        <charset val="134"/>
      </rPr>
      <t>不能读取高电平，具体表现为将高电平接到</t>
    </r>
    <r>
      <rPr>
        <sz val="11"/>
        <color rgb="FFFF0000"/>
        <rFont val="Times New Roman"/>
        <charset val="134"/>
      </rPr>
      <t>IO</t>
    </r>
    <r>
      <rPr>
        <sz val="11"/>
        <color rgb="FFFF0000"/>
        <rFont val="宋体"/>
        <charset val="134"/>
      </rPr>
      <t>时，板子断路</t>
    </r>
  </si>
  <si>
    <t>GPIO_P17</t>
  </si>
  <si>
    <t>GPIO_P21</t>
  </si>
  <si>
    <t>GPIO_P22</t>
  </si>
  <si>
    <t>GPIO_P23</t>
  </si>
  <si>
    <t>GPIO_P30</t>
  </si>
  <si>
    <t>GPIO_P31</t>
  </si>
  <si>
    <t>GPIO_P32</t>
  </si>
  <si>
    <t>GPIO_P33</t>
  </si>
  <si>
    <t>GPIO_P34</t>
  </si>
  <si>
    <t>PWM0</t>
  </si>
  <si>
    <t>PWM启动停止</t>
  </si>
  <si>
    <t>设置频率和占空比，启动PWM，观察波形
同样地测试，覆盖PWM0～4</t>
  </si>
  <si>
    <r>
      <rPr>
        <sz val="11"/>
        <rFont val="Calibri"/>
        <charset val="134"/>
      </rPr>
      <t xml:space="preserve">1. </t>
    </r>
    <r>
      <rPr>
        <sz val="11"/>
        <rFont val="宋体"/>
        <charset val="134"/>
      </rPr>
      <t xml:space="preserve">启动后，在相应的PIN上用示波器可以观测到正确的波形；
</t>
    </r>
    <r>
      <rPr>
        <sz val="11"/>
        <rFont val="Calibri"/>
        <charset val="134"/>
      </rPr>
      <t>2. 能够正常的启动和停止</t>
    </r>
    <r>
      <rPr>
        <sz val="11"/>
        <rFont val="宋体"/>
        <charset val="134"/>
      </rPr>
      <t xml:space="preserve">
</t>
    </r>
  </si>
  <si>
    <r>
      <rPr>
        <sz val="11"/>
        <color rgb="FFFF0000"/>
        <rFont val="宋体"/>
        <charset val="134"/>
      </rPr>
      <t>只针对P1.3的pwm测试通过，其他未通过（例如</t>
    </r>
    <r>
      <rPr>
        <sz val="11"/>
        <color rgb="FFFF0000"/>
        <rFont val="Times New Roman"/>
        <charset val="134"/>
      </rPr>
      <t>P3.0</t>
    </r>
    <r>
      <rPr>
        <sz val="11"/>
        <color rgb="FFFF0000"/>
        <rFont val="宋体"/>
        <charset val="134"/>
      </rPr>
      <t>）</t>
    </r>
  </si>
  <si>
    <t>设置频率</t>
  </si>
  <si>
    <t>调用相应接口修改PWM频率
同样地测试，覆盖PWM0～4</t>
  </si>
  <si>
    <t>使用示波器可以观测到波形频率的变化</t>
  </si>
  <si>
    <t>设置占空比</t>
  </si>
  <si>
    <t>调用相应接口修改占空比
同样地测试，覆盖PWM0～4</t>
  </si>
  <si>
    <t>使用示波器可以观测到波形的变化</t>
  </si>
  <si>
    <t>PWM1</t>
  </si>
  <si>
    <r>
      <rPr>
        <sz val="11"/>
        <color rgb="FFFF0000"/>
        <rFont val="宋体"/>
        <charset val="134"/>
      </rPr>
      <t>只针对</t>
    </r>
    <r>
      <rPr>
        <sz val="11"/>
        <color rgb="FFFF0000"/>
        <rFont val="Times New Roman"/>
        <charset val="134"/>
      </rPr>
      <t>P1.4</t>
    </r>
    <r>
      <rPr>
        <sz val="11"/>
        <color rgb="FFFF0000"/>
        <rFont val="宋体"/>
        <charset val="134"/>
      </rPr>
      <t>的</t>
    </r>
    <r>
      <rPr>
        <sz val="11"/>
        <color rgb="FFFF0000"/>
        <rFont val="Times New Roman"/>
        <charset val="134"/>
      </rPr>
      <t>pwm</t>
    </r>
    <r>
      <rPr>
        <sz val="11"/>
        <color rgb="FFFF0000"/>
        <rFont val="宋体"/>
        <charset val="134"/>
      </rPr>
      <t>测试通过，其他未通过（例如</t>
    </r>
    <r>
      <rPr>
        <sz val="11"/>
        <color rgb="FFFF0000"/>
        <rFont val="Times New Roman"/>
        <charset val="134"/>
      </rPr>
      <t>P3.1</t>
    </r>
    <r>
      <rPr>
        <sz val="11"/>
        <color rgb="FFFF0000"/>
        <rFont val="宋体"/>
        <charset val="134"/>
      </rPr>
      <t>）</t>
    </r>
  </si>
  <si>
    <t>PWM2</t>
  </si>
  <si>
    <r>
      <rPr>
        <sz val="11"/>
        <color rgb="FFFF0000"/>
        <rFont val="宋体"/>
        <charset val="134"/>
      </rPr>
      <t>只针对</t>
    </r>
    <r>
      <rPr>
        <sz val="11"/>
        <color rgb="FFFF0000"/>
        <rFont val="Times New Roman"/>
        <charset val="134"/>
      </rPr>
      <t>P1.5</t>
    </r>
    <r>
      <rPr>
        <sz val="11"/>
        <color rgb="FFFF0000"/>
        <rFont val="宋体"/>
        <charset val="134"/>
      </rPr>
      <t>的</t>
    </r>
    <r>
      <rPr>
        <sz val="11"/>
        <color rgb="FFFF0000"/>
        <rFont val="Times New Roman"/>
        <charset val="134"/>
      </rPr>
      <t>pwm</t>
    </r>
    <r>
      <rPr>
        <sz val="11"/>
        <color rgb="FFFF0000"/>
        <rFont val="宋体"/>
        <charset val="134"/>
      </rPr>
      <t>测试通过，其他未通过（例如</t>
    </r>
    <r>
      <rPr>
        <sz val="11"/>
        <color rgb="FFFF0000"/>
        <rFont val="Times New Roman"/>
        <charset val="134"/>
      </rPr>
      <t>P3.2</t>
    </r>
    <r>
      <rPr>
        <sz val="11"/>
        <color rgb="FFFF0000"/>
        <rFont val="宋体"/>
        <charset val="134"/>
      </rPr>
      <t>）</t>
    </r>
  </si>
  <si>
    <t>PWM3</t>
  </si>
  <si>
    <r>
      <rPr>
        <sz val="11"/>
        <color rgb="FFFF0000"/>
        <rFont val="宋体"/>
        <charset val="134"/>
      </rPr>
      <t>只针对</t>
    </r>
    <r>
      <rPr>
        <sz val="11"/>
        <color rgb="FFFF0000"/>
        <rFont val="Times New Roman"/>
        <charset val="134"/>
      </rPr>
      <t>P1.6</t>
    </r>
    <r>
      <rPr>
        <sz val="11"/>
        <color rgb="FFFF0000"/>
        <rFont val="宋体"/>
        <charset val="134"/>
      </rPr>
      <t>的</t>
    </r>
    <r>
      <rPr>
        <sz val="11"/>
        <color rgb="FFFF0000"/>
        <rFont val="Times New Roman"/>
        <charset val="134"/>
      </rPr>
      <t>pwm</t>
    </r>
    <r>
      <rPr>
        <sz val="11"/>
        <color rgb="FFFF0000"/>
        <rFont val="宋体"/>
        <charset val="134"/>
      </rPr>
      <t>测试通过，其他未通过（例如</t>
    </r>
    <r>
      <rPr>
        <sz val="11"/>
        <color rgb="FFFF0000"/>
        <rFont val="Times New Roman"/>
        <charset val="134"/>
      </rPr>
      <t>P3.3</t>
    </r>
    <r>
      <rPr>
        <sz val="11"/>
        <color rgb="FFFF0000"/>
        <rFont val="宋体"/>
        <charset val="134"/>
      </rPr>
      <t>）</t>
    </r>
  </si>
  <si>
    <t>PWM4</t>
  </si>
  <si>
    <r>
      <rPr>
        <sz val="11"/>
        <color rgb="FFFF0000"/>
        <rFont val="宋体"/>
        <charset val="134"/>
      </rPr>
      <t>只针对</t>
    </r>
    <r>
      <rPr>
        <sz val="11"/>
        <color rgb="FFFF0000"/>
        <rFont val="Times New Roman"/>
        <charset val="134"/>
      </rPr>
      <t>P1.7</t>
    </r>
    <r>
      <rPr>
        <sz val="11"/>
        <color rgb="FFFF0000"/>
        <rFont val="宋体"/>
        <charset val="134"/>
      </rPr>
      <t>的</t>
    </r>
    <r>
      <rPr>
        <sz val="11"/>
        <color rgb="FFFF0000"/>
        <rFont val="Times New Roman"/>
        <charset val="134"/>
      </rPr>
      <t>pwm</t>
    </r>
    <r>
      <rPr>
        <sz val="11"/>
        <color rgb="FFFF0000"/>
        <rFont val="宋体"/>
        <charset val="134"/>
      </rPr>
      <t>测试通过，其他未通过（例如</t>
    </r>
    <r>
      <rPr>
        <sz val="11"/>
        <color rgb="FFFF0000"/>
        <rFont val="Times New Roman"/>
        <charset val="134"/>
      </rPr>
      <t>P3.4</t>
    </r>
    <r>
      <rPr>
        <sz val="11"/>
        <color rgb="FFFF0000"/>
        <rFont val="宋体"/>
        <charset val="134"/>
      </rPr>
      <t>）</t>
    </r>
  </si>
  <si>
    <t>Timer0</t>
  </si>
  <si>
    <t>Timer start</t>
  </si>
  <si>
    <r>
      <rPr>
        <sz val="11"/>
        <rFont val="SimSun"/>
        <charset val="134"/>
      </rPr>
      <t>设置</t>
    </r>
    <r>
      <rPr>
        <sz val="11"/>
        <rFont val="Calibri"/>
        <charset val="134"/>
      </rPr>
      <t xml:space="preserve"> Timer0 </t>
    </r>
    <r>
      <rPr>
        <sz val="11"/>
        <rFont val="SimSun"/>
        <charset val="134"/>
      </rPr>
      <t>的时长，然后 timer_start
注意：时长数据，大约</t>
    </r>
    <r>
      <rPr>
        <sz val="11"/>
        <rFont val="Calibri"/>
        <charset val="134"/>
      </rPr>
      <t xml:space="preserve"> 16,100,000 </t>
    </r>
    <r>
      <rPr>
        <sz val="11"/>
        <rFont val="SimSun"/>
        <charset val="134"/>
      </rPr>
      <t>等于</t>
    </r>
    <r>
      <rPr>
        <sz val="11"/>
        <rFont val="Calibri"/>
        <charset val="134"/>
      </rPr>
      <t xml:space="preserve"> 1</t>
    </r>
    <r>
      <rPr>
        <sz val="11"/>
        <rFont val="SimSun"/>
        <charset val="134"/>
      </rPr>
      <t>秒钟</t>
    </r>
    <r>
      <rPr>
        <sz val="11"/>
        <rFont val="Calibri"/>
        <charset val="134"/>
      </rPr>
      <t xml:space="preserve">
</t>
    </r>
    <r>
      <rPr>
        <sz val="11"/>
        <rFont val="SimSun"/>
        <charset val="134"/>
      </rPr>
      <t>同样的，依次测试</t>
    </r>
    <r>
      <rPr>
        <sz val="11"/>
        <rFont val="Calibri"/>
        <charset val="134"/>
      </rPr>
      <t>Timer1</t>
    </r>
    <r>
      <rPr>
        <sz val="11"/>
        <rFont val="SimSun"/>
        <charset val="134"/>
      </rPr>
      <t>、</t>
    </r>
    <r>
      <rPr>
        <sz val="11"/>
        <rFont val="Calibri"/>
        <charset val="134"/>
      </rPr>
      <t>2</t>
    </r>
    <r>
      <rPr>
        <sz val="11"/>
        <rFont val="SimSun"/>
        <charset val="134"/>
      </rPr>
      <t>、</t>
    </r>
    <r>
      <rPr>
        <sz val="11"/>
        <rFont val="Calibri"/>
        <charset val="134"/>
      </rPr>
      <t>3</t>
    </r>
  </si>
  <si>
    <r>
      <rPr>
        <sz val="11"/>
        <rFont val="SimSun"/>
        <charset val="134"/>
      </rPr>
      <t>在预定的时间到时，</t>
    </r>
    <r>
      <rPr>
        <sz val="11"/>
        <rFont val="Calibri"/>
        <charset val="134"/>
      </rPr>
      <t>Timer0 中断ISR中收到中断</t>
    </r>
  </si>
  <si>
    <t>Timer stop</t>
  </si>
  <si>
    <t>设置Timer时长，启动，然后调用 timer_stop</t>
  </si>
  <si>
    <t>Timer 停止，预定时间到后，不会进入ISR</t>
  </si>
  <si>
    <t>Timer 重置/reset/restart</t>
  </si>
  <si>
    <t>Timer 重新启动</t>
  </si>
  <si>
    <t>重新置位后，Timer以启动时设置的时长重新计时</t>
  </si>
  <si>
    <t>Timer时长重设</t>
  </si>
  <si>
    <t>重新设置Timer时长，但对当前运行中的Timer不会有影响；除非直接重新启动或者结束后重启</t>
  </si>
  <si>
    <t>当前运行的不受影响；重启后以新设置的时长计时</t>
  </si>
  <si>
    <t>获取timer时长</t>
  </si>
  <si>
    <t>调用相应的接口</t>
  </si>
  <si>
    <t>获得之前设置的时长</t>
  </si>
  <si>
    <t>获取timer当前计时值</t>
  </si>
  <si>
    <t>在启动Timer后，在计时未结束前，调用接口</t>
  </si>
  <si>
    <t>获得调用时的计时值，注意：820Timer是递减的</t>
  </si>
  <si>
    <t>Watchdog enable</t>
  </si>
  <si>
    <r>
      <rPr>
        <sz val="11"/>
        <rFont val="SimSun"/>
        <charset val="134"/>
      </rPr>
      <t>调用相应的接口</t>
    </r>
    <r>
      <rPr>
        <sz val="11"/>
        <rFont val="Calibri"/>
        <charset val="134"/>
      </rPr>
      <t>，设置WDG时长</t>
    </r>
  </si>
  <si>
    <t>计时结束后，CPU reset</t>
  </si>
  <si>
    <t>Timer1</t>
  </si>
  <si>
    <t>Timer2</t>
  </si>
  <si>
    <t>Timer3</t>
  </si>
  <si>
    <t>UART0</t>
  </si>
  <si>
    <t>基本配置</t>
  </si>
  <si>
    <r>
      <rPr>
        <sz val="11"/>
        <rFont val="宋体"/>
        <charset val="134"/>
      </rPr>
      <t>基本常用配置：
波特率：</t>
    </r>
    <r>
      <rPr>
        <sz val="11"/>
        <rFont val="Calibri"/>
        <charset val="134"/>
      </rPr>
      <t xml:space="preserve">115200
</t>
    </r>
    <r>
      <rPr>
        <sz val="11"/>
        <rFont val="宋体"/>
        <charset val="134"/>
      </rPr>
      <t>数据位：</t>
    </r>
    <r>
      <rPr>
        <sz val="11"/>
        <rFont val="Calibri"/>
        <charset val="134"/>
      </rPr>
      <t xml:space="preserve">8
</t>
    </r>
    <r>
      <rPr>
        <sz val="11"/>
        <rFont val="宋体"/>
        <charset val="134"/>
      </rPr>
      <t>停止位：</t>
    </r>
    <r>
      <rPr>
        <sz val="11"/>
        <rFont val="Calibri"/>
        <charset val="134"/>
      </rPr>
      <t xml:space="preserve">1
</t>
    </r>
    <r>
      <rPr>
        <sz val="11"/>
        <rFont val="宋体"/>
        <charset val="134"/>
      </rPr>
      <t>校验：无</t>
    </r>
    <r>
      <rPr>
        <sz val="11"/>
        <rFont val="Calibri"/>
        <charset val="134"/>
      </rPr>
      <t xml:space="preserve">
</t>
    </r>
  </si>
  <si>
    <r>
      <rPr>
        <sz val="11"/>
        <rFont val="Calibri"/>
        <charset val="134"/>
      </rPr>
      <t xml:space="preserve">1. </t>
    </r>
    <r>
      <rPr>
        <sz val="11"/>
        <rFont val="宋体"/>
        <charset val="134"/>
      </rPr>
      <t xml:space="preserve">启动后，上位机串口工具收发字符串，显示正常，无乱码
</t>
    </r>
  </si>
  <si>
    <t>波特率测试</t>
  </si>
  <si>
    <t>修改SSCOM工具和代码中的波特率，保持一致；
常用波特率：921600、460800、230400、115200、57600、38400、19200、9600、4800、1200</t>
  </si>
  <si>
    <t>启动后，上位机串口工具收发字符串，显示正常，无乱码</t>
  </si>
  <si>
    <t>奇偶校验测试</t>
  </si>
  <si>
    <t>修改SSCOM工具和代码中的奇偶校验，保持一致；
分别设置为：奇校验、偶校验，默认：无校验</t>
  </si>
  <si>
    <t>当PC断时even，820为none，设置无效</t>
  </si>
  <si>
    <t>停止位测试</t>
  </si>
  <si>
    <t>修改SSCOM工具和代码中的停止位设置，保持一致；
分别为：1、1.5、2</t>
  </si>
  <si>
    <t>设置无效</t>
  </si>
  <si>
    <t>UART1</t>
  </si>
  <si>
    <t>ir</t>
  </si>
  <si>
    <t>IR中断</t>
  </si>
  <si>
    <t>通过红外遥控器发送键值，会在串口将键值打印出来</t>
  </si>
  <si>
    <t>打印对应的按键值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</si>
</sst>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6">
    <font>
      <sz val="11"/>
      <color theme="1"/>
      <name val="等线"/>
      <charset val="134"/>
      <scheme val="minor"/>
    </font>
    <font>
      <sz val="11"/>
      <name val="Times New Roman"/>
      <charset val="134"/>
    </font>
    <font>
      <b/>
      <sz val="11"/>
      <name val="Times New Roman"/>
      <charset val="134"/>
    </font>
    <font>
      <strike/>
      <sz val="11"/>
      <color indexed="23"/>
      <name val="Times New Roman"/>
      <charset val="134"/>
    </font>
    <font>
      <sz val="10"/>
      <name val="Arial Unicode MS"/>
      <charset val="134"/>
    </font>
    <font>
      <b/>
      <sz val="11"/>
      <color indexed="8"/>
      <name val="Calibri"/>
      <charset val="134"/>
    </font>
    <font>
      <b/>
      <sz val="11"/>
      <color indexed="8"/>
      <name val="Times New Roman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sz val="11"/>
      <color indexed="10"/>
      <name val="Times New Roman"/>
      <charset val="134"/>
    </font>
    <font>
      <sz val="11"/>
      <name val="Calibri"/>
      <charset val="134"/>
    </font>
    <font>
      <sz val="11"/>
      <color indexed="8"/>
      <name val="Times New Roman"/>
      <charset val="134"/>
    </font>
    <font>
      <sz val="11"/>
      <color rgb="FFFF0000"/>
      <name val="宋体"/>
      <charset val="134"/>
    </font>
    <font>
      <sz val="11"/>
      <name val="SimSun"/>
      <charset val="134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2"/>
      <color indexed="23"/>
      <name val="宋体"/>
      <charset val="134"/>
    </font>
    <font>
      <sz val="11"/>
      <color rgb="FF3F3F76"/>
      <name val="等线"/>
      <charset val="0"/>
      <scheme val="minor"/>
    </font>
    <font>
      <sz val="12"/>
      <name val="宋体"/>
      <charset val="134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Times New Roman"/>
      <charset val="134"/>
    </font>
  </fonts>
  <fills count="4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5" fillId="24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22" borderId="24" applyNumberFormat="0" applyFon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4" fillId="0" borderId="0"/>
    <xf numFmtId="0" fontId="23" fillId="0" borderId="23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33" fillId="10" borderId="26" applyNumberFormat="0" applyAlignment="0" applyProtection="0">
      <alignment vertical="center"/>
    </xf>
    <xf numFmtId="0" fontId="16" fillId="10" borderId="21" applyNumberFormat="0" applyAlignment="0" applyProtection="0">
      <alignment vertical="center"/>
    </xf>
    <xf numFmtId="0" fontId="15" fillId="9" borderId="20" applyNumberForma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27" fillId="0" borderId="25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26" fillId="0" borderId="0">
      <alignment vertical="center"/>
    </xf>
  </cellStyleXfs>
  <cellXfs count="6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0" fontId="1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3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6" fillId="7" borderId="16" xfId="0" applyFont="1" applyFill="1" applyBorder="1" applyAlignment="1">
      <alignment vertical="center" wrapText="1"/>
    </xf>
    <xf numFmtId="0" fontId="7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2" fillId="8" borderId="16" xfId="2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vertical="center" wrapText="1"/>
    </xf>
    <xf numFmtId="0" fontId="1" fillId="0" borderId="17" xfId="0" applyFont="1" applyBorder="1" applyAlignment="1">
      <alignment horizontal="center" vertical="center"/>
    </xf>
    <xf numFmtId="0" fontId="6" fillId="7" borderId="17" xfId="0" applyFont="1" applyFill="1" applyBorder="1" applyAlignment="1">
      <alignment vertical="center" wrapText="1"/>
    </xf>
    <xf numFmtId="0" fontId="7" fillId="0" borderId="17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2" fillId="8" borderId="17" xfId="2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6" fillId="7" borderId="18" xfId="0" applyFont="1" applyFill="1" applyBorder="1" applyAlignment="1">
      <alignment vertical="center" wrapText="1"/>
    </xf>
    <xf numFmtId="0" fontId="7" fillId="0" borderId="18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2" fillId="8" borderId="18" xfId="20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1" fillId="0" borderId="13" xfId="0" applyFont="1" applyBorder="1">
      <alignment vertical="center"/>
    </xf>
    <xf numFmtId="0" fontId="6" fillId="7" borderId="16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vertical="center" wrapText="1"/>
    </xf>
    <xf numFmtId="0" fontId="10" fillId="0" borderId="13" xfId="0" applyFont="1" applyBorder="1" applyAlignment="1">
      <alignment horizontal="left" vertical="top" wrapText="1"/>
    </xf>
    <xf numFmtId="0" fontId="10" fillId="0" borderId="13" xfId="0" applyFont="1" applyBorder="1" applyAlignment="1">
      <alignment vertical="center" wrapText="1"/>
    </xf>
    <xf numFmtId="0" fontId="2" fillId="8" borderId="13" xfId="20" applyFont="1" applyFill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left" vertical="top" wrapText="1"/>
    </xf>
    <xf numFmtId="0" fontId="8" fillId="0" borderId="13" xfId="0" applyFont="1" applyBorder="1" applyAlignment="1">
      <alignment vertical="center" wrapText="1"/>
    </xf>
    <xf numFmtId="0" fontId="11" fillId="0" borderId="13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6" fillId="7" borderId="18" xfId="0" applyFont="1" applyFill="1" applyBorder="1" applyAlignment="1">
      <alignment horizontal="center" vertical="center" wrapText="1"/>
    </xf>
    <xf numFmtId="0" fontId="12" fillId="0" borderId="13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3" fillId="0" borderId="13" xfId="0" applyFont="1" applyBorder="1" applyAlignment="1">
      <alignment horizontal="left" vertical="top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0,0_x000d__x000a_NA_x000d__x000a_" xfId="20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3" xfId="50"/>
  </cellStyles>
  <dxfs count="3">
    <dxf>
      <fill>
        <patternFill patternType="solid">
          <bgColor indexed="11"/>
        </patternFill>
      </fill>
    </dxf>
    <dxf>
      <fill>
        <patternFill patternType="solid">
          <bgColor indexed="23"/>
        </patternFill>
      </fill>
    </dxf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Quality Index</a:t>
            </a:r>
            <a:endParaRPr lang="en-US"/>
          </a:p>
        </c:rich>
      </c:tx>
      <c:layout>
        <c:manualLayout>
          <c:xMode val="edge"/>
          <c:yMode val="edge"/>
          <c:x val="0.373402071544126"/>
          <c:y val="0.019736848854805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89349775493428"/>
          <c:y val="0.15852241973607"/>
          <c:w val="0.642352411940614"/>
          <c:h val="0.84147758026393"/>
        </c:manualLayout>
      </c:layout>
      <c:pieChart>
        <c:varyColors val="1"/>
        <c:ser>
          <c:idx val="0"/>
          <c:order val="0"/>
          <c:explosion val="0"/>
          <c:dPt>
            <c:idx val="0"/>
            <c:bubble3D val="0"/>
            <c:spPr>
              <a:solidFill>
                <a:srgbClr val="00F66F"/>
              </a:solidFill>
              <a:ln>
                <a:solidFill>
                  <a:srgbClr val="00F66F"/>
                </a:solidFill>
              </a:ln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'[1]Accel &amp; gyro'!$B$12:$B$16</c:f>
              <c:strCache>
                <c:ptCount val="5"/>
                <c:pt idx="0">
                  <c:v>Pass</c:v>
                </c:pt>
                <c:pt idx="1">
                  <c:v>Fail</c:v>
                </c:pt>
                <c:pt idx="2">
                  <c:v>N/A</c:v>
                </c:pt>
                <c:pt idx="3">
                  <c:v>N/R</c:v>
                </c:pt>
                <c:pt idx="4">
                  <c:v>N/T</c:v>
                </c:pt>
              </c:strCache>
            </c:strRef>
          </c:cat>
          <c:val>
            <c:numRef>
              <c:f>'[1]Accel &amp; gyro'!$C$12:$C$16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explosion val="0"/>
          <c:dPt>
            <c:idx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'[1]Accel &amp; gyro'!$B$12:$B$16</c:f>
              <c:strCache>
                <c:ptCount val="5"/>
                <c:pt idx="0">
                  <c:v>Pass</c:v>
                </c:pt>
                <c:pt idx="1">
                  <c:v>Fail</c:v>
                </c:pt>
                <c:pt idx="2">
                  <c:v>N/A</c:v>
                </c:pt>
                <c:pt idx="3">
                  <c:v>N/R</c:v>
                </c:pt>
                <c:pt idx="4">
                  <c:v>N/T</c:v>
                </c:pt>
              </c:strCache>
            </c:str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95397493471884"/>
          <c:y val="0.184210931288312"/>
          <c:w val="0.166240677715797"/>
          <c:h val="0.60855352364342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Quality Index</a:t>
            </a:r>
            <a:endParaRPr lang="en-US"/>
          </a:p>
        </c:rich>
      </c:tx>
      <c:layout>
        <c:manualLayout>
          <c:xMode val="edge"/>
          <c:yMode val="edge"/>
          <c:x val="0.373402071544126"/>
          <c:y val="0.019736848854805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89349775493428"/>
          <c:y val="0.15852241973607"/>
          <c:w val="0.642352411940614"/>
          <c:h val="0.84147758026393"/>
        </c:manualLayout>
      </c:layout>
      <c:pieChart>
        <c:varyColors val="1"/>
        <c:ser>
          <c:idx val="0"/>
          <c:order val="0"/>
          <c:explosion val="0"/>
          <c:dPt>
            <c:idx val="0"/>
            <c:bubble3D val="0"/>
            <c:spPr>
              <a:solidFill>
                <a:srgbClr val="00F66F"/>
              </a:solidFill>
              <a:ln>
                <a:solidFill>
                  <a:srgbClr val="00F66F"/>
                </a:solidFill>
              </a:ln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'[1]Accel &amp; gyro'!$B$12:$B$16</c:f>
              <c:strCache>
                <c:ptCount val="5"/>
                <c:pt idx="0">
                  <c:v>Pass</c:v>
                </c:pt>
                <c:pt idx="1">
                  <c:v>Fail</c:v>
                </c:pt>
                <c:pt idx="2">
                  <c:v>N/A</c:v>
                </c:pt>
                <c:pt idx="3">
                  <c:v>N/R</c:v>
                </c:pt>
                <c:pt idx="4">
                  <c:v>N/T</c:v>
                </c:pt>
              </c:strCache>
            </c:strRef>
          </c:cat>
          <c:val>
            <c:numRef>
              <c:f>'[1]Accel &amp; gyro'!$C$12:$C$16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explosion val="0"/>
          <c:dPt>
            <c:idx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'[1]Accel &amp; gyro'!$B$12:$B$16</c:f>
              <c:strCache>
                <c:ptCount val="5"/>
                <c:pt idx="0">
                  <c:v>Pass</c:v>
                </c:pt>
                <c:pt idx="1">
                  <c:v>Fail</c:v>
                </c:pt>
                <c:pt idx="2">
                  <c:v>N/A</c:v>
                </c:pt>
                <c:pt idx="3">
                  <c:v>N/R</c:v>
                </c:pt>
                <c:pt idx="4">
                  <c:v>N/T</c:v>
                </c:pt>
              </c:strCache>
            </c:str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95397493471884"/>
          <c:y val="0.184210931288312"/>
          <c:w val="0.166240677715797"/>
          <c:h val="0.60855352364342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Quality Index</a:t>
            </a:r>
            <a:endParaRPr lang="en-US"/>
          </a:p>
        </c:rich>
      </c:tx>
      <c:layout>
        <c:manualLayout>
          <c:xMode val="edge"/>
          <c:yMode val="edge"/>
          <c:x val="0.373402071544126"/>
          <c:y val="0.019736848854805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89349775493428"/>
          <c:y val="0.15852241973607"/>
          <c:w val="0.642352411940614"/>
          <c:h val="0.84147758026393"/>
        </c:manualLayout>
      </c:layout>
      <c:pieChart>
        <c:varyColors val="1"/>
        <c:ser>
          <c:idx val="0"/>
          <c:order val="0"/>
          <c:explosion val="0"/>
          <c:dPt>
            <c:idx val="0"/>
            <c:bubble3D val="0"/>
            <c:spPr>
              <a:solidFill>
                <a:srgbClr val="00F66F"/>
              </a:solidFill>
              <a:ln>
                <a:solidFill>
                  <a:srgbClr val="00F66F"/>
                </a:solidFill>
              </a:ln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'[1]Accel &amp; gyro'!$B$12:$B$16</c:f>
              <c:strCache>
                <c:ptCount val="5"/>
                <c:pt idx="0">
                  <c:v>Pass</c:v>
                </c:pt>
                <c:pt idx="1">
                  <c:v>Fail</c:v>
                </c:pt>
                <c:pt idx="2">
                  <c:v>N/A</c:v>
                </c:pt>
                <c:pt idx="3">
                  <c:v>N/R</c:v>
                </c:pt>
                <c:pt idx="4">
                  <c:v>N/T</c:v>
                </c:pt>
              </c:strCache>
            </c:strRef>
          </c:cat>
          <c:val>
            <c:numRef>
              <c:f>'[1]Accel &amp; gyro'!$C$12:$C$16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explosion val="0"/>
          <c:dPt>
            <c:idx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'[1]Accel &amp; gyro'!$B$12:$B$16</c:f>
              <c:strCache>
                <c:ptCount val="5"/>
                <c:pt idx="0">
                  <c:v>Pass</c:v>
                </c:pt>
                <c:pt idx="1">
                  <c:v>Fail</c:v>
                </c:pt>
                <c:pt idx="2">
                  <c:v>N/A</c:v>
                </c:pt>
                <c:pt idx="3">
                  <c:v>N/R</c:v>
                </c:pt>
                <c:pt idx="4">
                  <c:v>N/T</c:v>
                </c:pt>
              </c:strCache>
            </c:str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95397493471884"/>
          <c:y val="0.184210931288312"/>
          <c:w val="0.166240677715797"/>
          <c:h val="0.60855352364342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Quality Index</a:t>
            </a:r>
            <a:endParaRPr lang="en-US"/>
          </a:p>
        </c:rich>
      </c:tx>
      <c:layout>
        <c:manualLayout>
          <c:xMode val="edge"/>
          <c:yMode val="edge"/>
          <c:x val="0.373402071544126"/>
          <c:y val="0.019736848854805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89349775493428"/>
          <c:y val="0.15852241973607"/>
          <c:w val="0.642352411940614"/>
          <c:h val="0.84147758026393"/>
        </c:manualLayout>
      </c:layout>
      <c:pieChart>
        <c:varyColors val="1"/>
        <c:ser>
          <c:idx val="0"/>
          <c:order val="0"/>
          <c:explosion val="0"/>
          <c:dPt>
            <c:idx val="0"/>
            <c:bubble3D val="0"/>
            <c:spPr>
              <a:solidFill>
                <a:srgbClr val="00F66F"/>
              </a:solidFill>
              <a:ln>
                <a:solidFill>
                  <a:srgbClr val="00F66F"/>
                </a:solidFill>
              </a:ln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'[1]Accel &amp; gyro'!$B$12:$B$16</c:f>
              <c:strCache>
                <c:ptCount val="5"/>
                <c:pt idx="0">
                  <c:v>Pass</c:v>
                </c:pt>
                <c:pt idx="1">
                  <c:v>Fail</c:v>
                </c:pt>
                <c:pt idx="2">
                  <c:v>N/A</c:v>
                </c:pt>
                <c:pt idx="3">
                  <c:v>N/R</c:v>
                </c:pt>
                <c:pt idx="4">
                  <c:v>N/T</c:v>
                </c:pt>
              </c:strCache>
            </c:strRef>
          </c:cat>
          <c:val>
            <c:numRef>
              <c:f>'[1]Accel &amp; gyro'!$C$12:$C$16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explosion val="0"/>
          <c:dPt>
            <c:idx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'[1]Accel &amp; gyro'!$B$12:$B$16</c:f>
              <c:strCache>
                <c:ptCount val="5"/>
                <c:pt idx="0">
                  <c:v>Pass</c:v>
                </c:pt>
                <c:pt idx="1">
                  <c:v>Fail</c:v>
                </c:pt>
                <c:pt idx="2">
                  <c:v>N/A</c:v>
                </c:pt>
                <c:pt idx="3">
                  <c:v>N/R</c:v>
                </c:pt>
                <c:pt idx="4">
                  <c:v>N/T</c:v>
                </c:pt>
              </c:strCache>
            </c:str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95397493471884"/>
          <c:y val="0.184210931288312"/>
          <c:w val="0.166240677715797"/>
          <c:h val="0.60855352364342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Quality Index</a:t>
            </a:r>
            <a:endParaRPr lang="en-US"/>
          </a:p>
        </c:rich>
      </c:tx>
      <c:layout>
        <c:manualLayout>
          <c:xMode val="edge"/>
          <c:yMode val="edge"/>
          <c:x val="0.373402071544126"/>
          <c:y val="0.019736848854805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89349775493428"/>
          <c:y val="0.15852241973607"/>
          <c:w val="0.642352411940614"/>
          <c:h val="0.84147758026393"/>
        </c:manualLayout>
      </c:layout>
      <c:pieChart>
        <c:varyColors val="1"/>
        <c:ser>
          <c:idx val="0"/>
          <c:order val="0"/>
          <c:explosion val="0"/>
          <c:dPt>
            <c:idx val="0"/>
            <c:bubble3D val="0"/>
            <c:spPr>
              <a:solidFill>
                <a:srgbClr val="00F66F"/>
              </a:solidFill>
              <a:ln>
                <a:solidFill>
                  <a:srgbClr val="00F66F"/>
                </a:solidFill>
              </a:ln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'[1]Accel &amp; gyro'!$B$12:$B$16</c:f>
              <c:strCache>
                <c:ptCount val="5"/>
                <c:pt idx="0">
                  <c:v>Pass</c:v>
                </c:pt>
                <c:pt idx="1">
                  <c:v>Fail</c:v>
                </c:pt>
                <c:pt idx="2">
                  <c:v>N/A</c:v>
                </c:pt>
                <c:pt idx="3">
                  <c:v>N/R</c:v>
                </c:pt>
                <c:pt idx="4">
                  <c:v>N/T</c:v>
                </c:pt>
              </c:strCache>
            </c:strRef>
          </c:cat>
          <c:val>
            <c:numRef>
              <c:f>'[1]Accel &amp; gyro'!$C$12:$C$16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explosion val="0"/>
          <c:dPt>
            <c:idx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'[1]Accel &amp; gyro'!$B$12:$B$16</c:f>
              <c:strCache>
                <c:ptCount val="5"/>
                <c:pt idx="0">
                  <c:v>Pass</c:v>
                </c:pt>
                <c:pt idx="1">
                  <c:v>Fail</c:v>
                </c:pt>
                <c:pt idx="2">
                  <c:v>N/A</c:v>
                </c:pt>
                <c:pt idx="3">
                  <c:v>N/R</c:v>
                </c:pt>
                <c:pt idx="4">
                  <c:v>N/T</c:v>
                </c:pt>
              </c:strCache>
            </c:str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95397493471884"/>
          <c:y val="0.184210931288312"/>
          <c:w val="0.166240677715797"/>
          <c:h val="0.60855352364342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Quality Index</a:t>
            </a:r>
            <a:endParaRPr lang="en-US"/>
          </a:p>
        </c:rich>
      </c:tx>
      <c:layout>
        <c:manualLayout>
          <c:xMode val="edge"/>
          <c:yMode val="edge"/>
          <c:x val="0.373402071544126"/>
          <c:y val="0.019736848854805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89349775493428"/>
          <c:y val="0.15852241973607"/>
          <c:w val="0.642352411940614"/>
          <c:h val="0.84147758026393"/>
        </c:manualLayout>
      </c:layout>
      <c:pieChart>
        <c:varyColors val="1"/>
        <c:ser>
          <c:idx val="0"/>
          <c:order val="0"/>
          <c:explosion val="0"/>
          <c:dPt>
            <c:idx val="0"/>
            <c:bubble3D val="0"/>
            <c:spPr>
              <a:solidFill>
                <a:srgbClr val="00F66F"/>
              </a:solidFill>
              <a:ln>
                <a:solidFill>
                  <a:srgbClr val="00F66F"/>
                </a:solidFill>
              </a:ln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'[1]Accel &amp; gyro'!$B$12:$B$16</c:f>
              <c:strCache>
                <c:ptCount val="5"/>
                <c:pt idx="0">
                  <c:v>Pass</c:v>
                </c:pt>
                <c:pt idx="1">
                  <c:v>Fail</c:v>
                </c:pt>
                <c:pt idx="2">
                  <c:v>N/A</c:v>
                </c:pt>
                <c:pt idx="3">
                  <c:v>N/R</c:v>
                </c:pt>
                <c:pt idx="4">
                  <c:v>N/T</c:v>
                </c:pt>
              </c:strCache>
            </c:strRef>
          </c:cat>
          <c:val>
            <c:numRef>
              <c:f>'[1]Accel &amp; gyro'!$C$12:$C$16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explosion val="0"/>
          <c:dPt>
            <c:idx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'[1]Accel &amp; gyro'!$B$12:$B$16</c:f>
              <c:strCache>
                <c:ptCount val="5"/>
                <c:pt idx="0">
                  <c:v>Pass</c:v>
                </c:pt>
                <c:pt idx="1">
                  <c:v>Fail</c:v>
                </c:pt>
                <c:pt idx="2">
                  <c:v>N/A</c:v>
                </c:pt>
                <c:pt idx="3">
                  <c:v>N/R</c:v>
                </c:pt>
                <c:pt idx="4">
                  <c:v>N/T</c:v>
                </c:pt>
              </c:strCache>
            </c:str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95397493471884"/>
          <c:y val="0.184210931288312"/>
          <c:w val="0.166240677715797"/>
          <c:h val="0.60855352364342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1</xdr:row>
      <xdr:rowOff>176064</xdr:rowOff>
    </xdr:from>
    <xdr:to>
      <xdr:col>6</xdr:col>
      <xdr:colOff>1371600</xdr:colOff>
      <xdr:row>17</xdr:row>
      <xdr:rowOff>9525</xdr:rowOff>
    </xdr:to>
    <xdr:graphicFrame>
      <xdr:nvGraphicFramePr>
        <xdr:cNvPr id="2" name="Chart 1"/>
        <xdr:cNvGraphicFramePr>
          <a:graphicFrameLocks noChangeAspect="1"/>
        </xdr:cNvGraphicFramePr>
      </xdr:nvGraphicFramePr>
      <xdr:xfrm>
        <a:off x="8629650" y="366395"/>
        <a:ext cx="6000750" cy="29102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1</xdr:row>
      <xdr:rowOff>176064</xdr:rowOff>
    </xdr:from>
    <xdr:to>
      <xdr:col>6</xdr:col>
      <xdr:colOff>1371600</xdr:colOff>
      <xdr:row>17</xdr:row>
      <xdr:rowOff>9525</xdr:rowOff>
    </xdr:to>
    <xdr:graphicFrame>
      <xdr:nvGraphicFramePr>
        <xdr:cNvPr id="2" name="Chart 1"/>
        <xdr:cNvGraphicFramePr>
          <a:graphicFrameLocks noChangeAspect="1"/>
        </xdr:cNvGraphicFramePr>
      </xdr:nvGraphicFramePr>
      <xdr:xfrm>
        <a:off x="8629650" y="366395"/>
        <a:ext cx="6000750" cy="29102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1</xdr:row>
      <xdr:rowOff>176064</xdr:rowOff>
    </xdr:from>
    <xdr:to>
      <xdr:col>6</xdr:col>
      <xdr:colOff>1371600</xdr:colOff>
      <xdr:row>17</xdr:row>
      <xdr:rowOff>9525</xdr:rowOff>
    </xdr:to>
    <xdr:graphicFrame>
      <xdr:nvGraphicFramePr>
        <xdr:cNvPr id="2" name="Chart 1"/>
        <xdr:cNvGraphicFramePr>
          <a:graphicFrameLocks noChangeAspect="1"/>
        </xdr:cNvGraphicFramePr>
      </xdr:nvGraphicFramePr>
      <xdr:xfrm>
        <a:off x="8629650" y="366395"/>
        <a:ext cx="6000750" cy="29102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1</xdr:row>
      <xdr:rowOff>176064</xdr:rowOff>
    </xdr:from>
    <xdr:to>
      <xdr:col>6</xdr:col>
      <xdr:colOff>1371600</xdr:colOff>
      <xdr:row>17</xdr:row>
      <xdr:rowOff>9525</xdr:rowOff>
    </xdr:to>
    <xdr:graphicFrame>
      <xdr:nvGraphicFramePr>
        <xdr:cNvPr id="2" name="Chart 1"/>
        <xdr:cNvGraphicFramePr>
          <a:graphicFrameLocks noChangeAspect="1"/>
        </xdr:cNvGraphicFramePr>
      </xdr:nvGraphicFramePr>
      <xdr:xfrm>
        <a:off x="8629650" y="366395"/>
        <a:ext cx="6000750" cy="29102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1</xdr:row>
      <xdr:rowOff>176064</xdr:rowOff>
    </xdr:from>
    <xdr:to>
      <xdr:col>6</xdr:col>
      <xdr:colOff>1371600</xdr:colOff>
      <xdr:row>17</xdr:row>
      <xdr:rowOff>9525</xdr:rowOff>
    </xdr:to>
    <xdr:graphicFrame>
      <xdr:nvGraphicFramePr>
        <xdr:cNvPr id="2" name="Chart 1"/>
        <xdr:cNvGraphicFramePr>
          <a:graphicFrameLocks noChangeAspect="1"/>
        </xdr:cNvGraphicFramePr>
      </xdr:nvGraphicFramePr>
      <xdr:xfrm>
        <a:off x="8629650" y="366395"/>
        <a:ext cx="6000750" cy="29102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1</xdr:row>
      <xdr:rowOff>176064</xdr:rowOff>
    </xdr:from>
    <xdr:to>
      <xdr:col>6</xdr:col>
      <xdr:colOff>1371600</xdr:colOff>
      <xdr:row>17</xdr:row>
      <xdr:rowOff>9525</xdr:rowOff>
    </xdr:to>
    <xdr:graphicFrame>
      <xdr:nvGraphicFramePr>
        <xdr:cNvPr id="2" name="Chart 1"/>
        <xdr:cNvGraphicFramePr>
          <a:graphicFrameLocks noChangeAspect="1"/>
        </xdr:cNvGraphicFramePr>
      </xdr:nvGraphicFramePr>
      <xdr:xfrm>
        <a:off x="8629650" y="375920"/>
        <a:ext cx="6000750" cy="29102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dec_test_c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istory"/>
      <sheetName val="Definition"/>
      <sheetName val="Accel &amp; gyro"/>
      <sheetName val="RTC"/>
      <sheetName val="diagnostic"/>
    </sheetNames>
    <sheetDataSet>
      <sheetData sheetId="0"/>
      <sheetData sheetId="1"/>
      <sheetData sheetId="2">
        <row r="12">
          <cell r="B12" t="str">
            <v>Pass</v>
          </cell>
          <cell r="C12">
            <v>3</v>
          </cell>
        </row>
        <row r="13">
          <cell r="B13" t="str">
            <v>Fail</v>
          </cell>
          <cell r="C13">
            <v>0</v>
          </cell>
        </row>
        <row r="14">
          <cell r="B14" t="str">
            <v>N/A</v>
          </cell>
          <cell r="C14">
            <v>0</v>
          </cell>
        </row>
        <row r="15">
          <cell r="B15" t="str">
            <v>N/R</v>
          </cell>
          <cell r="C15">
            <v>1</v>
          </cell>
        </row>
        <row r="16">
          <cell r="B16" t="str">
            <v>N/T</v>
          </cell>
          <cell r="C16">
            <v>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5"/>
  <sheetViews>
    <sheetView tabSelected="1" topLeftCell="A29" workbookViewId="0">
      <selection activeCell="E57" sqref="E57"/>
    </sheetView>
  </sheetViews>
  <sheetFormatPr defaultColWidth="9" defaultRowHeight="15" outlineLevelCol="7"/>
  <cols>
    <col min="1" max="1" width="14.375" style="2" customWidth="1"/>
    <col min="2" max="2" width="21.125" style="1" customWidth="1"/>
    <col min="3" max="3" width="28.125" style="1" customWidth="1"/>
    <col min="4" max="4" width="49.625" style="1" customWidth="1"/>
    <col min="5" max="5" width="55.375" style="1" customWidth="1"/>
    <col min="6" max="6" width="5.375" style="1" customWidth="1"/>
    <col min="7" max="7" width="28.125" style="1" customWidth="1"/>
    <col min="8" max="8" width="20.375" style="1" customWidth="1"/>
    <col min="9" max="16384" width="9" style="1"/>
  </cols>
  <sheetData>
    <row r="1" spans="2:7">
      <c r="B1" s="3"/>
      <c r="C1" s="3"/>
      <c r="D1" s="3"/>
      <c r="E1" s="3"/>
      <c r="F1" s="3"/>
      <c r="G1" s="3"/>
    </row>
    <row r="2" spans="2:2">
      <c r="B2" s="2"/>
    </row>
    <row r="3" spans="1:3">
      <c r="A3" s="4"/>
      <c r="B3" s="5"/>
      <c r="C3" s="5"/>
    </row>
    <row r="4" spans="1:3">
      <c r="A4" s="4"/>
      <c r="B4" s="5" t="s">
        <v>0</v>
      </c>
      <c r="C4" s="5"/>
    </row>
    <row r="5" spans="1:3">
      <c r="A5" s="4"/>
      <c r="B5" s="5"/>
      <c r="C5" s="5"/>
    </row>
    <row r="6" spans="1:3">
      <c r="A6" s="4"/>
      <c r="B6" s="6"/>
      <c r="C6" s="6"/>
    </row>
    <row r="7" spans="1:3">
      <c r="A7" s="4"/>
      <c r="B7" s="7"/>
      <c r="C7" s="7"/>
    </row>
    <row r="8" spans="1:3">
      <c r="A8" s="4"/>
      <c r="B8" s="7"/>
      <c r="C8" s="7"/>
    </row>
    <row r="9" spans="1:3">
      <c r="A9" s="4"/>
      <c r="B9" s="8"/>
      <c r="C9" s="7"/>
    </row>
    <row r="10" ht="15.75" spans="1:1">
      <c r="A10" s="9"/>
    </row>
    <row r="11" ht="15.75" spans="1:3">
      <c r="A11" s="10" t="s">
        <v>1</v>
      </c>
      <c r="B11" s="11" t="s">
        <v>2</v>
      </c>
      <c r="C11" s="12"/>
    </row>
    <row r="12" spans="1:3">
      <c r="A12" s="13"/>
      <c r="B12" s="14">
        <f>COUNTIF(F22:F22,"Pass")</f>
        <v>1</v>
      </c>
      <c r="C12" s="15"/>
    </row>
    <row r="13" spans="1:3">
      <c r="A13" s="16"/>
      <c r="B13" s="17">
        <f>COUNTIF(F22:F22,"Fail")</f>
        <v>0</v>
      </c>
      <c r="C13" s="18"/>
    </row>
    <row r="14" spans="1:3">
      <c r="A14" s="19"/>
      <c r="B14" s="20">
        <f>COUNTIF(F22:F22,"NA")</f>
        <v>0</v>
      </c>
      <c r="C14" s="21"/>
    </row>
    <row r="15" spans="1:3">
      <c r="A15" s="19"/>
      <c r="B15" s="20">
        <f>COUNTIF(F22:F22,"NR")</f>
        <v>0</v>
      </c>
      <c r="C15" s="21"/>
    </row>
    <row r="16" spans="1:3">
      <c r="A16" s="19"/>
      <c r="B16" s="20">
        <f>COUNTIF(F22:F22,"NT")</f>
        <v>0</v>
      </c>
      <c r="C16" s="21"/>
    </row>
    <row r="17" ht="15.75" spans="1:3">
      <c r="A17" s="22" t="s">
        <v>3</v>
      </c>
      <c r="B17" s="23">
        <f>SUM(B12:B16)</f>
        <v>1</v>
      </c>
      <c r="C17" s="24"/>
    </row>
    <row r="18" spans="1:3">
      <c r="A18" s="17"/>
      <c r="B18" s="17"/>
      <c r="C18" s="17"/>
    </row>
    <row r="20" ht="16.5" customHeight="1" spans="1:8">
      <c r="A20" s="25" t="s">
        <v>4</v>
      </c>
      <c r="B20" s="25"/>
      <c r="C20" s="25"/>
      <c r="D20" s="25"/>
      <c r="E20" s="25"/>
      <c r="F20" s="25"/>
      <c r="G20" s="25"/>
      <c r="H20" s="25"/>
    </row>
    <row r="21" spans="1:8">
      <c r="A21" s="26" t="s">
        <v>5</v>
      </c>
      <c r="B21" s="27" t="s">
        <v>6</v>
      </c>
      <c r="C21" s="28"/>
      <c r="D21" s="27" t="s">
        <v>7</v>
      </c>
      <c r="E21" s="27" t="s">
        <v>8</v>
      </c>
      <c r="F21" s="29" t="s">
        <v>9</v>
      </c>
      <c r="G21" s="30" t="s">
        <v>10</v>
      </c>
      <c r="H21" s="30" t="s">
        <v>11</v>
      </c>
    </row>
    <row r="22" ht="27" spans="1:8">
      <c r="A22" s="31" t="s">
        <v>12</v>
      </c>
      <c r="B22" s="49"/>
      <c r="C22" s="57" t="s">
        <v>13</v>
      </c>
      <c r="D22" s="66" t="s">
        <v>14</v>
      </c>
      <c r="E22" s="52" t="s">
        <v>15</v>
      </c>
      <c r="F22" s="53" t="s">
        <v>16</v>
      </c>
      <c r="G22" s="36"/>
      <c r="H22" s="36"/>
    </row>
    <row r="23" spans="1:8">
      <c r="A23" s="37"/>
      <c r="B23" s="54"/>
      <c r="C23" s="50" t="s">
        <v>17</v>
      </c>
      <c r="D23" s="55" t="s">
        <v>18</v>
      </c>
      <c r="E23" s="56" t="s">
        <v>19</v>
      </c>
      <c r="F23" s="53" t="s">
        <v>16</v>
      </c>
      <c r="G23" s="36"/>
      <c r="H23" s="36"/>
    </row>
    <row r="24" spans="1:8">
      <c r="A24" s="37"/>
      <c r="B24" s="54"/>
      <c r="C24" s="50" t="s">
        <v>20</v>
      </c>
      <c r="D24" s="55" t="s">
        <v>21</v>
      </c>
      <c r="E24" s="52" t="s">
        <v>22</v>
      </c>
      <c r="F24" s="53" t="s">
        <v>16</v>
      </c>
      <c r="G24" s="36"/>
      <c r="H24" s="36"/>
    </row>
    <row r="25" spans="1:8">
      <c r="A25" s="42"/>
      <c r="B25" s="54"/>
      <c r="C25" s="57" t="s">
        <v>23</v>
      </c>
      <c r="D25" s="51" t="s">
        <v>24</v>
      </c>
      <c r="E25" s="52" t="s">
        <v>25</v>
      </c>
      <c r="F25" s="53" t="s">
        <v>16</v>
      </c>
      <c r="G25" s="58"/>
      <c r="H25" s="58"/>
    </row>
    <row r="26" ht="27" spans="1:8">
      <c r="A26" s="31" t="s">
        <v>26</v>
      </c>
      <c r="B26" s="49"/>
      <c r="C26" s="57" t="s">
        <v>13</v>
      </c>
      <c r="D26" s="66" t="s">
        <v>14</v>
      </c>
      <c r="E26" s="52" t="s">
        <v>15</v>
      </c>
      <c r="F26" s="53" t="s">
        <v>16</v>
      </c>
      <c r="G26" s="36"/>
      <c r="H26" s="36"/>
    </row>
    <row r="27" spans="1:8">
      <c r="A27" s="37"/>
      <c r="B27" s="54"/>
      <c r="C27" s="50" t="s">
        <v>17</v>
      </c>
      <c r="D27" s="55" t="s">
        <v>18</v>
      </c>
      <c r="E27" s="56" t="s">
        <v>19</v>
      </c>
      <c r="F27" s="53" t="s">
        <v>16</v>
      </c>
      <c r="G27" s="36"/>
      <c r="H27" s="36"/>
    </row>
    <row r="28" spans="1:8">
      <c r="A28" s="37"/>
      <c r="B28" s="54"/>
      <c r="C28" s="50" t="s">
        <v>20</v>
      </c>
      <c r="D28" s="55" t="s">
        <v>21</v>
      </c>
      <c r="E28" s="52" t="s">
        <v>22</v>
      </c>
      <c r="F28" s="53" t="s">
        <v>16</v>
      </c>
      <c r="G28" s="36"/>
      <c r="H28" s="36"/>
    </row>
    <row r="29" spans="1:8">
      <c r="A29" s="42"/>
      <c r="B29" s="54"/>
      <c r="C29" s="57" t="s">
        <v>23</v>
      </c>
      <c r="D29" s="51" t="s">
        <v>24</v>
      </c>
      <c r="E29" s="52" t="s">
        <v>25</v>
      </c>
      <c r="F29" s="53" t="s">
        <v>16</v>
      </c>
      <c r="G29" s="58"/>
      <c r="H29" s="58"/>
    </row>
    <row r="30" ht="27" spans="1:8">
      <c r="A30" s="31" t="s">
        <v>27</v>
      </c>
      <c r="B30" s="49"/>
      <c r="C30" s="57" t="s">
        <v>13</v>
      </c>
      <c r="D30" s="66" t="s">
        <v>14</v>
      </c>
      <c r="E30" s="52" t="s">
        <v>15</v>
      </c>
      <c r="F30" s="53" t="s">
        <v>16</v>
      </c>
      <c r="G30" s="36"/>
      <c r="H30" s="36"/>
    </row>
    <row r="31" spans="1:8">
      <c r="A31" s="37"/>
      <c r="B31" s="54"/>
      <c r="C31" s="50" t="s">
        <v>17</v>
      </c>
      <c r="D31" s="55" t="s">
        <v>18</v>
      </c>
      <c r="E31" s="56" t="s">
        <v>19</v>
      </c>
      <c r="F31" s="53" t="s">
        <v>16</v>
      </c>
      <c r="G31" s="36"/>
      <c r="H31" s="36"/>
    </row>
    <row r="32" spans="1:8">
      <c r="A32" s="37"/>
      <c r="B32" s="54"/>
      <c r="C32" s="50" t="s">
        <v>20</v>
      </c>
      <c r="D32" s="55" t="s">
        <v>21</v>
      </c>
      <c r="E32" s="52" t="s">
        <v>22</v>
      </c>
      <c r="F32" s="53" t="s">
        <v>16</v>
      </c>
      <c r="G32" s="36"/>
      <c r="H32" s="36"/>
    </row>
    <row r="33" spans="1:8">
      <c r="A33" s="42"/>
      <c r="B33" s="54"/>
      <c r="C33" s="57" t="s">
        <v>23</v>
      </c>
      <c r="D33" s="51" t="s">
        <v>24</v>
      </c>
      <c r="E33" s="52" t="s">
        <v>25</v>
      </c>
      <c r="F33" s="53" t="s">
        <v>16</v>
      </c>
      <c r="G33" s="58"/>
      <c r="H33" s="58"/>
    </row>
    <row r="34" ht="27" spans="1:8">
      <c r="A34" s="31" t="s">
        <v>28</v>
      </c>
      <c r="B34" s="49"/>
      <c r="C34" s="57" t="s">
        <v>13</v>
      </c>
      <c r="D34" s="66" t="s">
        <v>14</v>
      </c>
      <c r="E34" s="52" t="s">
        <v>15</v>
      </c>
      <c r="F34" s="53" t="s">
        <v>16</v>
      </c>
      <c r="G34" s="36"/>
      <c r="H34" s="36"/>
    </row>
    <row r="35" spans="1:8">
      <c r="A35" s="37"/>
      <c r="B35" s="54"/>
      <c r="C35" s="50" t="s">
        <v>17</v>
      </c>
      <c r="D35" s="55" t="s">
        <v>18</v>
      </c>
      <c r="E35" s="56" t="s">
        <v>19</v>
      </c>
      <c r="F35" s="53" t="s">
        <v>16</v>
      </c>
      <c r="G35" s="36"/>
      <c r="H35" s="36"/>
    </row>
    <row r="36" spans="1:8">
      <c r="A36" s="37"/>
      <c r="B36" s="54"/>
      <c r="C36" s="50" t="s">
        <v>20</v>
      </c>
      <c r="D36" s="55" t="s">
        <v>21</v>
      </c>
      <c r="E36" s="52" t="s">
        <v>22</v>
      </c>
      <c r="F36" s="53" t="s">
        <v>16</v>
      </c>
      <c r="G36" s="36"/>
      <c r="H36" s="36"/>
    </row>
    <row r="37" spans="1:8">
      <c r="A37" s="42"/>
      <c r="B37" s="54"/>
      <c r="C37" s="57" t="s">
        <v>23</v>
      </c>
      <c r="D37" s="51" t="s">
        <v>24</v>
      </c>
      <c r="E37" s="52" t="s">
        <v>25</v>
      </c>
      <c r="F37" s="53" t="s">
        <v>16</v>
      </c>
      <c r="G37" s="58"/>
      <c r="H37" s="58"/>
    </row>
    <row r="38" ht="27" spans="1:8">
      <c r="A38" s="31" t="s">
        <v>29</v>
      </c>
      <c r="B38" s="49"/>
      <c r="C38" s="57" t="s">
        <v>13</v>
      </c>
      <c r="D38" s="66" t="s">
        <v>14</v>
      </c>
      <c r="E38" s="52" t="s">
        <v>15</v>
      </c>
      <c r="F38" s="53" t="s">
        <v>16</v>
      </c>
      <c r="G38" s="36"/>
      <c r="H38" s="36"/>
    </row>
    <row r="39" spans="1:8">
      <c r="A39" s="37"/>
      <c r="B39" s="54"/>
      <c r="C39" s="50" t="s">
        <v>17</v>
      </c>
      <c r="D39" s="55" t="s">
        <v>18</v>
      </c>
      <c r="E39" s="56" t="s">
        <v>19</v>
      </c>
      <c r="F39" s="53" t="s">
        <v>16</v>
      </c>
      <c r="G39" s="36"/>
      <c r="H39" s="36"/>
    </row>
    <row r="40" spans="1:8">
      <c r="A40" s="37"/>
      <c r="B40" s="54"/>
      <c r="C40" s="50" t="s">
        <v>20</v>
      </c>
      <c r="D40" s="55" t="s">
        <v>21</v>
      </c>
      <c r="E40" s="52" t="s">
        <v>22</v>
      </c>
      <c r="F40" s="53" t="s">
        <v>16</v>
      </c>
      <c r="G40" s="36"/>
      <c r="H40" s="36"/>
    </row>
    <row r="41" spans="1:8">
      <c r="A41" s="42"/>
      <c r="B41" s="54"/>
      <c r="C41" s="57" t="s">
        <v>23</v>
      </c>
      <c r="D41" s="51" t="s">
        <v>24</v>
      </c>
      <c r="E41" s="52" t="s">
        <v>25</v>
      </c>
      <c r="F41" s="53" t="s">
        <v>16</v>
      </c>
      <c r="G41" s="58"/>
      <c r="H41" s="58"/>
    </row>
    <row r="42" ht="27" spans="1:8">
      <c r="A42" s="31" t="s">
        <v>30</v>
      </c>
      <c r="B42" s="49"/>
      <c r="C42" s="57" t="s">
        <v>13</v>
      </c>
      <c r="D42" s="66" t="s">
        <v>14</v>
      </c>
      <c r="E42" s="52" t="s">
        <v>15</v>
      </c>
      <c r="F42" s="53" t="s">
        <v>16</v>
      </c>
      <c r="G42" s="36"/>
      <c r="H42" s="36"/>
    </row>
    <row r="43" spans="1:8">
      <c r="A43" s="37"/>
      <c r="B43" s="54"/>
      <c r="C43" s="50" t="s">
        <v>17</v>
      </c>
      <c r="D43" s="55" t="s">
        <v>18</v>
      </c>
      <c r="E43" s="56" t="s">
        <v>19</v>
      </c>
      <c r="F43" s="53" t="s">
        <v>16</v>
      </c>
      <c r="G43" s="36"/>
      <c r="H43" s="36"/>
    </row>
    <row r="44" spans="1:8">
      <c r="A44" s="37"/>
      <c r="B44" s="54"/>
      <c r="C44" s="50" t="s">
        <v>20</v>
      </c>
      <c r="D44" s="55" t="s">
        <v>21</v>
      </c>
      <c r="E44" s="52" t="s">
        <v>22</v>
      </c>
      <c r="F44" s="53" t="s">
        <v>16</v>
      </c>
      <c r="G44" s="36"/>
      <c r="H44" s="36"/>
    </row>
    <row r="45" spans="1:8">
      <c r="A45" s="42"/>
      <c r="B45" s="54"/>
      <c r="C45" s="57" t="s">
        <v>23</v>
      </c>
      <c r="D45" s="51" t="s">
        <v>24</v>
      </c>
      <c r="E45" s="52" t="s">
        <v>25</v>
      </c>
      <c r="F45" s="53" t="s">
        <v>16</v>
      </c>
      <c r="G45" s="58"/>
      <c r="H45" s="58"/>
    </row>
    <row r="46" ht="27" spans="1:8">
      <c r="A46" s="31" t="s">
        <v>31</v>
      </c>
      <c r="B46" s="49"/>
      <c r="C46" s="57" t="s">
        <v>13</v>
      </c>
      <c r="D46" s="66" t="s">
        <v>14</v>
      </c>
      <c r="E46" s="52" t="s">
        <v>15</v>
      </c>
      <c r="F46" s="53" t="s">
        <v>16</v>
      </c>
      <c r="G46" s="36"/>
      <c r="H46" s="36"/>
    </row>
    <row r="47" spans="1:8">
      <c r="A47" s="37"/>
      <c r="B47" s="54"/>
      <c r="C47" s="50" t="s">
        <v>17</v>
      </c>
      <c r="D47" s="55" t="s">
        <v>18</v>
      </c>
      <c r="E47" s="56" t="s">
        <v>19</v>
      </c>
      <c r="F47" s="53" t="s">
        <v>16</v>
      </c>
      <c r="G47" s="36"/>
      <c r="H47" s="36"/>
    </row>
    <row r="48" spans="1:8">
      <c r="A48" s="37"/>
      <c r="B48" s="54"/>
      <c r="C48" s="50" t="s">
        <v>20</v>
      </c>
      <c r="D48" s="55" t="s">
        <v>21</v>
      </c>
      <c r="E48" s="52" t="s">
        <v>22</v>
      </c>
      <c r="F48" s="53" t="s">
        <v>16</v>
      </c>
      <c r="G48" s="36"/>
      <c r="H48" s="36"/>
    </row>
    <row r="49" ht="43.5" spans="1:8">
      <c r="A49" s="42"/>
      <c r="B49" s="54"/>
      <c r="C49" s="57" t="s">
        <v>23</v>
      </c>
      <c r="D49" s="51" t="s">
        <v>24</v>
      </c>
      <c r="E49" s="52" t="s">
        <v>25</v>
      </c>
      <c r="F49" s="53" t="s">
        <v>32</v>
      </c>
      <c r="G49" s="65" t="s">
        <v>33</v>
      </c>
      <c r="H49" s="58"/>
    </row>
    <row r="50" ht="27" spans="1:8">
      <c r="A50" s="31" t="s">
        <v>34</v>
      </c>
      <c r="B50" s="49"/>
      <c r="C50" s="57" t="s">
        <v>13</v>
      </c>
      <c r="D50" s="66" t="s">
        <v>14</v>
      </c>
      <c r="E50" s="52" t="s">
        <v>15</v>
      </c>
      <c r="F50" s="53" t="s">
        <v>16</v>
      </c>
      <c r="G50" s="36"/>
      <c r="H50" s="36"/>
    </row>
    <row r="51" spans="1:8">
      <c r="A51" s="37"/>
      <c r="B51" s="54"/>
      <c r="C51" s="50" t="s">
        <v>17</v>
      </c>
      <c r="D51" s="55" t="s">
        <v>18</v>
      </c>
      <c r="E51" s="56" t="s">
        <v>19</v>
      </c>
      <c r="F51" s="53" t="s">
        <v>16</v>
      </c>
      <c r="G51" s="36"/>
      <c r="H51" s="36"/>
    </row>
    <row r="52" spans="1:8">
      <c r="A52" s="37"/>
      <c r="B52" s="54"/>
      <c r="C52" s="50" t="s">
        <v>20</v>
      </c>
      <c r="D52" s="55" t="s">
        <v>21</v>
      </c>
      <c r="E52" s="52" t="s">
        <v>22</v>
      </c>
      <c r="F52" s="53" t="s">
        <v>16</v>
      </c>
      <c r="G52" s="36"/>
      <c r="H52" s="36"/>
    </row>
    <row r="53" spans="1:8">
      <c r="A53" s="42"/>
      <c r="B53" s="54"/>
      <c r="C53" s="57" t="s">
        <v>23</v>
      </c>
      <c r="D53" s="51" t="s">
        <v>24</v>
      </c>
      <c r="E53" s="52" t="s">
        <v>25</v>
      </c>
      <c r="F53" s="53" t="s">
        <v>16</v>
      </c>
      <c r="G53" s="58"/>
      <c r="H53" s="58"/>
    </row>
    <row r="54" ht="27" spans="1:8">
      <c r="A54" s="31" t="s">
        <v>35</v>
      </c>
      <c r="B54" s="49"/>
      <c r="C54" s="57" t="s">
        <v>13</v>
      </c>
      <c r="D54" s="66" t="s">
        <v>14</v>
      </c>
      <c r="E54" s="52" t="s">
        <v>15</v>
      </c>
      <c r="F54" s="53" t="s">
        <v>16</v>
      </c>
      <c r="G54" s="36"/>
      <c r="H54" s="36"/>
    </row>
    <row r="55" spans="1:8">
      <c r="A55" s="37"/>
      <c r="B55" s="54"/>
      <c r="C55" s="50" t="s">
        <v>17</v>
      </c>
      <c r="D55" s="55" t="s">
        <v>18</v>
      </c>
      <c r="E55" s="56" t="s">
        <v>19</v>
      </c>
      <c r="F55" s="53" t="s">
        <v>16</v>
      </c>
      <c r="G55" s="36"/>
      <c r="H55" s="36"/>
    </row>
    <row r="56" spans="1:8">
      <c r="A56" s="37"/>
      <c r="B56" s="54"/>
      <c r="C56" s="50" t="s">
        <v>20</v>
      </c>
      <c r="D56" s="55" t="s">
        <v>21</v>
      </c>
      <c r="E56" s="52" t="s">
        <v>22</v>
      </c>
      <c r="F56" s="53" t="s">
        <v>16</v>
      </c>
      <c r="G56" s="36"/>
      <c r="H56" s="36"/>
    </row>
    <row r="57" spans="1:8">
      <c r="A57" s="42"/>
      <c r="B57" s="54"/>
      <c r="C57" s="57" t="s">
        <v>23</v>
      </c>
      <c r="D57" s="51" t="s">
        <v>24</v>
      </c>
      <c r="E57" s="52" t="s">
        <v>25</v>
      </c>
      <c r="F57" s="53" t="s">
        <v>16</v>
      </c>
      <c r="G57" s="58"/>
      <c r="H57" s="58"/>
    </row>
    <row r="58" ht="27" spans="1:8">
      <c r="A58" s="31" t="s">
        <v>36</v>
      </c>
      <c r="B58" s="49"/>
      <c r="C58" s="57" t="s">
        <v>13</v>
      </c>
      <c r="D58" s="66" t="s">
        <v>14</v>
      </c>
      <c r="E58" s="52" t="s">
        <v>15</v>
      </c>
      <c r="F58" s="53" t="s">
        <v>32</v>
      </c>
      <c r="G58" s="36"/>
      <c r="H58" s="36"/>
    </row>
    <row r="59" spans="1:8">
      <c r="A59" s="37"/>
      <c r="B59" s="54"/>
      <c r="C59" s="50" t="s">
        <v>17</v>
      </c>
      <c r="D59" s="55" t="s">
        <v>18</v>
      </c>
      <c r="E59" s="56" t="s">
        <v>19</v>
      </c>
      <c r="F59" s="53" t="s">
        <v>32</v>
      </c>
      <c r="G59" s="36"/>
      <c r="H59" s="36"/>
    </row>
    <row r="60" spans="1:8">
      <c r="A60" s="37"/>
      <c r="B60" s="54"/>
      <c r="C60" s="50" t="s">
        <v>20</v>
      </c>
      <c r="D60" s="55" t="s">
        <v>21</v>
      </c>
      <c r="E60" s="52" t="s">
        <v>22</v>
      </c>
      <c r="F60" s="53" t="s">
        <v>32</v>
      </c>
      <c r="G60" s="36"/>
      <c r="H60" s="36"/>
    </row>
    <row r="61" spans="1:8">
      <c r="A61" s="42"/>
      <c r="B61" s="54"/>
      <c r="C61" s="57" t="s">
        <v>23</v>
      </c>
      <c r="D61" s="51" t="s">
        <v>24</v>
      </c>
      <c r="E61" s="52" t="s">
        <v>25</v>
      </c>
      <c r="F61" s="53" t="s">
        <v>32</v>
      </c>
      <c r="G61" s="58"/>
      <c r="H61" s="58"/>
    </row>
    <row r="62" ht="27" spans="1:8">
      <c r="A62" s="31" t="s">
        <v>37</v>
      </c>
      <c r="B62" s="49"/>
      <c r="C62" s="57" t="s">
        <v>13</v>
      </c>
      <c r="D62" s="66" t="s">
        <v>14</v>
      </c>
      <c r="E62" s="52" t="s">
        <v>15</v>
      </c>
      <c r="F62" s="53" t="s">
        <v>16</v>
      </c>
      <c r="G62" s="36"/>
      <c r="H62" s="36"/>
    </row>
    <row r="63" spans="1:8">
      <c r="A63" s="37"/>
      <c r="B63" s="54"/>
      <c r="C63" s="50" t="s">
        <v>17</v>
      </c>
      <c r="D63" s="55" t="s">
        <v>18</v>
      </c>
      <c r="E63" s="56" t="s">
        <v>19</v>
      </c>
      <c r="F63" s="53" t="s">
        <v>16</v>
      </c>
      <c r="G63" s="36"/>
      <c r="H63" s="36"/>
    </row>
    <row r="64" spans="1:8">
      <c r="A64" s="37"/>
      <c r="B64" s="54"/>
      <c r="C64" s="50" t="s">
        <v>20</v>
      </c>
      <c r="D64" s="55" t="s">
        <v>21</v>
      </c>
      <c r="E64" s="52" t="s">
        <v>22</v>
      </c>
      <c r="F64" s="53" t="s">
        <v>16</v>
      </c>
      <c r="G64" s="36"/>
      <c r="H64" s="36"/>
    </row>
    <row r="65" spans="1:8">
      <c r="A65" s="42"/>
      <c r="B65" s="54"/>
      <c r="C65" s="57" t="s">
        <v>23</v>
      </c>
      <c r="D65" s="51" t="s">
        <v>24</v>
      </c>
      <c r="E65" s="52" t="s">
        <v>25</v>
      </c>
      <c r="F65" s="53" t="s">
        <v>16</v>
      </c>
      <c r="G65" s="58"/>
      <c r="H65" s="58"/>
    </row>
    <row r="66" ht="27" spans="1:6">
      <c r="A66" s="31" t="s">
        <v>38</v>
      </c>
      <c r="B66" s="49"/>
      <c r="C66" s="57" t="s">
        <v>13</v>
      </c>
      <c r="D66" s="66" t="s">
        <v>14</v>
      </c>
      <c r="E66" s="52" t="s">
        <v>15</v>
      </c>
      <c r="F66" s="53" t="s">
        <v>32</v>
      </c>
    </row>
    <row r="67" ht="14.25" spans="1:6">
      <c r="A67" s="37"/>
      <c r="B67" s="54"/>
      <c r="C67" s="50" t="s">
        <v>17</v>
      </c>
      <c r="D67" s="55" t="s">
        <v>18</v>
      </c>
      <c r="E67" s="56" t="s">
        <v>19</v>
      </c>
      <c r="F67" s="53" t="s">
        <v>32</v>
      </c>
    </row>
    <row r="68" spans="1:6">
      <c r="A68" s="37"/>
      <c r="B68" s="54"/>
      <c r="C68" s="50" t="s">
        <v>20</v>
      </c>
      <c r="D68" s="55" t="s">
        <v>21</v>
      </c>
      <c r="E68" s="52" t="s">
        <v>22</v>
      </c>
      <c r="F68" s="53" t="s">
        <v>32</v>
      </c>
    </row>
    <row r="69" spans="1:6">
      <c r="A69" s="42"/>
      <c r="B69" s="54"/>
      <c r="C69" s="57" t="s">
        <v>23</v>
      </c>
      <c r="D69" s="51" t="s">
        <v>24</v>
      </c>
      <c r="E69" s="52" t="s">
        <v>25</v>
      </c>
      <c r="F69" s="53" t="s">
        <v>32</v>
      </c>
    </row>
    <row r="70" ht="27" spans="1:6">
      <c r="A70" s="31" t="s">
        <v>39</v>
      </c>
      <c r="B70" s="49"/>
      <c r="C70" s="57" t="s">
        <v>13</v>
      </c>
      <c r="D70" s="66" t="s">
        <v>14</v>
      </c>
      <c r="E70" s="52" t="s">
        <v>15</v>
      </c>
      <c r="F70" s="53" t="s">
        <v>32</v>
      </c>
    </row>
    <row r="71" ht="14.25" spans="1:6">
      <c r="A71" s="37"/>
      <c r="B71" s="54"/>
      <c r="C71" s="50" t="s">
        <v>17</v>
      </c>
      <c r="D71" s="55" t="s">
        <v>18</v>
      </c>
      <c r="E71" s="56" t="s">
        <v>19</v>
      </c>
      <c r="F71" s="53" t="s">
        <v>32</v>
      </c>
    </row>
    <row r="72" spans="1:6">
      <c r="A72" s="37"/>
      <c r="B72" s="54"/>
      <c r="C72" s="50" t="s">
        <v>20</v>
      </c>
      <c r="D72" s="55" t="s">
        <v>21</v>
      </c>
      <c r="E72" s="52" t="s">
        <v>22</v>
      </c>
      <c r="F72" s="53" t="s">
        <v>32</v>
      </c>
    </row>
    <row r="73" spans="1:6">
      <c r="A73" s="42"/>
      <c r="B73" s="54"/>
      <c r="C73" s="57" t="s">
        <v>23</v>
      </c>
      <c r="D73" s="51" t="s">
        <v>24</v>
      </c>
      <c r="E73" s="52" t="s">
        <v>25</v>
      </c>
      <c r="F73" s="53" t="s">
        <v>32</v>
      </c>
    </row>
    <row r="74" ht="27" spans="1:6">
      <c r="A74" s="31" t="s">
        <v>40</v>
      </c>
      <c r="B74" s="49"/>
      <c r="C74" s="57" t="s">
        <v>13</v>
      </c>
      <c r="D74" s="66" t="s">
        <v>14</v>
      </c>
      <c r="E74" s="52" t="s">
        <v>15</v>
      </c>
      <c r="F74" s="53" t="s">
        <v>32</v>
      </c>
    </row>
    <row r="75" ht="14.25" spans="1:6">
      <c r="A75" s="37"/>
      <c r="B75" s="54"/>
      <c r="C75" s="50" t="s">
        <v>17</v>
      </c>
      <c r="D75" s="55" t="s">
        <v>18</v>
      </c>
      <c r="E75" s="56" t="s">
        <v>19</v>
      </c>
      <c r="F75" s="53" t="s">
        <v>32</v>
      </c>
    </row>
    <row r="76" spans="1:6">
      <c r="A76" s="37"/>
      <c r="B76" s="54"/>
      <c r="C76" s="50" t="s">
        <v>20</v>
      </c>
      <c r="D76" s="55" t="s">
        <v>21</v>
      </c>
      <c r="E76" s="52" t="s">
        <v>22</v>
      </c>
      <c r="F76" s="53" t="s">
        <v>32</v>
      </c>
    </row>
    <row r="77" spans="1:6">
      <c r="A77" s="42"/>
      <c r="B77" s="54"/>
      <c r="C77" s="57" t="s">
        <v>23</v>
      </c>
      <c r="D77" s="51" t="s">
        <v>24</v>
      </c>
      <c r="E77" s="52" t="s">
        <v>25</v>
      </c>
      <c r="F77" s="53" t="s">
        <v>32</v>
      </c>
    </row>
    <row r="78" ht="27" spans="1:6">
      <c r="A78" s="31" t="s">
        <v>41</v>
      </c>
      <c r="B78" s="49"/>
      <c r="C78" s="57" t="s">
        <v>13</v>
      </c>
      <c r="D78" s="66" t="s">
        <v>14</v>
      </c>
      <c r="E78" s="52" t="s">
        <v>15</v>
      </c>
      <c r="F78" s="53" t="s">
        <v>32</v>
      </c>
    </row>
    <row r="79" ht="14.25" spans="1:6">
      <c r="A79" s="37"/>
      <c r="B79" s="54"/>
      <c r="C79" s="50" t="s">
        <v>17</v>
      </c>
      <c r="D79" s="55" t="s">
        <v>18</v>
      </c>
      <c r="E79" s="56" t="s">
        <v>19</v>
      </c>
      <c r="F79" s="53" t="s">
        <v>32</v>
      </c>
    </row>
    <row r="80" spans="1:6">
      <c r="A80" s="37"/>
      <c r="B80" s="54"/>
      <c r="C80" s="50" t="s">
        <v>20</v>
      </c>
      <c r="D80" s="55" t="s">
        <v>21</v>
      </c>
      <c r="E80" s="52" t="s">
        <v>22</v>
      </c>
      <c r="F80" s="53" t="s">
        <v>32</v>
      </c>
    </row>
    <row r="81" spans="1:6">
      <c r="A81" s="42"/>
      <c r="B81" s="54"/>
      <c r="C81" s="57" t="s">
        <v>23</v>
      </c>
      <c r="D81" s="51" t="s">
        <v>24</v>
      </c>
      <c r="E81" s="52" t="s">
        <v>25</v>
      </c>
      <c r="F81" s="53" t="s">
        <v>32</v>
      </c>
    </row>
    <row r="82" ht="27" spans="1:6">
      <c r="A82" s="31" t="s">
        <v>42</v>
      </c>
      <c r="B82" s="49"/>
      <c r="C82" s="57" t="s">
        <v>13</v>
      </c>
      <c r="D82" s="66" t="s">
        <v>14</v>
      </c>
      <c r="E82" s="52" t="s">
        <v>15</v>
      </c>
      <c r="F82" s="53" t="s">
        <v>32</v>
      </c>
    </row>
    <row r="83" ht="14.25" spans="1:6">
      <c r="A83" s="37"/>
      <c r="B83" s="54"/>
      <c r="C83" s="50" t="s">
        <v>17</v>
      </c>
      <c r="D83" s="55" t="s">
        <v>18</v>
      </c>
      <c r="E83" s="56" t="s">
        <v>19</v>
      </c>
      <c r="F83" s="53" t="s">
        <v>32</v>
      </c>
    </row>
    <row r="84" spans="1:6">
      <c r="A84" s="37"/>
      <c r="B84" s="54"/>
      <c r="C84" s="50" t="s">
        <v>20</v>
      </c>
      <c r="D84" s="55" t="s">
        <v>21</v>
      </c>
      <c r="E84" s="52" t="s">
        <v>22</v>
      </c>
      <c r="F84" s="53" t="s">
        <v>32</v>
      </c>
    </row>
    <row r="85" spans="1:6">
      <c r="A85" s="42"/>
      <c r="B85" s="54"/>
      <c r="C85" s="57" t="s">
        <v>23</v>
      </c>
      <c r="D85" s="51" t="s">
        <v>24</v>
      </c>
      <c r="E85" s="52" t="s">
        <v>25</v>
      </c>
      <c r="F85" s="53" t="s">
        <v>32</v>
      </c>
    </row>
  </sheetData>
  <protectedRanges>
    <protectedRange sqref="H3:IU18 I30:IU31 A19:IU19 I28:IU29 I32:IU33 I34:IU37 I38:IU41 I42:IU45 I46:IU49 I50:IU53 I54:IU57 I58:IU61 I62:IU65 G66:IU69 G70:IU73 G74:IU77 G78:IU81 G82:IU82" name="範圍1"/>
    <protectedRange sqref="A20:E20 G20:H20 I20:IU21" name="範圍1_4"/>
    <protectedRange sqref="B21:H21 C22:C25 C26:C29 C30:C33 C34:C37 C38:C41 C42:C45 C46:C49 C50:C53 C54:C57 C58:C61 C62:C65 C66:C69 C70:C73 C74:C77 C78:C81 C82:C85" name="範圍1_1_1_3"/>
    <protectedRange sqref="F22:F25 F26:F29 F30:F33 F34:F37 F38:F41 F42:F45 F46:F49 F50:F53 F54:F57 F58:F61 F62:F65 F66:F69 F70:F73 F74:F77 F78:F81 F82:F85" name="範圍1_1_1_1_2_1_1"/>
    <protectedRange sqref="I22:IU27" name="範圍1_1_2"/>
    <protectedRange sqref="G22:H25 G26:H29 G30:H33 G34:H37 G38:H41 G42:H45 G46:H49 G50:H53 G54:H57 G58:H61 G62:H65" name="範圍1_1_1_3_1_1_1_1"/>
    <protectedRange sqref="B22:B25 B26:B29 B30:B33 B34:B37 B38:B41 B42:B45 B46:B49 B50:B53 B54:B57 B58:B61 B62:B65 B66:B69 B70:B73 B74:B77 B78:B81 B82:B85" name="範圍1_1_1_2_1"/>
    <protectedRange sqref="B3:G3 D4:G4 B5:G8 B10:G18 C9:G9 A3:A18" name="範圍1_6"/>
    <protectedRange sqref="B4:C4" name="範圍1_3_2"/>
    <protectedRange sqref="B9" name="範圍1_1"/>
    <protectedRange sqref="F30:F31" name="範圍1_1_1_1_2_1_1_2"/>
    <protectedRange sqref="D22:E25 D26:E27 E28 D29:E29 D28 D30:E31 E32 D33:E33 D32 D34:E35 E36 D37:E37 D36 D38:E39 E40 D41:E41 D40 D42:E43 E44 D45:E45 D44 D46:E47 E48 D49:E49 D48 D50:E51 E52 D53:E53 D52 D54:E55 E56 D57:E57 D56 D58:E59 E60 D61:E61 D60 D62:E63 E64 D65:E65 D64 D66:E69 D70:E73 D74:E77 D78:E81 D82:E85" name="範圍1_1_1_3_1"/>
  </protectedRanges>
  <mergeCells count="38">
    <mergeCell ref="B1:G1"/>
    <mergeCell ref="B3:C3"/>
    <mergeCell ref="B4:C4"/>
    <mergeCell ref="B5:C5"/>
    <mergeCell ref="A20:H20"/>
    <mergeCell ref="B21:C21"/>
    <mergeCell ref="A22:A25"/>
    <mergeCell ref="A26:A29"/>
    <mergeCell ref="A30:A33"/>
    <mergeCell ref="A34:A37"/>
    <mergeCell ref="A38:A41"/>
    <mergeCell ref="A42:A45"/>
    <mergeCell ref="A46:A49"/>
    <mergeCell ref="A50:A53"/>
    <mergeCell ref="A54:A57"/>
    <mergeCell ref="A58:A61"/>
    <mergeCell ref="A62:A65"/>
    <mergeCell ref="A66:A69"/>
    <mergeCell ref="A70:A73"/>
    <mergeCell ref="A74:A77"/>
    <mergeCell ref="A78:A81"/>
    <mergeCell ref="A82:A85"/>
    <mergeCell ref="B22:B25"/>
    <mergeCell ref="B26:B29"/>
    <mergeCell ref="B30:B33"/>
    <mergeCell ref="B34:B37"/>
    <mergeCell ref="B38:B41"/>
    <mergeCell ref="B42:B45"/>
    <mergeCell ref="B46:B49"/>
    <mergeCell ref="B50:B53"/>
    <mergeCell ref="B54:B57"/>
    <mergeCell ref="B58:B61"/>
    <mergeCell ref="B62:B65"/>
    <mergeCell ref="B66:B69"/>
    <mergeCell ref="B70:B73"/>
    <mergeCell ref="B74:B77"/>
    <mergeCell ref="B78:B81"/>
    <mergeCell ref="B82:B85"/>
  </mergeCells>
  <conditionalFormatting sqref="F24">
    <cfRule type="cellIs" dxfId="0" priority="97" stopIfTrue="1" operator="equal">
      <formula>"Pass"</formula>
    </cfRule>
    <cfRule type="cellIs" dxfId="1" priority="98" stopIfTrue="1" operator="notBetween">
      <formula>"Pass"</formula>
      <formula>"Fail"</formula>
    </cfRule>
    <cfRule type="cellIs" dxfId="2" priority="99" stopIfTrue="1" operator="equal">
      <formula>"Fail"</formula>
    </cfRule>
  </conditionalFormatting>
  <conditionalFormatting sqref="F28">
    <cfRule type="cellIs" dxfId="2" priority="93" stopIfTrue="1" operator="equal">
      <formula>"Fail"</formula>
    </cfRule>
    <cfRule type="cellIs" dxfId="1" priority="92" stopIfTrue="1" operator="notBetween">
      <formula>"Pass"</formula>
      <formula>"Fail"</formula>
    </cfRule>
    <cfRule type="cellIs" dxfId="0" priority="91" stopIfTrue="1" operator="equal">
      <formula>"Pass"</formula>
    </cfRule>
  </conditionalFormatting>
  <conditionalFormatting sqref="F32">
    <cfRule type="cellIs" dxfId="2" priority="87" stopIfTrue="1" operator="equal">
      <formula>"Fail"</formula>
    </cfRule>
    <cfRule type="cellIs" dxfId="1" priority="86" stopIfTrue="1" operator="notBetween">
      <formula>"Pass"</formula>
      <formula>"Fail"</formula>
    </cfRule>
    <cfRule type="cellIs" dxfId="0" priority="85" stopIfTrue="1" operator="equal">
      <formula>"Pass"</formula>
    </cfRule>
  </conditionalFormatting>
  <conditionalFormatting sqref="F36">
    <cfRule type="cellIs" dxfId="2" priority="81" stopIfTrue="1" operator="equal">
      <formula>"Fail"</formula>
    </cfRule>
    <cfRule type="cellIs" dxfId="1" priority="80" stopIfTrue="1" operator="notBetween">
      <formula>"Pass"</formula>
      <formula>"Fail"</formula>
    </cfRule>
    <cfRule type="cellIs" dxfId="0" priority="79" stopIfTrue="1" operator="equal">
      <formula>"Pass"</formula>
    </cfRule>
  </conditionalFormatting>
  <conditionalFormatting sqref="F40">
    <cfRule type="cellIs" dxfId="2" priority="75" stopIfTrue="1" operator="equal">
      <formula>"Fail"</formula>
    </cfRule>
    <cfRule type="cellIs" dxfId="1" priority="74" stopIfTrue="1" operator="notBetween">
      <formula>"Pass"</formula>
      <formula>"Fail"</formula>
    </cfRule>
    <cfRule type="cellIs" dxfId="0" priority="73" stopIfTrue="1" operator="equal">
      <formula>"Pass"</formula>
    </cfRule>
  </conditionalFormatting>
  <conditionalFormatting sqref="F44">
    <cfRule type="cellIs" dxfId="2" priority="69" stopIfTrue="1" operator="equal">
      <formula>"Fail"</formula>
    </cfRule>
    <cfRule type="cellIs" dxfId="1" priority="68" stopIfTrue="1" operator="notBetween">
      <formula>"Pass"</formula>
      <formula>"Fail"</formula>
    </cfRule>
    <cfRule type="cellIs" dxfId="0" priority="67" stopIfTrue="1" operator="equal">
      <formula>"Pass"</formula>
    </cfRule>
  </conditionalFormatting>
  <conditionalFormatting sqref="F48">
    <cfRule type="cellIs" dxfId="2" priority="63" stopIfTrue="1" operator="equal">
      <formula>"Fail"</formula>
    </cfRule>
    <cfRule type="cellIs" dxfId="1" priority="62" stopIfTrue="1" operator="notBetween">
      <formula>"Pass"</formula>
      <formula>"Fail"</formula>
    </cfRule>
    <cfRule type="cellIs" dxfId="0" priority="61" stopIfTrue="1" operator="equal">
      <formula>"Pass"</formula>
    </cfRule>
  </conditionalFormatting>
  <conditionalFormatting sqref="F52">
    <cfRule type="cellIs" dxfId="2" priority="57" stopIfTrue="1" operator="equal">
      <formula>"Fail"</formula>
    </cfRule>
    <cfRule type="cellIs" dxfId="1" priority="56" stopIfTrue="1" operator="notBetween">
      <formula>"Pass"</formula>
      <formula>"Fail"</formula>
    </cfRule>
    <cfRule type="cellIs" dxfId="0" priority="55" stopIfTrue="1" operator="equal">
      <formula>"Pass"</formula>
    </cfRule>
  </conditionalFormatting>
  <conditionalFormatting sqref="F56">
    <cfRule type="cellIs" dxfId="0" priority="43" stopIfTrue="1" operator="equal">
      <formula>"Pass"</formula>
    </cfRule>
    <cfRule type="cellIs" dxfId="1" priority="44" stopIfTrue="1" operator="notBetween">
      <formula>"Pass"</formula>
      <formula>"Fail"</formula>
    </cfRule>
    <cfRule type="cellIs" dxfId="2" priority="45" stopIfTrue="1" operator="equal">
      <formula>"Fail"</formula>
    </cfRule>
  </conditionalFormatting>
  <conditionalFormatting sqref="F60">
    <cfRule type="cellIs" dxfId="0" priority="37" stopIfTrue="1" operator="equal">
      <formula>"Pass"</formula>
    </cfRule>
    <cfRule type="cellIs" dxfId="1" priority="38" stopIfTrue="1" operator="notBetween">
      <formula>"Pass"</formula>
      <formula>"Fail"</formula>
    </cfRule>
    <cfRule type="cellIs" dxfId="2" priority="39" stopIfTrue="1" operator="equal">
      <formula>"Fail"</formula>
    </cfRule>
  </conditionalFormatting>
  <conditionalFormatting sqref="F64">
    <cfRule type="cellIs" dxfId="0" priority="31" stopIfTrue="1" operator="equal">
      <formula>"Pass"</formula>
    </cfRule>
    <cfRule type="cellIs" dxfId="1" priority="32" stopIfTrue="1" operator="notBetween">
      <formula>"Pass"</formula>
      <formula>"Fail"</formula>
    </cfRule>
    <cfRule type="cellIs" dxfId="2" priority="33" stopIfTrue="1" operator="equal">
      <formula>"Fail"</formula>
    </cfRule>
  </conditionalFormatting>
  <conditionalFormatting sqref="F68">
    <cfRule type="cellIs" dxfId="0" priority="25" stopIfTrue="1" operator="equal">
      <formula>"Pass"</formula>
    </cfRule>
    <cfRule type="cellIs" dxfId="1" priority="26" stopIfTrue="1" operator="notBetween">
      <formula>"Pass"</formula>
      <formula>"Fail"</formula>
    </cfRule>
    <cfRule type="cellIs" dxfId="2" priority="27" stopIfTrue="1" operator="equal">
      <formula>"Fail"</formula>
    </cfRule>
  </conditionalFormatting>
  <conditionalFormatting sqref="F72">
    <cfRule type="cellIs" dxfId="0" priority="19" stopIfTrue="1" operator="equal">
      <formula>"Pass"</formula>
    </cfRule>
    <cfRule type="cellIs" dxfId="1" priority="20" stopIfTrue="1" operator="notBetween">
      <formula>"Pass"</formula>
      <formula>"Fail"</formula>
    </cfRule>
    <cfRule type="cellIs" dxfId="2" priority="21" stopIfTrue="1" operator="equal">
      <formula>"Fail"</formula>
    </cfRule>
  </conditionalFormatting>
  <conditionalFormatting sqref="F76">
    <cfRule type="cellIs" dxfId="0" priority="13" stopIfTrue="1" operator="equal">
      <formula>"Pass"</formula>
    </cfRule>
    <cfRule type="cellIs" dxfId="1" priority="14" stopIfTrue="1" operator="notBetween">
      <formula>"Pass"</formula>
      <formula>"Fail"</formula>
    </cfRule>
    <cfRule type="cellIs" dxfId="2" priority="15" stopIfTrue="1" operator="equal">
      <formula>"Fail"</formula>
    </cfRule>
  </conditionalFormatting>
  <conditionalFormatting sqref="F80">
    <cfRule type="cellIs" dxfId="0" priority="7" stopIfTrue="1" operator="equal">
      <formula>"Pass"</formula>
    </cfRule>
    <cfRule type="cellIs" dxfId="1" priority="8" stopIfTrue="1" operator="notBetween">
      <formula>"Pass"</formula>
      <formula>"Fail"</formula>
    </cfRule>
    <cfRule type="cellIs" dxfId="2" priority="9" stopIfTrue="1" operator="equal">
      <formula>"Fail"</formula>
    </cfRule>
  </conditionalFormatting>
  <conditionalFormatting sqref="F84">
    <cfRule type="cellIs" dxfId="0" priority="1" stopIfTrue="1" operator="equal">
      <formula>"Pass"</formula>
    </cfRule>
    <cfRule type="cellIs" dxfId="1" priority="2" stopIfTrue="1" operator="notBetween">
      <formula>"Pass"</formula>
      <formula>"Fail"</formula>
    </cfRule>
    <cfRule type="cellIs" dxfId="2" priority="3" stopIfTrue="1" operator="equal">
      <formula>"Fail"</formula>
    </cfRule>
  </conditionalFormatting>
  <conditionalFormatting sqref="F22:F25">
    <cfRule type="cellIs" dxfId="0" priority="103" stopIfTrue="1" operator="equal">
      <formula>"Pass"</formula>
    </cfRule>
    <cfRule type="cellIs" dxfId="1" priority="104" stopIfTrue="1" operator="notBetween">
      <formula>"Pass"</formula>
      <formula>"Fail"</formula>
    </cfRule>
    <cfRule type="cellIs" dxfId="2" priority="105" stopIfTrue="1" operator="equal">
      <formula>"Fail"</formula>
    </cfRule>
  </conditionalFormatting>
  <conditionalFormatting sqref="F26:F29">
    <cfRule type="cellIs" dxfId="2" priority="96" stopIfTrue="1" operator="equal">
      <formula>"Fail"</formula>
    </cfRule>
    <cfRule type="cellIs" dxfId="1" priority="95" stopIfTrue="1" operator="notBetween">
      <formula>"Pass"</formula>
      <formula>"Fail"</formula>
    </cfRule>
    <cfRule type="cellIs" dxfId="0" priority="94" stopIfTrue="1" operator="equal">
      <formula>"Pass"</formula>
    </cfRule>
  </conditionalFormatting>
  <conditionalFormatting sqref="F30:F33">
    <cfRule type="cellIs" dxfId="2" priority="90" stopIfTrue="1" operator="equal">
      <formula>"Fail"</formula>
    </cfRule>
    <cfRule type="cellIs" dxfId="1" priority="89" stopIfTrue="1" operator="notBetween">
      <formula>"Pass"</formula>
      <formula>"Fail"</formula>
    </cfRule>
    <cfRule type="cellIs" dxfId="0" priority="88" stopIfTrue="1" operator="equal">
      <formula>"Pass"</formula>
    </cfRule>
  </conditionalFormatting>
  <conditionalFormatting sqref="F34:F37">
    <cfRule type="cellIs" dxfId="2" priority="84" stopIfTrue="1" operator="equal">
      <formula>"Fail"</formula>
    </cfRule>
    <cfRule type="cellIs" dxfId="1" priority="83" stopIfTrue="1" operator="notBetween">
      <formula>"Pass"</formula>
      <formula>"Fail"</formula>
    </cfRule>
    <cfRule type="cellIs" dxfId="0" priority="82" stopIfTrue="1" operator="equal">
      <formula>"Pass"</formula>
    </cfRule>
  </conditionalFormatting>
  <conditionalFormatting sqref="F38:F41">
    <cfRule type="cellIs" dxfId="2" priority="78" stopIfTrue="1" operator="equal">
      <formula>"Fail"</formula>
    </cfRule>
    <cfRule type="cellIs" dxfId="1" priority="77" stopIfTrue="1" operator="notBetween">
      <formula>"Pass"</formula>
      <formula>"Fail"</formula>
    </cfRule>
    <cfRule type="cellIs" dxfId="0" priority="76" stopIfTrue="1" operator="equal">
      <formula>"Pass"</formula>
    </cfRule>
  </conditionalFormatting>
  <conditionalFormatting sqref="F42:F45">
    <cfRule type="cellIs" dxfId="2" priority="72" stopIfTrue="1" operator="equal">
      <formula>"Fail"</formula>
    </cfRule>
    <cfRule type="cellIs" dxfId="1" priority="71" stopIfTrue="1" operator="notBetween">
      <formula>"Pass"</formula>
      <formula>"Fail"</formula>
    </cfRule>
    <cfRule type="cellIs" dxfId="0" priority="70" stopIfTrue="1" operator="equal">
      <formula>"Pass"</formula>
    </cfRule>
  </conditionalFormatting>
  <conditionalFormatting sqref="F46:F49">
    <cfRule type="cellIs" dxfId="2" priority="66" stopIfTrue="1" operator="equal">
      <formula>"Fail"</formula>
    </cfRule>
    <cfRule type="cellIs" dxfId="1" priority="65" stopIfTrue="1" operator="notBetween">
      <formula>"Pass"</formula>
      <formula>"Fail"</formula>
    </cfRule>
    <cfRule type="cellIs" dxfId="0" priority="64" stopIfTrue="1" operator="equal">
      <formula>"Pass"</formula>
    </cfRule>
  </conditionalFormatting>
  <conditionalFormatting sqref="F50:F53">
    <cfRule type="cellIs" dxfId="2" priority="60" stopIfTrue="1" operator="equal">
      <formula>"Fail"</formula>
    </cfRule>
    <cfRule type="cellIs" dxfId="1" priority="59" stopIfTrue="1" operator="notBetween">
      <formula>"Pass"</formula>
      <formula>"Fail"</formula>
    </cfRule>
    <cfRule type="cellIs" dxfId="0" priority="58" stopIfTrue="1" operator="equal">
      <formula>"Pass"</formula>
    </cfRule>
  </conditionalFormatting>
  <conditionalFormatting sqref="F54:F57">
    <cfRule type="cellIs" dxfId="0" priority="46" stopIfTrue="1" operator="equal">
      <formula>"Pass"</formula>
    </cfRule>
    <cfRule type="cellIs" dxfId="1" priority="47" stopIfTrue="1" operator="notBetween">
      <formula>"Pass"</formula>
      <formula>"Fail"</formula>
    </cfRule>
    <cfRule type="cellIs" dxfId="2" priority="48" stopIfTrue="1" operator="equal">
      <formula>"Fail"</formula>
    </cfRule>
  </conditionalFormatting>
  <conditionalFormatting sqref="F58:F61">
    <cfRule type="cellIs" dxfId="0" priority="40" stopIfTrue="1" operator="equal">
      <formula>"Pass"</formula>
    </cfRule>
    <cfRule type="cellIs" dxfId="1" priority="41" stopIfTrue="1" operator="notBetween">
      <formula>"Pass"</formula>
      <formula>"Fail"</formula>
    </cfRule>
    <cfRule type="cellIs" dxfId="2" priority="42" stopIfTrue="1" operator="equal">
      <formula>"Fail"</formula>
    </cfRule>
  </conditionalFormatting>
  <conditionalFormatting sqref="F62:F65">
    <cfRule type="cellIs" dxfId="0" priority="34" stopIfTrue="1" operator="equal">
      <formula>"Pass"</formula>
    </cfRule>
    <cfRule type="cellIs" dxfId="1" priority="35" stopIfTrue="1" operator="notBetween">
      <formula>"Pass"</formula>
      <formula>"Fail"</formula>
    </cfRule>
    <cfRule type="cellIs" dxfId="2" priority="36" stopIfTrue="1" operator="equal">
      <formula>"Fail"</formula>
    </cfRule>
  </conditionalFormatting>
  <conditionalFormatting sqref="F66:F69">
    <cfRule type="cellIs" dxfId="0" priority="28" stopIfTrue="1" operator="equal">
      <formula>"Pass"</formula>
    </cfRule>
    <cfRule type="cellIs" dxfId="1" priority="29" stopIfTrue="1" operator="notBetween">
      <formula>"Pass"</formula>
      <formula>"Fail"</formula>
    </cfRule>
    <cfRule type="cellIs" dxfId="2" priority="30" stopIfTrue="1" operator="equal">
      <formula>"Fail"</formula>
    </cfRule>
  </conditionalFormatting>
  <conditionalFormatting sqref="F70:F73">
    <cfRule type="cellIs" dxfId="0" priority="22" stopIfTrue="1" operator="equal">
      <formula>"Pass"</formula>
    </cfRule>
    <cfRule type="cellIs" dxfId="1" priority="23" stopIfTrue="1" operator="notBetween">
      <formula>"Pass"</formula>
      <formula>"Fail"</formula>
    </cfRule>
    <cfRule type="cellIs" dxfId="2" priority="24" stopIfTrue="1" operator="equal">
      <formula>"Fail"</formula>
    </cfRule>
  </conditionalFormatting>
  <conditionalFormatting sqref="F74:F77">
    <cfRule type="cellIs" dxfId="0" priority="16" stopIfTrue="1" operator="equal">
      <formula>"Pass"</formula>
    </cfRule>
    <cfRule type="cellIs" dxfId="1" priority="17" stopIfTrue="1" operator="notBetween">
      <formula>"Pass"</formula>
      <formula>"Fail"</formula>
    </cfRule>
    <cfRule type="cellIs" dxfId="2" priority="18" stopIfTrue="1" operator="equal">
      <formula>"Fail"</formula>
    </cfRule>
  </conditionalFormatting>
  <conditionalFormatting sqref="F78:F81">
    <cfRule type="cellIs" dxfId="0" priority="10" stopIfTrue="1" operator="equal">
      <formula>"Pass"</formula>
    </cfRule>
    <cfRule type="cellIs" dxfId="1" priority="11" stopIfTrue="1" operator="notBetween">
      <formula>"Pass"</formula>
      <formula>"Fail"</formula>
    </cfRule>
    <cfRule type="cellIs" dxfId="2" priority="12" stopIfTrue="1" operator="equal">
      <formula>"Fail"</formula>
    </cfRule>
  </conditionalFormatting>
  <conditionalFormatting sqref="F82:F85">
    <cfRule type="cellIs" dxfId="0" priority="4" stopIfTrue="1" operator="equal">
      <formula>"Pass"</formula>
    </cfRule>
    <cfRule type="cellIs" dxfId="1" priority="5" stopIfTrue="1" operator="notBetween">
      <formula>"Pass"</formula>
      <formula>"Fail"</formula>
    </cfRule>
    <cfRule type="cellIs" dxfId="2" priority="6" stopIfTrue="1" operator="equal">
      <formula>"Fail"</formula>
    </cfRule>
  </conditionalFormatting>
  <dataValidations count="1">
    <dataValidation type="list" allowBlank="1" showInputMessage="1" showErrorMessage="1" sqref="F22:F25 F26:F29 F30:F33 F34:F37 F38:F41 F42:F45 F46:F49 F50:F53 F54:F57 F58:F61 F62:F65 F66:F69 F70:F73 F74:F77 F78:F81 F82:F85">
      <formula1>"Pass,Fail,NA,NR,NT"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topLeftCell="A19" workbookViewId="0">
      <selection activeCell="G31" sqref="G31"/>
    </sheetView>
  </sheetViews>
  <sheetFormatPr defaultColWidth="9" defaultRowHeight="15" outlineLevelCol="7"/>
  <cols>
    <col min="1" max="1" width="14.375" style="2" customWidth="1"/>
    <col min="2" max="2" width="21.125" style="1" customWidth="1"/>
    <col min="3" max="3" width="28.125" style="1" customWidth="1"/>
    <col min="4" max="4" width="49.625" style="1" customWidth="1"/>
    <col min="5" max="5" width="55.375" style="1" customWidth="1"/>
    <col min="6" max="6" width="5.375" style="1" customWidth="1"/>
    <col min="7" max="7" width="28.125" style="1" customWidth="1"/>
    <col min="8" max="8" width="20.375" style="1" customWidth="1"/>
    <col min="9" max="16384" width="9" style="1"/>
  </cols>
  <sheetData>
    <row r="1" spans="2:7">
      <c r="B1" s="3"/>
      <c r="C1" s="3"/>
      <c r="D1" s="3"/>
      <c r="E1" s="3"/>
      <c r="F1" s="3"/>
      <c r="G1" s="3"/>
    </row>
    <row r="2" spans="2:2">
      <c r="B2" s="2"/>
    </row>
    <row r="3" spans="1:3">
      <c r="A3" s="4"/>
      <c r="B3" s="5"/>
      <c r="C3" s="5"/>
    </row>
    <row r="4" spans="1:3">
      <c r="A4" s="4"/>
      <c r="B4" s="5" t="s">
        <v>0</v>
      </c>
      <c r="C4" s="5"/>
    </row>
    <row r="5" spans="1:3">
      <c r="A5" s="4"/>
      <c r="B5" s="5"/>
      <c r="C5" s="5"/>
    </row>
    <row r="6" spans="1:3">
      <c r="A6" s="4"/>
      <c r="B6" s="6"/>
      <c r="C6" s="6"/>
    </row>
    <row r="7" spans="1:3">
      <c r="A7" s="4"/>
      <c r="B7" s="7"/>
      <c r="C7" s="7"/>
    </row>
    <row r="8" spans="1:3">
      <c r="A8" s="4"/>
      <c r="B8" s="7"/>
      <c r="C8" s="7"/>
    </row>
    <row r="9" spans="1:3">
      <c r="A9" s="4"/>
      <c r="B9" s="8"/>
      <c r="C9" s="7"/>
    </row>
    <row r="10" ht="15.75" spans="1:1">
      <c r="A10" s="9"/>
    </row>
    <row r="11" ht="15.75" spans="1:3">
      <c r="A11" s="10" t="s">
        <v>1</v>
      </c>
      <c r="B11" s="11" t="s">
        <v>2</v>
      </c>
      <c r="C11" s="12"/>
    </row>
    <row r="12" spans="1:3">
      <c r="A12" s="13"/>
      <c r="B12" s="14">
        <f>COUNTIF(F22:F22,"Pass")</f>
        <v>1</v>
      </c>
      <c r="C12" s="15"/>
    </row>
    <row r="13" spans="1:3">
      <c r="A13" s="16"/>
      <c r="B13" s="17">
        <f>COUNTIF(F22:F22,"Fail")</f>
        <v>0</v>
      </c>
      <c r="C13" s="18"/>
    </row>
    <row r="14" spans="1:3">
      <c r="A14" s="19"/>
      <c r="B14" s="20">
        <f>COUNTIF(F22:F22,"NA")</f>
        <v>0</v>
      </c>
      <c r="C14" s="21"/>
    </row>
    <row r="15" spans="1:3">
      <c r="A15" s="19"/>
      <c r="B15" s="20">
        <f>COUNTIF(F22:F22,"NR")</f>
        <v>0</v>
      </c>
      <c r="C15" s="21"/>
    </row>
    <row r="16" spans="1:3">
      <c r="A16" s="19"/>
      <c r="B16" s="20">
        <f>COUNTIF(F22:F22,"NT")</f>
        <v>0</v>
      </c>
      <c r="C16" s="21"/>
    </row>
    <row r="17" ht="15.75" spans="1:3">
      <c r="A17" s="22" t="s">
        <v>3</v>
      </c>
      <c r="B17" s="23">
        <f>SUM(B12:B16)</f>
        <v>1</v>
      </c>
      <c r="C17" s="24"/>
    </row>
    <row r="18" spans="1:3">
      <c r="A18" s="17"/>
      <c r="B18" s="17"/>
      <c r="C18" s="17"/>
    </row>
    <row r="20" ht="16.5" customHeight="1" spans="1:8">
      <c r="A20" s="25" t="s">
        <v>4</v>
      </c>
      <c r="B20" s="25"/>
      <c r="C20" s="25"/>
      <c r="D20" s="25"/>
      <c r="E20" s="25"/>
      <c r="F20" s="25"/>
      <c r="G20" s="25"/>
      <c r="H20" s="25"/>
    </row>
    <row r="21" spans="1:8">
      <c r="A21" s="26" t="s">
        <v>5</v>
      </c>
      <c r="B21" s="27" t="s">
        <v>6</v>
      </c>
      <c r="C21" s="28"/>
      <c r="D21" s="27" t="s">
        <v>7</v>
      </c>
      <c r="E21" s="27" t="s">
        <v>8</v>
      </c>
      <c r="F21" s="29" t="s">
        <v>9</v>
      </c>
      <c r="G21" s="30" t="s">
        <v>10</v>
      </c>
      <c r="H21" s="30" t="s">
        <v>11</v>
      </c>
    </row>
    <row r="22" ht="43.5" spans="1:8">
      <c r="A22" s="31" t="s">
        <v>43</v>
      </c>
      <c r="B22" s="32"/>
      <c r="C22" s="57" t="s">
        <v>44</v>
      </c>
      <c r="D22" s="66" t="s">
        <v>45</v>
      </c>
      <c r="E22" s="52" t="s">
        <v>46</v>
      </c>
      <c r="F22" s="53" t="s">
        <v>16</v>
      </c>
      <c r="G22" s="36"/>
      <c r="H22" s="64" t="s">
        <v>47</v>
      </c>
    </row>
    <row r="23" ht="27" spans="1:8">
      <c r="A23" s="37"/>
      <c r="B23" s="38"/>
      <c r="C23" s="50" t="s">
        <v>48</v>
      </c>
      <c r="D23" s="55" t="s">
        <v>49</v>
      </c>
      <c r="E23" s="56" t="s">
        <v>50</v>
      </c>
      <c r="F23" s="53" t="s">
        <v>16</v>
      </c>
      <c r="G23" s="36"/>
      <c r="H23" s="36"/>
    </row>
    <row r="24" ht="27" spans="1:8">
      <c r="A24" s="42"/>
      <c r="B24" s="38"/>
      <c r="C24" s="50" t="s">
        <v>51</v>
      </c>
      <c r="D24" s="55" t="s">
        <v>52</v>
      </c>
      <c r="E24" s="52" t="s">
        <v>53</v>
      </c>
      <c r="F24" s="53" t="s">
        <v>16</v>
      </c>
      <c r="G24" s="36"/>
      <c r="H24" s="36"/>
    </row>
    <row r="25" ht="43.5" spans="1:8">
      <c r="A25" s="31" t="s">
        <v>54</v>
      </c>
      <c r="B25" s="32"/>
      <c r="C25" s="57" t="s">
        <v>44</v>
      </c>
      <c r="D25" s="66" t="s">
        <v>45</v>
      </c>
      <c r="E25" s="52" t="s">
        <v>46</v>
      </c>
      <c r="F25" s="53" t="s">
        <v>16</v>
      </c>
      <c r="G25" s="36"/>
      <c r="H25" s="64" t="s">
        <v>55</v>
      </c>
    </row>
    <row r="26" ht="27" spans="1:8">
      <c r="A26" s="37"/>
      <c r="B26" s="38"/>
      <c r="C26" s="50" t="s">
        <v>48</v>
      </c>
      <c r="D26" s="55" t="s">
        <v>49</v>
      </c>
      <c r="E26" s="56" t="s">
        <v>50</v>
      </c>
      <c r="F26" s="53" t="s">
        <v>16</v>
      </c>
      <c r="G26" s="36"/>
      <c r="H26" s="36"/>
    </row>
    <row r="27" ht="27" spans="1:8">
      <c r="A27" s="42"/>
      <c r="B27" s="38"/>
      <c r="C27" s="50" t="s">
        <v>51</v>
      </c>
      <c r="D27" s="55" t="s">
        <v>52</v>
      </c>
      <c r="E27" s="52" t="s">
        <v>53</v>
      </c>
      <c r="F27" s="53" t="s">
        <v>16</v>
      </c>
      <c r="G27" s="36"/>
      <c r="H27" s="36"/>
    </row>
    <row r="28" ht="43.5" spans="1:8">
      <c r="A28" s="31" t="s">
        <v>56</v>
      </c>
      <c r="B28" s="32"/>
      <c r="C28" s="57" t="s">
        <v>44</v>
      </c>
      <c r="D28" s="66" t="s">
        <v>45</v>
      </c>
      <c r="E28" s="52" t="s">
        <v>46</v>
      </c>
      <c r="F28" s="53" t="s">
        <v>16</v>
      </c>
      <c r="G28" s="36"/>
      <c r="H28" s="64" t="s">
        <v>57</v>
      </c>
    </row>
    <row r="29" ht="27" spans="1:8">
      <c r="A29" s="37"/>
      <c r="B29" s="38"/>
      <c r="C29" s="50" t="s">
        <v>48</v>
      </c>
      <c r="D29" s="55" t="s">
        <v>49</v>
      </c>
      <c r="E29" s="56" t="s">
        <v>50</v>
      </c>
      <c r="F29" s="53" t="s">
        <v>16</v>
      </c>
      <c r="G29" s="36"/>
      <c r="H29" s="36"/>
    </row>
    <row r="30" ht="27" spans="1:8">
      <c r="A30" s="42"/>
      <c r="B30" s="38"/>
      <c r="C30" s="50" t="s">
        <v>51</v>
      </c>
      <c r="D30" s="55" t="s">
        <v>52</v>
      </c>
      <c r="E30" s="52" t="s">
        <v>53</v>
      </c>
      <c r="F30" s="53" t="s">
        <v>16</v>
      </c>
      <c r="G30" s="36"/>
      <c r="H30" s="36"/>
    </row>
    <row r="31" ht="43.5" spans="1:8">
      <c r="A31" s="31" t="s">
        <v>58</v>
      </c>
      <c r="B31" s="32"/>
      <c r="C31" s="57" t="s">
        <v>44</v>
      </c>
      <c r="D31" s="66" t="s">
        <v>45</v>
      </c>
      <c r="E31" s="52" t="s">
        <v>46</v>
      </c>
      <c r="F31" s="53" t="s">
        <v>16</v>
      </c>
      <c r="G31" s="36"/>
      <c r="H31" s="64" t="s">
        <v>59</v>
      </c>
    </row>
    <row r="32" ht="27" spans="1:8">
      <c r="A32" s="37"/>
      <c r="B32" s="38"/>
      <c r="C32" s="50" t="s">
        <v>48</v>
      </c>
      <c r="D32" s="55" t="s">
        <v>49</v>
      </c>
      <c r="E32" s="56" t="s">
        <v>50</v>
      </c>
      <c r="F32" s="53" t="s">
        <v>16</v>
      </c>
      <c r="G32" s="36"/>
      <c r="H32" s="36"/>
    </row>
    <row r="33" ht="27" spans="1:8">
      <c r="A33" s="42"/>
      <c r="B33" s="38"/>
      <c r="C33" s="50" t="s">
        <v>51</v>
      </c>
      <c r="D33" s="55" t="s">
        <v>52</v>
      </c>
      <c r="E33" s="52" t="s">
        <v>53</v>
      </c>
      <c r="F33" s="53" t="s">
        <v>16</v>
      </c>
      <c r="G33" s="36"/>
      <c r="H33" s="36"/>
    </row>
    <row r="34" ht="43.5" spans="1:8">
      <c r="A34" s="31" t="s">
        <v>60</v>
      </c>
      <c r="B34" s="32"/>
      <c r="C34" s="57" t="s">
        <v>44</v>
      </c>
      <c r="D34" s="66" t="s">
        <v>45</v>
      </c>
      <c r="E34" s="52" t="s">
        <v>46</v>
      </c>
      <c r="F34" s="53" t="s">
        <v>16</v>
      </c>
      <c r="G34" s="36"/>
      <c r="H34" s="64" t="s">
        <v>61</v>
      </c>
    </row>
    <row r="35" ht="27" spans="1:8">
      <c r="A35" s="37"/>
      <c r="B35" s="38"/>
      <c r="C35" s="50" t="s">
        <v>48</v>
      </c>
      <c r="D35" s="55" t="s">
        <v>49</v>
      </c>
      <c r="E35" s="56" t="s">
        <v>50</v>
      </c>
      <c r="F35" s="53" t="s">
        <v>16</v>
      </c>
      <c r="G35" s="36"/>
      <c r="H35" s="36"/>
    </row>
    <row r="36" ht="27" spans="1:8">
      <c r="A36" s="42"/>
      <c r="B36" s="38"/>
      <c r="C36" s="50" t="s">
        <v>51</v>
      </c>
      <c r="D36" s="55" t="s">
        <v>52</v>
      </c>
      <c r="E36" s="52" t="s">
        <v>53</v>
      </c>
      <c r="F36" s="53" t="s">
        <v>16</v>
      </c>
      <c r="G36" s="36"/>
      <c r="H36" s="36"/>
    </row>
  </sheetData>
  <protectedRanges>
    <protectedRange sqref="H3:IU18 A19:IU19 I28:IU30 I31:IU33 I34:IU36 A37:IU82" name="範圍1"/>
    <protectedRange sqref="A20:E20 G20:H20 I20:IU21" name="範圍1_4"/>
    <protectedRange sqref="B21:H21 C22:C24 C25:C27 C28:C30 C31:C33 C34:C36" name="範圍1_1_1_3"/>
    <protectedRange sqref="F22:F24 F25:F27 F28:F30 F31:F33 F34:F36" name="範圍1_1_1_1_2_1_1"/>
    <protectedRange sqref="I22:IU27" name="範圍1_1_2"/>
    <protectedRange sqref="G22:H24 G25:H27 G28:H30 G31:H33 G34:H36" name="範圍1_1_1_3_1_1_1_1"/>
    <protectedRange sqref="B22:B24 B25:B27 B28:B30 B31:B33 B34:B36" name="範圍1_1_1_2_1"/>
    <protectedRange sqref="B3:G3 D4:G4 B5:G8 B10:G18 C9:G9 A3:A18" name="範圍1_6"/>
    <protectedRange sqref="B4:C4" name="範圍1_3_2"/>
    <protectedRange sqref="B9" name="範圍1_1"/>
    <protectedRange sqref="D22:E24 D25:E27 D28:E30 D31:E33 D34:E36" name="範圍1_1_1_3_1"/>
  </protectedRanges>
  <mergeCells count="11">
    <mergeCell ref="B1:G1"/>
    <mergeCell ref="B3:C3"/>
    <mergeCell ref="B4:C4"/>
    <mergeCell ref="B5:C5"/>
    <mergeCell ref="A20:H20"/>
    <mergeCell ref="B21:C21"/>
    <mergeCell ref="A22:A24"/>
    <mergeCell ref="A25:A27"/>
    <mergeCell ref="A28:A30"/>
    <mergeCell ref="A31:A33"/>
    <mergeCell ref="A34:A36"/>
  </mergeCells>
  <conditionalFormatting sqref="F24">
    <cfRule type="cellIs" dxfId="0" priority="25" stopIfTrue="1" operator="equal">
      <formula>"Pass"</formula>
    </cfRule>
    <cfRule type="cellIs" dxfId="1" priority="26" stopIfTrue="1" operator="notBetween">
      <formula>"Pass"</formula>
      <formula>"Fail"</formula>
    </cfRule>
    <cfRule type="cellIs" dxfId="2" priority="27" stopIfTrue="1" operator="equal">
      <formula>"Fail"</formula>
    </cfRule>
  </conditionalFormatting>
  <conditionalFormatting sqref="F27">
    <cfRule type="cellIs" dxfId="2" priority="21" stopIfTrue="1" operator="equal">
      <formula>"Fail"</formula>
    </cfRule>
    <cfRule type="cellIs" dxfId="1" priority="20" stopIfTrue="1" operator="notBetween">
      <formula>"Pass"</formula>
      <formula>"Fail"</formula>
    </cfRule>
    <cfRule type="cellIs" dxfId="0" priority="19" stopIfTrue="1" operator="equal">
      <formula>"Pass"</formula>
    </cfRule>
  </conditionalFormatting>
  <conditionalFormatting sqref="F30">
    <cfRule type="cellIs" dxfId="2" priority="15" stopIfTrue="1" operator="equal">
      <formula>"Fail"</formula>
    </cfRule>
    <cfRule type="cellIs" dxfId="1" priority="14" stopIfTrue="1" operator="notBetween">
      <formula>"Pass"</formula>
      <formula>"Fail"</formula>
    </cfRule>
    <cfRule type="cellIs" dxfId="0" priority="13" stopIfTrue="1" operator="equal">
      <formula>"Pass"</formula>
    </cfRule>
  </conditionalFormatting>
  <conditionalFormatting sqref="F33">
    <cfRule type="cellIs" dxfId="2" priority="9" stopIfTrue="1" operator="equal">
      <formula>"Fail"</formula>
    </cfRule>
    <cfRule type="cellIs" dxfId="1" priority="8" stopIfTrue="1" operator="notBetween">
      <formula>"Pass"</formula>
      <formula>"Fail"</formula>
    </cfRule>
    <cfRule type="cellIs" dxfId="0" priority="7" stopIfTrue="1" operator="equal">
      <formula>"Pass"</formula>
    </cfRule>
  </conditionalFormatting>
  <conditionalFormatting sqref="F36">
    <cfRule type="cellIs" dxfId="2" priority="3" stopIfTrue="1" operator="equal">
      <formula>"Fail"</formula>
    </cfRule>
    <cfRule type="cellIs" dxfId="1" priority="2" stopIfTrue="1" operator="notBetween">
      <formula>"Pass"</formula>
      <formula>"Fail"</formula>
    </cfRule>
    <cfRule type="cellIs" dxfId="0" priority="1" stopIfTrue="1" operator="equal">
      <formula>"Pass"</formula>
    </cfRule>
  </conditionalFormatting>
  <conditionalFormatting sqref="F22:F24">
    <cfRule type="cellIs" dxfId="0" priority="31" stopIfTrue="1" operator="equal">
      <formula>"Pass"</formula>
    </cfRule>
    <cfRule type="cellIs" dxfId="1" priority="32" stopIfTrue="1" operator="notBetween">
      <formula>"Pass"</formula>
      <formula>"Fail"</formula>
    </cfRule>
    <cfRule type="cellIs" dxfId="2" priority="33" stopIfTrue="1" operator="equal">
      <formula>"Fail"</formula>
    </cfRule>
  </conditionalFormatting>
  <conditionalFormatting sqref="F25:F27">
    <cfRule type="cellIs" dxfId="2" priority="24" stopIfTrue="1" operator="equal">
      <formula>"Fail"</formula>
    </cfRule>
    <cfRule type="cellIs" dxfId="1" priority="23" stopIfTrue="1" operator="notBetween">
      <formula>"Pass"</formula>
      <formula>"Fail"</formula>
    </cfRule>
    <cfRule type="cellIs" dxfId="0" priority="22" stopIfTrue="1" operator="equal">
      <formula>"Pass"</formula>
    </cfRule>
  </conditionalFormatting>
  <conditionalFormatting sqref="F28:F30">
    <cfRule type="cellIs" dxfId="2" priority="18" stopIfTrue="1" operator="equal">
      <formula>"Fail"</formula>
    </cfRule>
    <cfRule type="cellIs" dxfId="1" priority="17" stopIfTrue="1" operator="notBetween">
      <formula>"Pass"</formula>
      <formula>"Fail"</formula>
    </cfRule>
    <cfRule type="cellIs" dxfId="0" priority="16" stopIfTrue="1" operator="equal">
      <formula>"Pass"</formula>
    </cfRule>
  </conditionalFormatting>
  <conditionalFormatting sqref="F31:F33">
    <cfRule type="cellIs" dxfId="2" priority="12" stopIfTrue="1" operator="equal">
      <formula>"Fail"</formula>
    </cfRule>
    <cfRule type="cellIs" dxfId="1" priority="11" stopIfTrue="1" operator="notBetween">
      <formula>"Pass"</formula>
      <formula>"Fail"</formula>
    </cfRule>
    <cfRule type="cellIs" dxfId="0" priority="10" stopIfTrue="1" operator="equal">
      <formula>"Pass"</formula>
    </cfRule>
  </conditionalFormatting>
  <conditionalFormatting sqref="F34:F36">
    <cfRule type="cellIs" dxfId="2" priority="6" stopIfTrue="1" operator="equal">
      <formula>"Fail"</formula>
    </cfRule>
    <cfRule type="cellIs" dxfId="1" priority="5" stopIfTrue="1" operator="notBetween">
      <formula>"Pass"</formula>
      <formula>"Fail"</formula>
    </cfRule>
    <cfRule type="cellIs" dxfId="0" priority="4" stopIfTrue="1" operator="equal">
      <formula>"Pass"</formula>
    </cfRule>
  </conditionalFormatting>
  <dataValidations count="1">
    <dataValidation type="list" allowBlank="1" showInputMessage="1" showErrorMessage="1" sqref="F22:F24 F25:F27 F28:F30 F31:F33 F34:F36">
      <formula1>"Pass,Fail,NA,NR,NT"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9"/>
  <sheetViews>
    <sheetView topLeftCell="A29" workbookViewId="0">
      <selection activeCell="F49" sqref="F49"/>
    </sheetView>
  </sheetViews>
  <sheetFormatPr defaultColWidth="9" defaultRowHeight="15" outlineLevelCol="7"/>
  <cols>
    <col min="1" max="1" width="14.375" style="2" customWidth="1"/>
    <col min="2" max="2" width="21.125" style="1" customWidth="1"/>
    <col min="3" max="3" width="28.125" style="1" customWidth="1"/>
    <col min="4" max="4" width="49.625" style="1" customWidth="1"/>
    <col min="5" max="5" width="55.375" style="1" customWidth="1"/>
    <col min="6" max="6" width="5.375" style="1" customWidth="1"/>
    <col min="7" max="7" width="28.125" style="1" customWidth="1"/>
    <col min="8" max="8" width="20.375" style="1" customWidth="1"/>
    <col min="9" max="16384" width="9" style="1"/>
  </cols>
  <sheetData>
    <row r="1" spans="2:7">
      <c r="B1" s="3"/>
      <c r="C1" s="3"/>
      <c r="D1" s="3"/>
      <c r="E1" s="3"/>
      <c r="F1" s="3"/>
      <c r="G1" s="3"/>
    </row>
    <row r="2" spans="2:2">
      <c r="B2" s="2"/>
    </row>
    <row r="3" spans="1:3">
      <c r="A3" s="4"/>
      <c r="B3" s="5"/>
      <c r="C3" s="5"/>
    </row>
    <row r="4" spans="1:3">
      <c r="A4" s="4"/>
      <c r="B4" s="5" t="s">
        <v>0</v>
      </c>
      <c r="C4" s="5"/>
    </row>
    <row r="5" spans="1:3">
      <c r="A5" s="4"/>
      <c r="B5" s="5"/>
      <c r="C5" s="5"/>
    </row>
    <row r="6" spans="1:3">
      <c r="A6" s="4"/>
      <c r="B6" s="6"/>
      <c r="C6" s="6"/>
    </row>
    <row r="7" spans="1:3">
      <c r="A7" s="4"/>
      <c r="B7" s="7"/>
      <c r="C7" s="7"/>
    </row>
    <row r="8" spans="1:3">
      <c r="A8" s="4"/>
      <c r="B8" s="7"/>
      <c r="C8" s="7"/>
    </row>
    <row r="9" spans="1:3">
      <c r="A9" s="4"/>
      <c r="B9" s="8"/>
      <c r="C9" s="7"/>
    </row>
    <row r="10" ht="15.75" spans="1:1">
      <c r="A10" s="9"/>
    </row>
    <row r="11" ht="15.75" spans="1:3">
      <c r="A11" s="10" t="s">
        <v>1</v>
      </c>
      <c r="B11" s="11" t="s">
        <v>2</v>
      </c>
      <c r="C11" s="12"/>
    </row>
    <row r="12" spans="1:3">
      <c r="A12" s="13"/>
      <c r="B12" s="14">
        <f>COUNTIF(F22:F22,"Pass")</f>
        <v>1</v>
      </c>
      <c r="C12" s="15"/>
    </row>
    <row r="13" spans="1:3">
      <c r="A13" s="16"/>
      <c r="B13" s="17">
        <f>COUNTIF(F22:F22,"Fail")</f>
        <v>0</v>
      </c>
      <c r="C13" s="18"/>
    </row>
    <row r="14" spans="1:3">
      <c r="A14" s="19"/>
      <c r="B14" s="20">
        <f>COUNTIF(F22:F22,"NA")</f>
        <v>0</v>
      </c>
      <c r="C14" s="21"/>
    </row>
    <row r="15" spans="1:3">
      <c r="A15" s="19"/>
      <c r="B15" s="20">
        <f>COUNTIF(F22:F22,"NR")</f>
        <v>0</v>
      </c>
      <c r="C15" s="21"/>
    </row>
    <row r="16" spans="1:3">
      <c r="A16" s="19"/>
      <c r="B16" s="20">
        <f>COUNTIF(F22:F22,"NT")</f>
        <v>0</v>
      </c>
      <c r="C16" s="21"/>
    </row>
    <row r="17" ht="15.75" spans="1:3">
      <c r="A17" s="22" t="s">
        <v>3</v>
      </c>
      <c r="B17" s="23">
        <f>SUM(B12:B16)</f>
        <v>1</v>
      </c>
      <c r="C17" s="24"/>
    </row>
    <row r="18" spans="1:3">
      <c r="A18" s="17"/>
      <c r="B18" s="17"/>
      <c r="C18" s="17"/>
    </row>
    <row r="20" ht="16.5" customHeight="1" spans="1:8">
      <c r="A20" s="25" t="s">
        <v>4</v>
      </c>
      <c r="B20" s="25"/>
      <c r="C20" s="25"/>
      <c r="D20" s="25"/>
      <c r="E20" s="25"/>
      <c r="F20" s="25"/>
      <c r="G20" s="25"/>
      <c r="H20" s="25"/>
    </row>
    <row r="21" spans="1:8">
      <c r="A21" s="26" t="s">
        <v>5</v>
      </c>
      <c r="B21" s="27" t="s">
        <v>6</v>
      </c>
      <c r="C21" s="28"/>
      <c r="D21" s="27" t="s">
        <v>7</v>
      </c>
      <c r="E21" s="27" t="s">
        <v>8</v>
      </c>
      <c r="F21" s="29" t="s">
        <v>9</v>
      </c>
      <c r="G21" s="30" t="s">
        <v>10</v>
      </c>
      <c r="H21" s="30" t="s">
        <v>11</v>
      </c>
    </row>
    <row r="22" ht="45" spans="1:8">
      <c r="A22" s="31" t="s">
        <v>62</v>
      </c>
      <c r="B22" s="49"/>
      <c r="C22" s="50" t="s">
        <v>63</v>
      </c>
      <c r="D22" s="51" t="s">
        <v>64</v>
      </c>
      <c r="E22" s="52" t="s">
        <v>65</v>
      </c>
      <c r="F22" s="53" t="s">
        <v>16</v>
      </c>
      <c r="G22" s="36"/>
      <c r="H22" s="36"/>
    </row>
    <row r="23" spans="1:8">
      <c r="A23" s="37"/>
      <c r="B23" s="54"/>
      <c r="C23" s="50" t="s">
        <v>66</v>
      </c>
      <c r="D23" s="51" t="s">
        <v>67</v>
      </c>
      <c r="E23" s="52" t="s">
        <v>68</v>
      </c>
      <c r="F23" s="53" t="s">
        <v>16</v>
      </c>
      <c r="G23" s="36"/>
      <c r="H23" s="36"/>
    </row>
    <row r="24" spans="1:8">
      <c r="A24" s="37"/>
      <c r="B24" s="54"/>
      <c r="C24" s="50" t="s">
        <v>69</v>
      </c>
      <c r="D24" s="55" t="s">
        <v>70</v>
      </c>
      <c r="E24" s="56" t="s">
        <v>71</v>
      </c>
      <c r="F24" s="53" t="s">
        <v>16</v>
      </c>
      <c r="G24" s="36"/>
      <c r="H24" s="36"/>
    </row>
    <row r="25" ht="27" spans="1:8">
      <c r="A25" s="37"/>
      <c r="B25" s="54"/>
      <c r="C25" s="50" t="s">
        <v>72</v>
      </c>
      <c r="D25" s="55" t="s">
        <v>73</v>
      </c>
      <c r="E25" s="52" t="s">
        <v>74</v>
      </c>
      <c r="F25" s="53" t="s">
        <v>16</v>
      </c>
      <c r="G25" s="36"/>
      <c r="H25" s="36"/>
    </row>
    <row r="26" spans="1:8">
      <c r="A26" s="37"/>
      <c r="B26" s="54"/>
      <c r="C26" s="57" t="s">
        <v>75</v>
      </c>
      <c r="D26" s="66" t="s">
        <v>76</v>
      </c>
      <c r="E26" s="52" t="s">
        <v>77</v>
      </c>
      <c r="F26" s="53" t="s">
        <v>16</v>
      </c>
      <c r="G26" s="36"/>
      <c r="H26" s="36"/>
    </row>
    <row r="27" spans="1:8">
      <c r="A27" s="37"/>
      <c r="B27" s="59"/>
      <c r="C27" s="57" t="s">
        <v>78</v>
      </c>
      <c r="D27" s="51" t="s">
        <v>79</v>
      </c>
      <c r="E27" s="52" t="s">
        <v>80</v>
      </c>
      <c r="F27" s="53" t="s">
        <v>16</v>
      </c>
      <c r="G27" s="36"/>
      <c r="H27" s="36"/>
    </row>
    <row r="28" spans="1:8">
      <c r="A28" s="42"/>
      <c r="B28" s="60"/>
      <c r="C28" s="57" t="s">
        <v>81</v>
      </c>
      <c r="D28" s="51" t="s">
        <v>82</v>
      </c>
      <c r="E28" s="52" t="s">
        <v>83</v>
      </c>
      <c r="F28" s="53" t="s">
        <v>16</v>
      </c>
      <c r="G28" s="36"/>
      <c r="H28" s="36"/>
    </row>
    <row r="29" ht="45" spans="1:8">
      <c r="A29" s="31" t="s">
        <v>84</v>
      </c>
      <c r="B29" s="49"/>
      <c r="C29" s="50" t="s">
        <v>63</v>
      </c>
      <c r="D29" s="51" t="s">
        <v>64</v>
      </c>
      <c r="E29" s="52" t="s">
        <v>65</v>
      </c>
      <c r="F29" s="53" t="s">
        <v>16</v>
      </c>
      <c r="G29" s="36"/>
      <c r="H29" s="36"/>
    </row>
    <row r="30" spans="1:8">
      <c r="A30" s="37"/>
      <c r="B30" s="54"/>
      <c r="C30" s="50" t="s">
        <v>66</v>
      </c>
      <c r="D30" s="51" t="s">
        <v>67</v>
      </c>
      <c r="E30" s="52" t="s">
        <v>68</v>
      </c>
      <c r="F30" s="53" t="s">
        <v>16</v>
      </c>
      <c r="G30" s="36"/>
      <c r="H30" s="36"/>
    </row>
    <row r="31" spans="1:8">
      <c r="A31" s="37"/>
      <c r="B31" s="54"/>
      <c r="C31" s="50" t="s">
        <v>69</v>
      </c>
      <c r="D31" s="55" t="s">
        <v>70</v>
      </c>
      <c r="E31" s="56" t="s">
        <v>71</v>
      </c>
      <c r="F31" s="53" t="s">
        <v>16</v>
      </c>
      <c r="G31" s="36"/>
      <c r="H31" s="36"/>
    </row>
    <row r="32" ht="27" spans="1:8">
      <c r="A32" s="37"/>
      <c r="B32" s="54"/>
      <c r="C32" s="50" t="s">
        <v>72</v>
      </c>
      <c r="D32" s="55" t="s">
        <v>73</v>
      </c>
      <c r="E32" s="52" t="s">
        <v>74</v>
      </c>
      <c r="F32" s="53" t="s">
        <v>16</v>
      </c>
      <c r="G32" s="36"/>
      <c r="H32" s="36"/>
    </row>
    <row r="33" spans="1:8">
      <c r="A33" s="37"/>
      <c r="B33" s="54"/>
      <c r="C33" s="57" t="s">
        <v>75</v>
      </c>
      <c r="D33" s="66" t="s">
        <v>76</v>
      </c>
      <c r="E33" s="52" t="s">
        <v>77</v>
      </c>
      <c r="F33" s="53" t="s">
        <v>16</v>
      </c>
      <c r="G33" s="36"/>
      <c r="H33" s="36"/>
    </row>
    <row r="34" spans="1:8">
      <c r="A34" s="37"/>
      <c r="B34" s="59"/>
      <c r="C34" s="57" t="s">
        <v>78</v>
      </c>
      <c r="D34" s="51" t="s">
        <v>79</v>
      </c>
      <c r="E34" s="52" t="s">
        <v>80</v>
      </c>
      <c r="F34" s="53" t="s">
        <v>16</v>
      </c>
      <c r="G34" s="36"/>
      <c r="H34" s="36"/>
    </row>
    <row r="35" spans="1:8">
      <c r="A35" s="42"/>
      <c r="B35" s="60"/>
      <c r="C35" s="57" t="s">
        <v>81</v>
      </c>
      <c r="D35" s="51" t="s">
        <v>82</v>
      </c>
      <c r="E35" s="52" t="s">
        <v>83</v>
      </c>
      <c r="F35" s="53" t="s">
        <v>16</v>
      </c>
      <c r="G35" s="36"/>
      <c r="H35" s="36"/>
    </row>
    <row r="36" ht="45" spans="1:8">
      <c r="A36" s="31" t="s">
        <v>85</v>
      </c>
      <c r="B36" s="49"/>
      <c r="C36" s="50" t="s">
        <v>63</v>
      </c>
      <c r="D36" s="51" t="s">
        <v>64</v>
      </c>
      <c r="E36" s="52" t="s">
        <v>65</v>
      </c>
      <c r="F36" s="53" t="s">
        <v>16</v>
      </c>
      <c r="G36" s="36"/>
      <c r="H36" s="36"/>
    </row>
    <row r="37" spans="1:8">
      <c r="A37" s="37"/>
      <c r="B37" s="54"/>
      <c r="C37" s="50" t="s">
        <v>66</v>
      </c>
      <c r="D37" s="51" t="s">
        <v>67</v>
      </c>
      <c r="E37" s="52" t="s">
        <v>68</v>
      </c>
      <c r="F37" s="53" t="s">
        <v>16</v>
      </c>
      <c r="G37" s="36"/>
      <c r="H37" s="36"/>
    </row>
    <row r="38" spans="1:8">
      <c r="A38" s="37"/>
      <c r="B38" s="54"/>
      <c r="C38" s="50" t="s">
        <v>69</v>
      </c>
      <c r="D38" s="55" t="s">
        <v>70</v>
      </c>
      <c r="E38" s="56" t="s">
        <v>71</v>
      </c>
      <c r="F38" s="53" t="s">
        <v>16</v>
      </c>
      <c r="G38" s="36"/>
      <c r="H38" s="36"/>
    </row>
    <row r="39" ht="27" spans="1:8">
      <c r="A39" s="37"/>
      <c r="B39" s="54"/>
      <c r="C39" s="50" t="s">
        <v>72</v>
      </c>
      <c r="D39" s="55" t="s">
        <v>73</v>
      </c>
      <c r="E39" s="52" t="s">
        <v>74</v>
      </c>
      <c r="F39" s="53" t="s">
        <v>16</v>
      </c>
      <c r="G39" s="36"/>
      <c r="H39" s="36"/>
    </row>
    <row r="40" spans="1:8">
      <c r="A40" s="37"/>
      <c r="B40" s="54"/>
      <c r="C40" s="57" t="s">
        <v>75</v>
      </c>
      <c r="D40" s="66" t="s">
        <v>76</v>
      </c>
      <c r="E40" s="52" t="s">
        <v>77</v>
      </c>
      <c r="F40" s="53" t="s">
        <v>16</v>
      </c>
      <c r="G40" s="36"/>
      <c r="H40" s="36"/>
    </row>
    <row r="41" spans="1:8">
      <c r="A41" s="37"/>
      <c r="B41" s="59"/>
      <c r="C41" s="57" t="s">
        <v>78</v>
      </c>
      <c r="D41" s="51" t="s">
        <v>79</v>
      </c>
      <c r="E41" s="52" t="s">
        <v>80</v>
      </c>
      <c r="F41" s="53" t="s">
        <v>16</v>
      </c>
      <c r="G41" s="36"/>
      <c r="H41" s="36"/>
    </row>
    <row r="42" spans="1:8">
      <c r="A42" s="42"/>
      <c r="B42" s="60"/>
      <c r="C42" s="57" t="s">
        <v>81</v>
      </c>
      <c r="D42" s="51" t="s">
        <v>82</v>
      </c>
      <c r="E42" s="52" t="s">
        <v>83</v>
      </c>
      <c r="F42" s="53" t="s">
        <v>16</v>
      </c>
      <c r="G42" s="36"/>
      <c r="H42" s="36"/>
    </row>
    <row r="43" ht="45" spans="1:8">
      <c r="A43" s="31" t="s">
        <v>86</v>
      </c>
      <c r="B43" s="49"/>
      <c r="C43" s="50" t="s">
        <v>63</v>
      </c>
      <c r="D43" s="51" t="s">
        <v>64</v>
      </c>
      <c r="E43" s="52" t="s">
        <v>65</v>
      </c>
      <c r="F43" s="53" t="s">
        <v>16</v>
      </c>
      <c r="G43" s="36"/>
      <c r="H43" s="36"/>
    </row>
    <row r="44" spans="1:8">
      <c r="A44" s="37"/>
      <c r="B44" s="54"/>
      <c r="C44" s="50" t="s">
        <v>66</v>
      </c>
      <c r="D44" s="51" t="s">
        <v>67</v>
      </c>
      <c r="E44" s="52" t="s">
        <v>68</v>
      </c>
      <c r="F44" s="53" t="s">
        <v>16</v>
      </c>
      <c r="G44" s="36"/>
      <c r="H44" s="36"/>
    </row>
    <row r="45" spans="1:8">
      <c r="A45" s="37"/>
      <c r="B45" s="54"/>
      <c r="C45" s="50" t="s">
        <v>69</v>
      </c>
      <c r="D45" s="55" t="s">
        <v>70</v>
      </c>
      <c r="E45" s="56" t="s">
        <v>71</v>
      </c>
      <c r="F45" s="53" t="s">
        <v>16</v>
      </c>
      <c r="G45" s="36"/>
      <c r="H45" s="36"/>
    </row>
    <row r="46" ht="27" spans="1:8">
      <c r="A46" s="37"/>
      <c r="B46" s="54"/>
      <c r="C46" s="50" t="s">
        <v>72</v>
      </c>
      <c r="D46" s="55" t="s">
        <v>73</v>
      </c>
      <c r="E46" s="52" t="s">
        <v>74</v>
      </c>
      <c r="F46" s="53" t="s">
        <v>16</v>
      </c>
      <c r="G46" s="36"/>
      <c r="H46" s="36"/>
    </row>
    <row r="47" spans="1:8">
      <c r="A47" s="37"/>
      <c r="B47" s="54"/>
      <c r="C47" s="57" t="s">
        <v>75</v>
      </c>
      <c r="D47" s="66" t="s">
        <v>76</v>
      </c>
      <c r="E47" s="52" t="s">
        <v>77</v>
      </c>
      <c r="F47" s="53" t="s">
        <v>16</v>
      </c>
      <c r="G47" s="36"/>
      <c r="H47" s="36"/>
    </row>
    <row r="48" spans="1:8">
      <c r="A48" s="37"/>
      <c r="B48" s="59"/>
      <c r="C48" s="57" t="s">
        <v>78</v>
      </c>
      <c r="D48" s="51" t="s">
        <v>79</v>
      </c>
      <c r="E48" s="52" t="s">
        <v>80</v>
      </c>
      <c r="F48" s="53" t="s">
        <v>16</v>
      </c>
      <c r="G48" s="36"/>
      <c r="H48" s="36"/>
    </row>
    <row r="49" spans="1:8">
      <c r="A49" s="42"/>
      <c r="B49" s="60"/>
      <c r="C49" s="57" t="s">
        <v>81</v>
      </c>
      <c r="D49" s="51" t="s">
        <v>82</v>
      </c>
      <c r="E49" s="52" t="s">
        <v>83</v>
      </c>
      <c r="F49" s="53" t="s">
        <v>16</v>
      </c>
      <c r="G49" s="36"/>
      <c r="H49" s="36"/>
    </row>
  </sheetData>
  <protectedRanges>
    <protectedRange sqref="H3:IU18 I31:IU32 A19:IU19 I33:IU35 I29:IU30 I36:IU42 I43:IU49 A50:IU87" name="範圍1"/>
    <protectedRange sqref="A20:E20 G20:H20 I20:IU21" name="範圍1_4"/>
    <protectedRange sqref="B21:H21 C22:C28 C29:C35 C36:C42 C43:C49" name="範圍1_1_1_3"/>
    <protectedRange sqref="F22:F28 F29:F35 F36:F42 F43:F49" name="範圍1_1_1_1_2_1_1"/>
    <protectedRange sqref="I22:IU28" name="範圍1_1_2"/>
    <protectedRange sqref="G22:H25 G26:H28 G29:H35 G36:H42 G43:H49" name="範圍1_1_1_3_1_1_1_1"/>
    <protectedRange sqref="B22:B28 B29:B35 B36:B42 B43:B49" name="範圍1_1_1_2_1"/>
    <protectedRange sqref="B3:G3 D4:G4 B5:G8 B10:G18 C9:G9 A3:A18" name="範圍1_6"/>
    <protectedRange sqref="B4:C4" name="範圍1_3_2"/>
    <protectedRange sqref="B9" name="範圍1_1"/>
    <protectedRange sqref="F29:F32" name="範圍1_1_1_1_2_1_1_2"/>
    <protectedRange sqref="D22:E28 D29:E35 D36:E42 D43:E49" name="範圍1_1_1_3_1"/>
    <protectedRange sqref="B29:B30" name="範圍1_1_2_1_3_1_1_1_1"/>
  </protectedRanges>
  <mergeCells count="14">
    <mergeCell ref="B1:G1"/>
    <mergeCell ref="B3:C3"/>
    <mergeCell ref="B4:C4"/>
    <mergeCell ref="B5:C5"/>
    <mergeCell ref="A20:H20"/>
    <mergeCell ref="B21:C21"/>
    <mergeCell ref="A22:A28"/>
    <mergeCell ref="A29:A35"/>
    <mergeCell ref="A36:A42"/>
    <mergeCell ref="A43:A49"/>
    <mergeCell ref="B22:B28"/>
    <mergeCell ref="B29:B35"/>
    <mergeCell ref="B36:B42"/>
    <mergeCell ref="B43:B49"/>
  </mergeCells>
  <conditionalFormatting sqref="F25">
    <cfRule type="cellIs" dxfId="0" priority="19" stopIfTrue="1" operator="equal">
      <formula>"Pass"</formula>
    </cfRule>
    <cfRule type="cellIs" dxfId="1" priority="20" stopIfTrue="1" operator="notBetween">
      <formula>"Pass"</formula>
      <formula>"Fail"</formula>
    </cfRule>
    <cfRule type="cellIs" dxfId="2" priority="21" stopIfTrue="1" operator="equal">
      <formula>"Fail"</formula>
    </cfRule>
  </conditionalFormatting>
  <conditionalFormatting sqref="F32">
    <cfRule type="cellIs" dxfId="2" priority="15" stopIfTrue="1" operator="equal">
      <formula>"Fail"</formula>
    </cfRule>
    <cfRule type="cellIs" dxfId="1" priority="14" stopIfTrue="1" operator="notBetween">
      <formula>"Pass"</formula>
      <formula>"Fail"</formula>
    </cfRule>
    <cfRule type="cellIs" dxfId="0" priority="13" stopIfTrue="1" operator="equal">
      <formula>"Pass"</formula>
    </cfRule>
  </conditionalFormatting>
  <conditionalFormatting sqref="F39">
    <cfRule type="cellIs" dxfId="2" priority="9" stopIfTrue="1" operator="equal">
      <formula>"Fail"</formula>
    </cfRule>
    <cfRule type="cellIs" dxfId="1" priority="8" stopIfTrue="1" operator="notBetween">
      <formula>"Pass"</formula>
      <formula>"Fail"</formula>
    </cfRule>
    <cfRule type="cellIs" dxfId="0" priority="7" stopIfTrue="1" operator="equal">
      <formula>"Pass"</formula>
    </cfRule>
  </conditionalFormatting>
  <conditionalFormatting sqref="F46">
    <cfRule type="cellIs" dxfId="2" priority="3" stopIfTrue="1" operator="equal">
      <formula>"Fail"</formula>
    </cfRule>
    <cfRule type="cellIs" dxfId="1" priority="2" stopIfTrue="1" operator="notBetween">
      <formula>"Pass"</formula>
      <formula>"Fail"</formula>
    </cfRule>
    <cfRule type="cellIs" dxfId="0" priority="1" stopIfTrue="1" operator="equal">
      <formula>"Pass"</formula>
    </cfRule>
  </conditionalFormatting>
  <conditionalFormatting sqref="F22:F28">
    <cfRule type="cellIs" dxfId="0" priority="25" stopIfTrue="1" operator="equal">
      <formula>"Pass"</formula>
    </cfRule>
    <cfRule type="cellIs" dxfId="1" priority="26" stopIfTrue="1" operator="notBetween">
      <formula>"Pass"</formula>
      <formula>"Fail"</formula>
    </cfRule>
    <cfRule type="cellIs" dxfId="2" priority="27" stopIfTrue="1" operator="equal">
      <formula>"Fail"</formula>
    </cfRule>
  </conditionalFormatting>
  <conditionalFormatting sqref="F29:F35">
    <cfRule type="cellIs" dxfId="2" priority="18" stopIfTrue="1" operator="equal">
      <formula>"Fail"</formula>
    </cfRule>
    <cfRule type="cellIs" dxfId="1" priority="17" stopIfTrue="1" operator="notBetween">
      <formula>"Pass"</formula>
      <formula>"Fail"</formula>
    </cfRule>
    <cfRule type="cellIs" dxfId="0" priority="16" stopIfTrue="1" operator="equal">
      <formula>"Pass"</formula>
    </cfRule>
  </conditionalFormatting>
  <conditionalFormatting sqref="F36:F42">
    <cfRule type="cellIs" dxfId="2" priority="12" stopIfTrue="1" operator="equal">
      <formula>"Fail"</formula>
    </cfRule>
    <cfRule type="cellIs" dxfId="1" priority="11" stopIfTrue="1" operator="notBetween">
      <formula>"Pass"</formula>
      <formula>"Fail"</formula>
    </cfRule>
    <cfRule type="cellIs" dxfId="0" priority="10" stopIfTrue="1" operator="equal">
      <formula>"Pass"</formula>
    </cfRule>
  </conditionalFormatting>
  <conditionalFormatting sqref="F43:F49">
    <cfRule type="cellIs" dxfId="2" priority="6" stopIfTrue="1" operator="equal">
      <formula>"Fail"</formula>
    </cfRule>
    <cfRule type="cellIs" dxfId="1" priority="5" stopIfTrue="1" operator="notBetween">
      <formula>"Pass"</formula>
      <formula>"Fail"</formula>
    </cfRule>
    <cfRule type="cellIs" dxfId="0" priority="4" stopIfTrue="1" operator="equal">
      <formula>"Pass"</formula>
    </cfRule>
  </conditionalFormatting>
  <dataValidations count="1">
    <dataValidation type="list" allowBlank="1" showInputMessage="1" showErrorMessage="1" sqref="F22:F28 F29:F35 F36:F42 F43:F49">
      <formula1>"Pass,Fail,NA,NR,NT"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topLeftCell="A16" workbookViewId="0">
      <selection activeCell="D23" sqref="D23"/>
    </sheetView>
  </sheetViews>
  <sheetFormatPr defaultColWidth="9" defaultRowHeight="15" outlineLevelCol="7"/>
  <cols>
    <col min="1" max="1" width="14.375" style="2" customWidth="1"/>
    <col min="2" max="2" width="21.125" style="1" customWidth="1"/>
    <col min="3" max="3" width="28.125" style="1" customWidth="1"/>
    <col min="4" max="4" width="49.625" style="1" customWidth="1"/>
    <col min="5" max="5" width="55.375" style="1" customWidth="1"/>
    <col min="6" max="6" width="5.375" style="1" customWidth="1"/>
    <col min="7" max="7" width="28.125" style="1" customWidth="1"/>
    <col min="8" max="8" width="20.375" style="1" customWidth="1"/>
    <col min="9" max="16384" width="9" style="1"/>
  </cols>
  <sheetData>
    <row r="1" spans="2:7">
      <c r="B1" s="3"/>
      <c r="C1" s="3"/>
      <c r="D1" s="3"/>
      <c r="E1" s="3"/>
      <c r="F1" s="3"/>
      <c r="G1" s="3"/>
    </row>
    <row r="2" spans="2:2">
      <c r="B2" s="2"/>
    </row>
    <row r="3" spans="1:3">
      <c r="A3" s="4"/>
      <c r="B3" s="5"/>
      <c r="C3" s="5"/>
    </row>
    <row r="4" spans="1:3">
      <c r="A4" s="4"/>
      <c r="B4" s="5" t="s">
        <v>0</v>
      </c>
      <c r="C4" s="5"/>
    </row>
    <row r="5" spans="1:3">
      <c r="A5" s="4"/>
      <c r="B5" s="5"/>
      <c r="C5" s="5"/>
    </row>
    <row r="6" spans="1:3">
      <c r="A6" s="4"/>
      <c r="B6" s="6"/>
      <c r="C6" s="6"/>
    </row>
    <row r="7" spans="1:3">
      <c r="A7" s="4"/>
      <c r="B7" s="7"/>
      <c r="C7" s="7"/>
    </row>
    <row r="8" spans="1:3">
      <c r="A8" s="4"/>
      <c r="B8" s="7"/>
      <c r="C8" s="7"/>
    </row>
    <row r="9" spans="1:3">
      <c r="A9" s="4"/>
      <c r="B9" s="8"/>
      <c r="C9" s="7"/>
    </row>
    <row r="10" ht="15.75" spans="1:1">
      <c r="A10" s="9"/>
    </row>
    <row r="11" ht="15.75" spans="1:3">
      <c r="A11" s="10" t="s">
        <v>1</v>
      </c>
      <c r="B11" s="11" t="s">
        <v>2</v>
      </c>
      <c r="C11" s="12"/>
    </row>
    <row r="12" spans="1:3">
      <c r="A12" s="13"/>
      <c r="B12" s="14">
        <f>COUNTIF(F22:F22,"Pass")</f>
        <v>1</v>
      </c>
      <c r="C12" s="15"/>
    </row>
    <row r="13" spans="1:3">
      <c r="A13" s="16"/>
      <c r="B13" s="17">
        <f>COUNTIF(F22:F22,"Fail")</f>
        <v>0</v>
      </c>
      <c r="C13" s="18"/>
    </row>
    <row r="14" spans="1:3">
      <c r="A14" s="19"/>
      <c r="B14" s="20">
        <f>COUNTIF(F22:F22,"NA")</f>
        <v>0</v>
      </c>
      <c r="C14" s="21"/>
    </row>
    <row r="15" spans="1:3">
      <c r="A15" s="19"/>
      <c r="B15" s="20">
        <f>COUNTIF(F22:F22,"NR")</f>
        <v>0</v>
      </c>
      <c r="C15" s="21"/>
    </row>
    <row r="16" spans="1:3">
      <c r="A16" s="19"/>
      <c r="B16" s="20">
        <f>COUNTIF(F22:F22,"NT")</f>
        <v>0</v>
      </c>
      <c r="C16" s="21"/>
    </row>
    <row r="17" ht="15.75" spans="1:3">
      <c r="A17" s="22" t="s">
        <v>3</v>
      </c>
      <c r="B17" s="23">
        <f>SUM(B12:B16)</f>
        <v>1</v>
      </c>
      <c r="C17" s="24"/>
    </row>
    <row r="18" spans="1:3">
      <c r="A18" s="17"/>
      <c r="B18" s="17"/>
      <c r="C18" s="17"/>
    </row>
    <row r="20" ht="16.5" customHeight="1" spans="1:8">
      <c r="A20" s="25" t="s">
        <v>4</v>
      </c>
      <c r="B20" s="25"/>
      <c r="C20" s="25"/>
      <c r="D20" s="25"/>
      <c r="E20" s="25"/>
      <c r="F20" s="25"/>
      <c r="G20" s="25"/>
      <c r="H20" s="25"/>
    </row>
    <row r="21" spans="1:8">
      <c r="A21" s="26" t="s">
        <v>5</v>
      </c>
      <c r="B21" s="27" t="s">
        <v>6</v>
      </c>
      <c r="C21" s="28"/>
      <c r="D21" s="27" t="s">
        <v>7</v>
      </c>
      <c r="E21" s="27" t="s">
        <v>8</v>
      </c>
      <c r="F21" s="29" t="s">
        <v>9</v>
      </c>
      <c r="G21" s="30" t="s">
        <v>10</v>
      </c>
      <c r="H21" s="30" t="s">
        <v>11</v>
      </c>
    </row>
    <row r="22" ht="103.5" spans="1:8">
      <c r="A22" s="31" t="s">
        <v>87</v>
      </c>
      <c r="B22" s="49"/>
      <c r="C22" s="50" t="s">
        <v>88</v>
      </c>
      <c r="D22" s="51" t="s">
        <v>89</v>
      </c>
      <c r="E22" s="52" t="s">
        <v>90</v>
      </c>
      <c r="F22" s="53" t="s">
        <v>16</v>
      </c>
      <c r="G22" s="36"/>
      <c r="H22" s="36"/>
    </row>
    <row r="23" ht="40.5" spans="1:8">
      <c r="A23" s="37"/>
      <c r="B23" s="54"/>
      <c r="C23" s="50" t="s">
        <v>91</v>
      </c>
      <c r="D23" s="55" t="s">
        <v>92</v>
      </c>
      <c r="E23" s="56" t="s">
        <v>93</v>
      </c>
      <c r="F23" s="53" t="s">
        <v>16</v>
      </c>
      <c r="G23" s="36"/>
      <c r="H23" s="36"/>
    </row>
    <row r="24" ht="27" spans="1:8">
      <c r="A24" s="37"/>
      <c r="B24" s="54"/>
      <c r="C24" s="50" t="s">
        <v>94</v>
      </c>
      <c r="D24" s="55" t="s">
        <v>95</v>
      </c>
      <c r="E24" s="56" t="s">
        <v>93</v>
      </c>
      <c r="F24" s="53" t="s">
        <v>32</v>
      </c>
      <c r="G24" s="64" t="s">
        <v>96</v>
      </c>
      <c r="H24" s="36"/>
    </row>
    <row r="25" ht="27" spans="1:8">
      <c r="A25" s="42"/>
      <c r="B25" s="54"/>
      <c r="C25" s="50" t="s">
        <v>97</v>
      </c>
      <c r="D25" s="55" t="s">
        <v>98</v>
      </c>
      <c r="E25" s="56" t="s">
        <v>93</v>
      </c>
      <c r="F25" s="53" t="s">
        <v>32</v>
      </c>
      <c r="G25" s="65" t="s">
        <v>99</v>
      </c>
      <c r="H25" s="58"/>
    </row>
    <row r="26" ht="103.5" spans="1:8">
      <c r="A26" s="31" t="s">
        <v>100</v>
      </c>
      <c r="B26" s="49"/>
      <c r="C26" s="50" t="s">
        <v>88</v>
      </c>
      <c r="D26" s="51" t="s">
        <v>89</v>
      </c>
      <c r="E26" s="52" t="s">
        <v>90</v>
      </c>
      <c r="F26" s="53" t="s">
        <v>16</v>
      </c>
      <c r="G26" s="36"/>
      <c r="H26" s="36"/>
    </row>
    <row r="27" ht="40.5" spans="1:8">
      <c r="A27" s="37"/>
      <c r="B27" s="54"/>
      <c r="C27" s="50" t="s">
        <v>91</v>
      </c>
      <c r="D27" s="55" t="s">
        <v>92</v>
      </c>
      <c r="E27" s="56" t="s">
        <v>93</v>
      </c>
      <c r="F27" s="53" t="s">
        <v>16</v>
      </c>
      <c r="G27" s="36"/>
      <c r="H27" s="36"/>
    </row>
    <row r="28" ht="27" spans="1:8">
      <c r="A28" s="37"/>
      <c r="B28" s="54"/>
      <c r="C28" s="50" t="s">
        <v>94</v>
      </c>
      <c r="D28" s="55" t="s">
        <v>95</v>
      </c>
      <c r="E28" s="56" t="s">
        <v>93</v>
      </c>
      <c r="F28" s="53" t="s">
        <v>32</v>
      </c>
      <c r="G28" s="64" t="s">
        <v>96</v>
      </c>
      <c r="H28" s="36"/>
    </row>
    <row r="29" ht="27" spans="1:8">
      <c r="A29" s="42"/>
      <c r="B29" s="54"/>
      <c r="C29" s="50" t="s">
        <v>97</v>
      </c>
      <c r="D29" s="55" t="s">
        <v>98</v>
      </c>
      <c r="E29" s="56" t="s">
        <v>93</v>
      </c>
      <c r="F29" s="53" t="s">
        <v>32</v>
      </c>
      <c r="G29" s="65" t="s">
        <v>99</v>
      </c>
      <c r="H29" s="58"/>
    </row>
  </sheetData>
  <mergeCells count="10">
    <mergeCell ref="B1:G1"/>
    <mergeCell ref="B3:C3"/>
    <mergeCell ref="B4:C4"/>
    <mergeCell ref="B5:C5"/>
    <mergeCell ref="A20:H20"/>
    <mergeCell ref="B21:C21"/>
    <mergeCell ref="A22:A25"/>
    <mergeCell ref="A26:A29"/>
    <mergeCell ref="B22:B25"/>
    <mergeCell ref="B26:B29"/>
  </mergeCells>
  <conditionalFormatting sqref="F24">
    <cfRule type="cellIs" dxfId="0" priority="7" stopIfTrue="1" operator="equal">
      <formula>"Pass"</formula>
    </cfRule>
    <cfRule type="cellIs" dxfId="1" priority="8" stopIfTrue="1" operator="notBetween">
      <formula>"Pass"</formula>
      <formula>"Fail"</formula>
    </cfRule>
    <cfRule type="cellIs" dxfId="2" priority="9" stopIfTrue="1" operator="equal">
      <formula>"Fail"</formula>
    </cfRule>
  </conditionalFormatting>
  <conditionalFormatting sqref="F28">
    <cfRule type="cellIs" dxfId="2" priority="3" stopIfTrue="1" operator="equal">
      <formula>"Fail"</formula>
    </cfRule>
    <cfRule type="cellIs" dxfId="1" priority="2" stopIfTrue="1" operator="notBetween">
      <formula>"Pass"</formula>
      <formula>"Fail"</formula>
    </cfRule>
    <cfRule type="cellIs" dxfId="0" priority="1" stopIfTrue="1" operator="equal">
      <formula>"Pass"</formula>
    </cfRule>
  </conditionalFormatting>
  <conditionalFormatting sqref="F22:F25">
    <cfRule type="cellIs" dxfId="0" priority="19" stopIfTrue="1" operator="equal">
      <formula>"Pass"</formula>
    </cfRule>
    <cfRule type="cellIs" dxfId="1" priority="20" stopIfTrue="1" operator="notBetween">
      <formula>"Pass"</formula>
      <formula>"Fail"</formula>
    </cfRule>
    <cfRule type="cellIs" dxfId="2" priority="21" stopIfTrue="1" operator="equal">
      <formula>"Fail"</formula>
    </cfRule>
  </conditionalFormatting>
  <conditionalFormatting sqref="F26:F29">
    <cfRule type="cellIs" dxfId="2" priority="6" stopIfTrue="1" operator="equal">
      <formula>"Fail"</formula>
    </cfRule>
    <cfRule type="cellIs" dxfId="1" priority="5" stopIfTrue="1" operator="notBetween">
      <formula>"Pass"</formula>
      <formula>"Fail"</formula>
    </cfRule>
    <cfRule type="cellIs" dxfId="0" priority="4" stopIfTrue="1" operator="equal">
      <formula>"Pass"</formula>
    </cfRule>
  </conditionalFormatting>
  <dataValidations count="1">
    <dataValidation type="list" allowBlank="1" showInputMessage="1" showErrorMessage="1" sqref="F22:F25 F26:F29">
      <formula1>"Pass,Fail,NA,NR,NT"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workbookViewId="0">
      <selection activeCell="E35" sqref="$A1:$XFD1048576"/>
    </sheetView>
  </sheetViews>
  <sheetFormatPr defaultColWidth="9" defaultRowHeight="15" outlineLevelCol="7"/>
  <cols>
    <col min="1" max="1" width="14.375" style="2" customWidth="1"/>
    <col min="2" max="2" width="21.125" style="1" customWidth="1"/>
    <col min="3" max="3" width="28.125" style="1" customWidth="1"/>
    <col min="4" max="4" width="49.625" style="1" customWidth="1"/>
    <col min="5" max="5" width="55.375" style="1" customWidth="1"/>
    <col min="6" max="6" width="5.375" style="1" customWidth="1"/>
    <col min="7" max="7" width="28.125" style="1" customWidth="1"/>
    <col min="8" max="8" width="20.375" style="1" customWidth="1"/>
    <col min="9" max="16384" width="9" style="1"/>
  </cols>
  <sheetData>
    <row r="1" spans="2:7">
      <c r="B1" s="3"/>
      <c r="C1" s="3"/>
      <c r="D1" s="3"/>
      <c r="E1" s="3"/>
      <c r="F1" s="3"/>
      <c r="G1" s="3"/>
    </row>
    <row r="2" spans="2:2">
      <c r="B2" s="2"/>
    </row>
    <row r="3" spans="1:3">
      <c r="A3" s="4"/>
      <c r="B3" s="5"/>
      <c r="C3" s="5"/>
    </row>
    <row r="4" spans="1:3">
      <c r="A4" s="4"/>
      <c r="B4" s="5" t="s">
        <v>0</v>
      </c>
      <c r="C4" s="5"/>
    </row>
    <row r="5" spans="1:3">
      <c r="A5" s="4"/>
      <c r="B5" s="5"/>
      <c r="C5" s="5"/>
    </row>
    <row r="6" spans="1:3">
      <c r="A6" s="4"/>
      <c r="B6" s="6"/>
      <c r="C6" s="6"/>
    </row>
    <row r="7" spans="1:3">
      <c r="A7" s="4"/>
      <c r="B7" s="7"/>
      <c r="C7" s="7"/>
    </row>
    <row r="8" spans="1:3">
      <c r="A8" s="4"/>
      <c r="B8" s="7"/>
      <c r="C8" s="7"/>
    </row>
    <row r="9" spans="1:3">
      <c r="A9" s="4"/>
      <c r="B9" s="8"/>
      <c r="C9" s="7"/>
    </row>
    <row r="10" ht="15.75" spans="1:1">
      <c r="A10" s="9"/>
    </row>
    <row r="11" ht="15.75" spans="1:3">
      <c r="A11" s="10" t="s">
        <v>1</v>
      </c>
      <c r="B11" s="11" t="s">
        <v>2</v>
      </c>
      <c r="C11" s="12"/>
    </row>
    <row r="12" spans="1:3">
      <c r="A12" s="13"/>
      <c r="B12" s="14">
        <f>COUNTIF(F22:F22,"Pass")</f>
        <v>1</v>
      </c>
      <c r="C12" s="15"/>
    </row>
    <row r="13" spans="1:3">
      <c r="A13" s="16"/>
      <c r="B13" s="17">
        <f>COUNTIF(F22:F22,"Fail")</f>
        <v>0</v>
      </c>
      <c r="C13" s="18"/>
    </row>
    <row r="14" spans="1:3">
      <c r="A14" s="19"/>
      <c r="B14" s="20">
        <f>COUNTIF(F22:F22,"NA")</f>
        <v>0</v>
      </c>
      <c r="C14" s="21"/>
    </row>
    <row r="15" spans="1:3">
      <c r="A15" s="19"/>
      <c r="B15" s="20">
        <f>COUNTIF(F22:F22,"NR")</f>
        <v>0</v>
      </c>
      <c r="C15" s="21"/>
    </row>
    <row r="16" spans="1:3">
      <c r="A16" s="19"/>
      <c r="B16" s="20">
        <f>COUNTIF(F22:F22,"NT")</f>
        <v>0</v>
      </c>
      <c r="C16" s="21"/>
    </row>
    <row r="17" ht="15.75" spans="1:3">
      <c r="A17" s="22" t="s">
        <v>3</v>
      </c>
      <c r="B17" s="23">
        <f>SUM(B12:B16)</f>
        <v>1</v>
      </c>
      <c r="C17" s="24"/>
    </row>
    <row r="18" spans="1:3">
      <c r="A18" s="17"/>
      <c r="B18" s="17"/>
      <c r="C18" s="17"/>
    </row>
    <row r="20" ht="16.5" customHeight="1" spans="1:8">
      <c r="A20" s="25" t="s">
        <v>4</v>
      </c>
      <c r="B20" s="25"/>
      <c r="C20" s="25"/>
      <c r="D20" s="25"/>
      <c r="E20" s="25"/>
      <c r="F20" s="25"/>
      <c r="G20" s="25"/>
      <c r="H20" s="25"/>
    </row>
    <row r="21" spans="1:8">
      <c r="A21" s="26" t="s">
        <v>5</v>
      </c>
      <c r="B21" s="27" t="s">
        <v>6</v>
      </c>
      <c r="C21" s="28"/>
      <c r="D21" s="27" t="s">
        <v>7</v>
      </c>
      <c r="E21" s="27" t="s">
        <v>8</v>
      </c>
      <c r="F21" s="29" t="s">
        <v>9</v>
      </c>
      <c r="G21" s="30" t="s">
        <v>10</v>
      </c>
      <c r="H21" s="30" t="s">
        <v>11</v>
      </c>
    </row>
    <row r="22" spans="1:8">
      <c r="A22" s="48"/>
      <c r="B22" s="49"/>
      <c r="C22" s="50"/>
      <c r="D22" s="51"/>
      <c r="E22" s="52"/>
      <c r="F22" s="53" t="s">
        <v>16</v>
      </c>
      <c r="G22" s="36"/>
      <c r="H22" s="36"/>
    </row>
    <row r="23" spans="1:8">
      <c r="A23" s="48"/>
      <c r="B23" s="54"/>
      <c r="C23" s="50"/>
      <c r="D23" s="55"/>
      <c r="E23" s="56"/>
      <c r="F23" s="53"/>
      <c r="G23" s="36"/>
      <c r="H23" s="36"/>
    </row>
    <row r="24" spans="1:8">
      <c r="A24" s="48"/>
      <c r="B24" s="54"/>
      <c r="C24" s="50"/>
      <c r="D24" s="55"/>
      <c r="E24" s="52"/>
      <c r="F24" s="53"/>
      <c r="G24" s="36"/>
      <c r="H24" s="36"/>
    </row>
    <row r="25" spans="1:8">
      <c r="A25" s="48"/>
      <c r="B25" s="54"/>
      <c r="C25" s="57"/>
      <c r="D25" s="51"/>
      <c r="E25" s="52"/>
      <c r="F25" s="53"/>
      <c r="G25" s="58"/>
      <c r="H25" s="58"/>
    </row>
    <row r="26" spans="1:8">
      <c r="A26" s="48"/>
      <c r="B26" s="59"/>
      <c r="C26" s="57"/>
      <c r="D26" s="51"/>
      <c r="E26" s="52"/>
      <c r="F26" s="53"/>
      <c r="G26" s="58"/>
      <c r="H26" s="58"/>
    </row>
    <row r="27" spans="1:8">
      <c r="A27" s="48"/>
      <c r="B27" s="60"/>
      <c r="C27" s="57"/>
      <c r="D27" s="51"/>
      <c r="E27" s="52"/>
      <c r="F27" s="53"/>
      <c r="G27" s="58"/>
      <c r="H27" s="58"/>
    </row>
    <row r="28" spans="1:6">
      <c r="A28" s="48"/>
      <c r="B28" s="61"/>
      <c r="C28" s="57"/>
      <c r="D28" s="57"/>
      <c r="E28" s="57"/>
      <c r="F28" s="53"/>
    </row>
    <row r="29" spans="1:6">
      <c r="A29" s="48"/>
      <c r="B29" s="61"/>
      <c r="C29" s="57"/>
      <c r="D29" s="57"/>
      <c r="E29" s="57"/>
      <c r="F29" s="53"/>
    </row>
    <row r="30" spans="1:6">
      <c r="A30" s="48"/>
      <c r="B30" s="49"/>
      <c r="C30" s="62"/>
      <c r="D30" s="62"/>
      <c r="E30" s="62"/>
      <c r="F30" s="53"/>
    </row>
    <row r="31" spans="1:6">
      <c r="A31" s="48"/>
      <c r="B31" s="63"/>
      <c r="C31" s="62"/>
      <c r="D31" s="62"/>
      <c r="E31" s="62"/>
      <c r="F31" s="53"/>
    </row>
  </sheetData>
  <protectedRanges>
    <protectedRange sqref="H3:IU18 I30:IU31 G28:IU29 A19:IU19 A32:IU86" name="範圍1"/>
    <protectedRange sqref="A20:E20 G20:H20 I20:IU21" name="範圍1_4"/>
    <protectedRange sqref="B21:H21 C22:C27" name="範圍1_1_1_3"/>
    <protectedRange sqref="F22:F27" name="範圍1_1_1_1_2_1_1"/>
    <protectedRange sqref="I22:IU27" name="範圍1_1_2"/>
    <protectedRange sqref="G22:H27" name="範圍1_1_1_3_1_1_1_1"/>
    <protectedRange sqref="B22:B27" name="範圍1_1_1_2_1"/>
    <protectedRange sqref="B3:G3 D4:G4 B5:G8 B10:G18 C9:G9 A3:A18" name="範圍1_6"/>
    <protectedRange sqref="B4:C4" name="範圍1_3_2"/>
    <protectedRange sqref="B9" name="範圍1_1"/>
    <protectedRange sqref="G30:H31 B30" name="範圍1_3"/>
    <protectedRange sqref="F28:F31" name="範圍1_1_1_1_2_1_1_2"/>
    <protectedRange sqref="D22:E27" name="範圍1_1_1_3_1"/>
    <protectedRange sqref="D30:E31" name="範圍1_1_1_3_1_1_1_2"/>
    <protectedRange sqref="B28:B29" name="範圍1_1_2_1_3_1_1_1_1"/>
  </protectedRanges>
  <mergeCells count="8">
    <mergeCell ref="B1:G1"/>
    <mergeCell ref="B3:C3"/>
    <mergeCell ref="B4:C4"/>
    <mergeCell ref="B5:C5"/>
    <mergeCell ref="A20:H20"/>
    <mergeCell ref="B21:C21"/>
    <mergeCell ref="B22:B27"/>
    <mergeCell ref="B30:B31"/>
  </mergeCells>
  <conditionalFormatting sqref="F24">
    <cfRule type="cellIs" dxfId="0" priority="1" stopIfTrue="1" operator="equal">
      <formula>"Pass"</formula>
    </cfRule>
    <cfRule type="cellIs" dxfId="1" priority="2" stopIfTrue="1" operator="notBetween">
      <formula>"Pass"</formula>
      <formula>"Fail"</formula>
    </cfRule>
    <cfRule type="cellIs" dxfId="2" priority="3" stopIfTrue="1" operator="equal">
      <formula>"Fail"</formula>
    </cfRule>
  </conditionalFormatting>
  <conditionalFormatting sqref="F29">
    <cfRule type="cellIs" dxfId="0" priority="4" stopIfTrue="1" operator="equal">
      <formula>"Pass"</formula>
    </cfRule>
    <cfRule type="cellIs" dxfId="1" priority="5" stopIfTrue="1" operator="notBetween">
      <formula>"Pass"</formula>
      <formula>"Fail"</formula>
    </cfRule>
    <cfRule type="cellIs" dxfId="2" priority="6" stopIfTrue="1" operator="equal">
      <formula>"Fail"</formula>
    </cfRule>
  </conditionalFormatting>
  <conditionalFormatting sqref="F22:F31">
    <cfRule type="cellIs" dxfId="0" priority="7" stopIfTrue="1" operator="equal">
      <formula>"Pass"</formula>
    </cfRule>
    <cfRule type="cellIs" dxfId="1" priority="8" stopIfTrue="1" operator="notBetween">
      <formula>"Pass"</formula>
      <formula>"Fail"</formula>
    </cfRule>
    <cfRule type="cellIs" dxfId="2" priority="9" stopIfTrue="1" operator="equal">
      <formula>"Fail"</formula>
    </cfRule>
  </conditionalFormatting>
  <dataValidations count="1">
    <dataValidation type="list" allowBlank="1" showInputMessage="1" showErrorMessage="1" sqref="F22:F31">
      <formula1>"Pass,Fail,NA,NR,NT"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workbookViewId="0">
      <selection activeCell="E38" sqref="E38"/>
    </sheetView>
  </sheetViews>
  <sheetFormatPr defaultColWidth="9" defaultRowHeight="15" outlineLevelCol="7"/>
  <cols>
    <col min="1" max="1" width="14.375" style="2" customWidth="1"/>
    <col min="2" max="2" width="21.125" style="1" customWidth="1"/>
    <col min="3" max="3" width="28.125" style="1" customWidth="1"/>
    <col min="4" max="4" width="49.625" style="1" customWidth="1"/>
    <col min="5" max="5" width="55.375" style="1" customWidth="1"/>
    <col min="6" max="6" width="5.375" style="1" customWidth="1"/>
    <col min="7" max="7" width="28.125" style="1" customWidth="1"/>
    <col min="8" max="8" width="20.375" style="1" customWidth="1"/>
    <col min="9" max="16384" width="9" style="1"/>
  </cols>
  <sheetData>
    <row r="1" s="1" customFormat="1" ht="15.75" spans="1:7">
      <c r="A1" s="2"/>
      <c r="B1" s="3"/>
      <c r="C1" s="3"/>
      <c r="D1" s="3"/>
      <c r="E1" s="3"/>
      <c r="F1" s="3"/>
      <c r="G1" s="3"/>
    </row>
    <row r="2" s="1" customFormat="1" spans="1:2">
      <c r="A2" s="2"/>
      <c r="B2" s="2"/>
    </row>
    <row r="3" s="1" customFormat="1" spans="1:3">
      <c r="A3" s="4"/>
      <c r="B3" s="5"/>
      <c r="C3" s="5"/>
    </row>
    <row r="4" s="1" customFormat="1" spans="1:3">
      <c r="A4" s="4"/>
      <c r="B4" s="5" t="s">
        <v>0</v>
      </c>
      <c r="C4" s="5"/>
    </row>
    <row r="5" s="1" customFormat="1" spans="1:3">
      <c r="A5" s="4"/>
      <c r="B5" s="5"/>
      <c r="C5" s="5"/>
    </row>
    <row r="6" s="1" customFormat="1" spans="1:3">
      <c r="A6" s="4"/>
      <c r="B6" s="6"/>
      <c r="C6" s="6"/>
    </row>
    <row r="7" s="1" customFormat="1" spans="1:3">
      <c r="A7" s="4"/>
      <c r="B7" s="7"/>
      <c r="C7" s="7"/>
    </row>
    <row r="8" s="1" customFormat="1" spans="1:3">
      <c r="A8" s="4"/>
      <c r="B8" s="7"/>
      <c r="C8" s="7"/>
    </row>
    <row r="9" s="1" customFormat="1" spans="1:3">
      <c r="A9" s="4"/>
      <c r="B9" s="8"/>
      <c r="C9" s="7"/>
    </row>
    <row r="10" s="1" customFormat="1" ht="15.75" spans="1:1">
      <c r="A10" s="9"/>
    </row>
    <row r="11" s="1" customFormat="1" ht="15.75" spans="1:3">
      <c r="A11" s="10" t="s">
        <v>1</v>
      </c>
      <c r="B11" s="11" t="s">
        <v>2</v>
      </c>
      <c r="C11" s="12"/>
    </row>
    <row r="12" s="1" customFormat="1" spans="1:3">
      <c r="A12" s="13"/>
      <c r="B12" s="14">
        <f>COUNTIF(F22:F22,"Pass")</f>
        <v>1</v>
      </c>
      <c r="C12" s="15"/>
    </row>
    <row r="13" s="1" customFormat="1" spans="1:3">
      <c r="A13" s="16"/>
      <c r="B13" s="17">
        <f>COUNTIF(F22:F22,"Fail")</f>
        <v>0</v>
      </c>
      <c r="C13" s="18"/>
    </row>
    <row r="14" s="1" customFormat="1" spans="1:3">
      <c r="A14" s="19"/>
      <c r="B14" s="20">
        <f>COUNTIF(F22:F22,"NA")</f>
        <v>0</v>
      </c>
      <c r="C14" s="21"/>
    </row>
    <row r="15" s="1" customFormat="1" spans="1:3">
      <c r="A15" s="19"/>
      <c r="B15" s="20">
        <f>COUNTIF(F22:F22,"NR")</f>
        <v>0</v>
      </c>
      <c r="C15" s="21"/>
    </row>
    <row r="16" s="1" customFormat="1" spans="1:3">
      <c r="A16" s="19"/>
      <c r="B16" s="20">
        <f>COUNTIF(F22:F22,"NT")</f>
        <v>0</v>
      </c>
      <c r="C16" s="21"/>
    </row>
    <row r="17" s="1" customFormat="1" ht="15.75" spans="1:3">
      <c r="A17" s="22" t="s">
        <v>3</v>
      </c>
      <c r="B17" s="23">
        <f>SUM(B12:B16)</f>
        <v>1</v>
      </c>
      <c r="C17" s="24"/>
    </row>
    <row r="18" s="1" customFormat="1" spans="1:3">
      <c r="A18" s="17"/>
      <c r="B18" s="17"/>
      <c r="C18" s="17"/>
    </row>
    <row r="19" s="1" customFormat="1" spans="1:1">
      <c r="A19" s="2"/>
    </row>
    <row r="20" s="1" customFormat="1" ht="16.5" customHeight="1" spans="1:8">
      <c r="A20" s="25" t="s">
        <v>4</v>
      </c>
      <c r="B20" s="25"/>
      <c r="C20" s="25"/>
      <c r="D20" s="25"/>
      <c r="E20" s="25"/>
      <c r="F20" s="25"/>
      <c r="G20" s="25"/>
      <c r="H20" s="25"/>
    </row>
    <row r="21" s="1" customFormat="1" spans="1:8">
      <c r="A21" s="26" t="s">
        <v>5</v>
      </c>
      <c r="B21" s="27" t="s">
        <v>6</v>
      </c>
      <c r="C21" s="28"/>
      <c r="D21" s="27" t="s">
        <v>7</v>
      </c>
      <c r="E21" s="27" t="s">
        <v>8</v>
      </c>
      <c r="F21" s="29" t="s">
        <v>9</v>
      </c>
      <c r="G21" s="30" t="s">
        <v>10</v>
      </c>
      <c r="H21" s="30" t="s">
        <v>11</v>
      </c>
    </row>
    <row r="22" s="1" customFormat="1" spans="1:8">
      <c r="A22" s="31" t="s">
        <v>101</v>
      </c>
      <c r="B22" s="32"/>
      <c r="C22" s="33" t="s">
        <v>102</v>
      </c>
      <c r="D22" s="34" t="s">
        <v>103</v>
      </c>
      <c r="E22" s="34" t="s">
        <v>104</v>
      </c>
      <c r="F22" s="35" t="s">
        <v>16</v>
      </c>
      <c r="G22" s="36"/>
      <c r="H22" s="36"/>
    </row>
    <row r="23" s="1" customFormat="1" spans="1:8">
      <c r="A23" s="37"/>
      <c r="B23" s="38"/>
      <c r="C23" s="39"/>
      <c r="D23" s="40"/>
      <c r="E23" s="40"/>
      <c r="F23" s="41"/>
      <c r="G23" s="36"/>
      <c r="H23" s="36"/>
    </row>
    <row r="24" s="1" customFormat="1" spans="1:8">
      <c r="A24" s="37"/>
      <c r="B24" s="38"/>
      <c r="C24" s="39"/>
      <c r="D24" s="40"/>
      <c r="E24" s="40"/>
      <c r="F24" s="41"/>
      <c r="G24" s="36"/>
      <c r="H24" s="36"/>
    </row>
    <row r="25" s="1" customFormat="1" spans="1:8">
      <c r="A25" s="37"/>
      <c r="B25" s="38"/>
      <c r="C25" s="39"/>
      <c r="D25" s="40"/>
      <c r="E25" s="40"/>
      <c r="F25" s="41"/>
      <c r="G25" s="36"/>
      <c r="H25" s="36"/>
    </row>
    <row r="26" s="1" customFormat="1" spans="1:8">
      <c r="A26" s="37"/>
      <c r="B26" s="38"/>
      <c r="C26" s="39"/>
      <c r="D26" s="40"/>
      <c r="E26" s="40"/>
      <c r="F26" s="41"/>
      <c r="G26" s="36"/>
      <c r="H26" s="36"/>
    </row>
    <row r="27" s="1" customFormat="1" spans="1:8">
      <c r="A27" s="42"/>
      <c r="B27" s="43"/>
      <c r="C27" s="44"/>
      <c r="D27" s="45"/>
      <c r="E27" s="45"/>
      <c r="F27" s="46"/>
      <c r="G27" s="36"/>
      <c r="H27" s="36"/>
    </row>
    <row r="29" spans="4:4">
      <c r="D29" s="47"/>
    </row>
  </sheetData>
  <mergeCells count="11">
    <mergeCell ref="B1:G1"/>
    <mergeCell ref="B3:C3"/>
    <mergeCell ref="B4:C4"/>
    <mergeCell ref="B5:C5"/>
    <mergeCell ref="A20:H20"/>
    <mergeCell ref="B21:C21"/>
    <mergeCell ref="A22:A27"/>
    <mergeCell ref="C22:C27"/>
    <mergeCell ref="D22:D27"/>
    <mergeCell ref="E22:E27"/>
    <mergeCell ref="F22:F27"/>
  </mergeCells>
  <conditionalFormatting sqref="F22">
    <cfRule type="cellIs" dxfId="0" priority="7" stopIfTrue="1" operator="equal">
      <formula>"Pass"</formula>
    </cfRule>
    <cfRule type="cellIs" dxfId="1" priority="8" stopIfTrue="1" operator="notBetween">
      <formula>"Pass"</formula>
      <formula>"Fail"</formula>
    </cfRule>
    <cfRule type="cellIs" dxfId="2" priority="9" stopIfTrue="1" operator="equal">
      <formula>"Fail"</formula>
    </cfRule>
  </conditionalFormatting>
  <dataValidations count="1">
    <dataValidation type="list" allowBlank="1" showInputMessage="1" showErrorMessage="1" sqref="F22:F27">
      <formula1>"Pass,Fail,NA,NR,NT"</formula1>
    </dataValidation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GPIO</vt:lpstr>
      <vt:lpstr>PWM</vt:lpstr>
      <vt:lpstr>TIMER</vt:lpstr>
      <vt:lpstr>UART</vt:lpstr>
      <vt:lpstr>ADC</vt:lpstr>
      <vt:lpstr>IR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li'guo'ye</cp:lastModifiedBy>
  <dcterms:created xsi:type="dcterms:W3CDTF">2021-06-18T02:25:00Z</dcterms:created>
  <dcterms:modified xsi:type="dcterms:W3CDTF">2021-12-27T02:49:36Z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2E73AC23122645A98E6EC8BEBE011055</vt:lpwstr>
  </property>
  <property fmtid="{D5CDD505-2E9C-101B-9397-08002B2CF9AE}" pid="3" name="KSOProductBuildVer">
    <vt:lpwstr>2052-11.1.0.10667</vt:lpwstr>
  </property>
</Properties>
</file>