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212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<sst xmlns="http://schemas.openxmlformats.org/spreadsheetml/2006/main" count="209" uniqueCount="110">
  <si>
    <t>ru16_tof_Lv[0]</t>
  </si>
  <si>
    <t>uint32_t</t>
  </si>
  <si>
    <t>ru16_tof_Lv[1]</t>
  </si>
  <si>
    <t>ru16_tof_Lv[2]</t>
  </si>
  <si>
    <t>ru16_tof_Lv[3]</t>
  </si>
  <si>
    <t>ru16_tof_Lv[4]</t>
  </si>
  <si>
    <t>ru16_tof_Lv[5]</t>
  </si>
  <si>
    <t>ru16_tof_Lv[6]</t>
  </si>
  <si>
    <t>ru16_tof_Lv[7]</t>
  </si>
  <si>
    <t>ru16_tof_Lv[8]</t>
  </si>
  <si>
    <t>ru16_tof_Lv[9]</t>
  </si>
  <si>
    <t>ru16_tof_Lv[10]</t>
  </si>
  <si>
    <t>ru16_tof_Lv[11]</t>
  </si>
  <si>
    <t>ru16_tof_Lv[12]</t>
  </si>
  <si>
    <t>ru16_tof_Lv[13]</t>
  </si>
  <si>
    <t>ru16_tof_Lv[14]</t>
  </si>
  <si>
    <t>ru16_tof_Lv[15]</t>
  </si>
  <si>
    <t>ru16_tof_Lv[16]</t>
  </si>
  <si>
    <t>ru16_tof_Lv[17]</t>
  </si>
  <si>
    <t>ru16_tof_Lv[18]</t>
  </si>
  <si>
    <t>ru16_tof_Lv[19]</t>
  </si>
  <si>
    <t>ru16_tof_Lv[20]</t>
  </si>
  <si>
    <t>ru16_tof_Lv[21]</t>
  </si>
  <si>
    <t>ru16_tof_Lv[22]</t>
  </si>
  <si>
    <t>ru16_tof_Lv[23]</t>
  </si>
  <si>
    <t>ru16_tof_Lv[24]</t>
  </si>
  <si>
    <t>ru16_tof_Lv[25]</t>
  </si>
  <si>
    <t>ru16_tof_Lv[26]</t>
  </si>
  <si>
    <t>ru16_tof_Lv[27]</t>
  </si>
  <si>
    <t>ru16_tof_Lv[28]</t>
  </si>
  <si>
    <t>ru16_tof_Lv[29]</t>
  </si>
  <si>
    <t>ru16_tof_Lv[30]</t>
  </si>
  <si>
    <t>ru16_tof_Lv[31]</t>
  </si>
  <si>
    <t>ru16_tof_Lv[32]</t>
  </si>
  <si>
    <t>ru16_tof_Lv[33]</t>
  </si>
  <si>
    <t>ru16_tof_Lv[34]</t>
  </si>
  <si>
    <t>ru16_tof_Lv[35]</t>
  </si>
  <si>
    <t>ru16_tof_Lv[36]</t>
  </si>
  <si>
    <t>ru16_tof_Lv[37]</t>
  </si>
  <si>
    <t>ru16_tof_Lv[38]</t>
  </si>
  <si>
    <t>ru16_tof_Lv[39]</t>
  </si>
  <si>
    <t>ru16_tof_Lv[40]</t>
  </si>
  <si>
    <t>ru16_tof_Lv[41]</t>
  </si>
  <si>
    <t>ru16_tof_Lv[42]</t>
  </si>
  <si>
    <t>ru16_tof_Lv[43]</t>
  </si>
  <si>
    <t>ru16_tof_Lv[44]</t>
  </si>
  <si>
    <t>ru16_tof_Lv[45]</t>
  </si>
  <si>
    <t>ru16_tof_Lv[46]</t>
  </si>
  <si>
    <t>ru16_tof_Lv[47]</t>
  </si>
  <si>
    <t>ru16_tof_Lv[48]</t>
  </si>
  <si>
    <t>ru16_tof_Lv[49]</t>
  </si>
  <si>
    <t>ru16_tof_Lv[50]</t>
  </si>
  <si>
    <t>ru16_tof_Lv[51]</t>
  </si>
  <si>
    <t>ru16_tof_Lv[52]</t>
  </si>
  <si>
    <t>ru16_tof_Lv[53]</t>
  </si>
  <si>
    <t>ru16_tof_Lv[54]</t>
  </si>
  <si>
    <t>ru16_tof_Lv[55]</t>
  </si>
  <si>
    <t>ru16_tof_Lv[56]</t>
  </si>
  <si>
    <t>ru16_tof_Lv[57]</t>
  </si>
  <si>
    <t>ru16_tof_Lv[58]</t>
  </si>
  <si>
    <t>ru16_tof_Lv[59]</t>
  </si>
  <si>
    <t>ru16_tof_Lv[60]</t>
  </si>
  <si>
    <t>ru16_tof_Lv[61]</t>
  </si>
  <si>
    <t>ru16_tof_Lv[62]</t>
  </si>
  <si>
    <t>ru16_tof_Lv[63]</t>
  </si>
  <si>
    <t>ru16_tof_Lv[64]</t>
  </si>
  <si>
    <t>ru16_tof_Lv[65]</t>
  </si>
  <si>
    <t>ru16_tof_Lv[66]</t>
  </si>
  <si>
    <t>ru16_tof_Lv[67]</t>
  </si>
  <si>
    <t>ru16_tof_Lv[68]</t>
  </si>
  <si>
    <t>ru16_tof_Lv[69]</t>
  </si>
  <si>
    <t>ru16_tof_Lv[70]</t>
  </si>
  <si>
    <t>ru16_tof_Lv[71]</t>
  </si>
  <si>
    <t>ru16_tof_Lv[72]</t>
  </si>
  <si>
    <t>ru16_tof_Lv[73]</t>
  </si>
  <si>
    <t>ru16_tof_Lv[74]</t>
  </si>
  <si>
    <t>ru16_tof_Lv[75]</t>
  </si>
  <si>
    <t>ru16_tof_Lv[76]</t>
  </si>
  <si>
    <t>ru16_tof_Lv[77]</t>
  </si>
  <si>
    <t>ru16_tof_Lv[78]</t>
  </si>
  <si>
    <t>ru16_tof_Lv[79]</t>
  </si>
  <si>
    <t>ru16_tof_Lv[80]</t>
  </si>
  <si>
    <t>ru16_tof_Lv[81]</t>
  </si>
  <si>
    <t>ru16_tof_Lv[82]</t>
  </si>
  <si>
    <t>ru16_tof_Lv[83]</t>
  </si>
  <si>
    <t>ru16_tof_Lv[84]</t>
  </si>
  <si>
    <t>ru16_tof_Lv[85]</t>
  </si>
  <si>
    <t>ru16_tof_Lv[86]</t>
  </si>
  <si>
    <t>ru16_tof_Lv[87]</t>
  </si>
  <si>
    <t>ru16_tof_Lv[88]</t>
  </si>
  <si>
    <t>ru16_tof_Lv[89]</t>
  </si>
  <si>
    <t>ru16_tof_Lv[90]</t>
  </si>
  <si>
    <t>ru16_tof_Lv[91]</t>
  </si>
  <si>
    <t>ru16_tof_Lv[92]</t>
  </si>
  <si>
    <t>ru16_tof_Lv[93]</t>
  </si>
  <si>
    <t>ru16_tof_Lv[94]</t>
  </si>
  <si>
    <t>ru16_tof_Lv[95]</t>
  </si>
  <si>
    <t>ru16_tof_Lv[96]</t>
  </si>
  <si>
    <t>ru16_tof_Lv[97]</t>
  </si>
  <si>
    <t>ru16_tof_Lv[98]</t>
  </si>
  <si>
    <t>ru16_tof_Lv[99]</t>
  </si>
  <si>
    <t>计数</t>
  </si>
  <si>
    <t>时间us</t>
  </si>
  <si>
    <t>周期ns</t>
  </si>
  <si>
    <t>声速(m/s)</t>
  </si>
  <si>
    <t>用平均数</t>
  </si>
  <si>
    <t>tof误差ns</t>
  </si>
  <si>
    <t>H=V*tof/2</t>
  </si>
  <si>
    <t>液位误差 mm</t>
  </si>
  <si>
    <t>浓度探头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</si>
</sst>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0000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9" fillId="32" borderId="4" applyNumberFormat="0" applyAlignment="0" applyProtection="0">
      <alignment vertical="center"/>
    </xf>
    <xf numFmtId="0" fontId="13" fillId="25" borderId="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opLeftCell="A97" workbookViewId="0">
      <selection activeCell="C101" sqref="C101"/>
    </sheetView>
  </sheetViews>
  <sheetFormatPr defaultColWidth="8.88888888888889" defaultRowHeight="14.4" outlineLevelCol="2"/>
  <sheetData>
    <row r="1" spans="1:3">
      <c r="A1" t="s">
        <v>0</v>
      </c>
      <c r="B1" t="s">
        <v>1</v>
      </c>
      <c r="C1">
        <v>6682</v>
      </c>
    </row>
    <row r="2" spans="1:3">
      <c r="A2" t="s">
        <v>2</v>
      </c>
      <c r="B2" t="s">
        <v>1</v>
      </c>
      <c r="C2">
        <v>6683</v>
      </c>
    </row>
    <row r="3" spans="1:3">
      <c r="A3" t="s">
        <v>3</v>
      </c>
      <c r="B3" t="s">
        <v>1</v>
      </c>
      <c r="C3">
        <v>6683</v>
      </c>
    </row>
    <row r="4" spans="1:3">
      <c r="A4" t="s">
        <v>4</v>
      </c>
      <c r="B4" t="s">
        <v>1</v>
      </c>
      <c r="C4">
        <v>6682</v>
      </c>
    </row>
    <row r="5" spans="1:3">
      <c r="A5" t="s">
        <v>5</v>
      </c>
      <c r="B5" t="s">
        <v>1</v>
      </c>
      <c r="C5">
        <v>6682</v>
      </c>
    </row>
    <row r="6" spans="1:3">
      <c r="A6" t="s">
        <v>6</v>
      </c>
      <c r="B6" t="s">
        <v>1</v>
      </c>
      <c r="C6">
        <v>6683</v>
      </c>
    </row>
    <row r="7" spans="1:3">
      <c r="A7" t="s">
        <v>7</v>
      </c>
      <c r="B7" t="s">
        <v>1</v>
      </c>
      <c r="C7">
        <v>6682</v>
      </c>
    </row>
    <row r="8" spans="1:3">
      <c r="A8" t="s">
        <v>8</v>
      </c>
      <c r="B8" t="s">
        <v>1</v>
      </c>
      <c r="C8">
        <v>6683</v>
      </c>
    </row>
    <row r="9" spans="1:3">
      <c r="A9" t="s">
        <v>9</v>
      </c>
      <c r="B9" t="s">
        <v>1</v>
      </c>
      <c r="C9">
        <v>6682</v>
      </c>
    </row>
    <row r="10" spans="1:3">
      <c r="A10" t="s">
        <v>10</v>
      </c>
      <c r="B10" t="s">
        <v>1</v>
      </c>
      <c r="C10">
        <v>6683</v>
      </c>
    </row>
    <row r="11" spans="1:3">
      <c r="A11" t="s">
        <v>11</v>
      </c>
      <c r="B11" t="s">
        <v>1</v>
      </c>
      <c r="C11">
        <v>6682</v>
      </c>
    </row>
    <row r="12" spans="1:3">
      <c r="A12" t="s">
        <v>12</v>
      </c>
      <c r="B12" t="s">
        <v>1</v>
      </c>
      <c r="C12">
        <v>6683</v>
      </c>
    </row>
    <row r="13" spans="1:3">
      <c r="A13" t="s">
        <v>13</v>
      </c>
      <c r="B13" t="s">
        <v>1</v>
      </c>
      <c r="C13">
        <v>6682</v>
      </c>
    </row>
    <row r="14" spans="1:3">
      <c r="A14" t="s">
        <v>14</v>
      </c>
      <c r="B14" t="s">
        <v>1</v>
      </c>
      <c r="C14">
        <v>6683</v>
      </c>
    </row>
    <row r="15" spans="1:3">
      <c r="A15" t="s">
        <v>15</v>
      </c>
      <c r="B15" t="s">
        <v>1</v>
      </c>
      <c r="C15">
        <v>6682</v>
      </c>
    </row>
    <row r="16" spans="1:3">
      <c r="A16" t="s">
        <v>16</v>
      </c>
      <c r="B16" t="s">
        <v>1</v>
      </c>
      <c r="C16">
        <v>6682</v>
      </c>
    </row>
    <row r="17" spans="1:3">
      <c r="A17" t="s">
        <v>17</v>
      </c>
      <c r="B17" t="s">
        <v>1</v>
      </c>
      <c r="C17">
        <v>6682</v>
      </c>
    </row>
    <row r="18" spans="1:3">
      <c r="A18" t="s">
        <v>18</v>
      </c>
      <c r="B18" t="s">
        <v>1</v>
      </c>
      <c r="C18">
        <v>6683</v>
      </c>
    </row>
    <row r="19" spans="1:3">
      <c r="A19" t="s">
        <v>19</v>
      </c>
      <c r="B19" t="s">
        <v>1</v>
      </c>
      <c r="C19">
        <v>6683</v>
      </c>
    </row>
    <row r="20" spans="1:3">
      <c r="A20" t="s">
        <v>20</v>
      </c>
      <c r="B20" t="s">
        <v>1</v>
      </c>
      <c r="C20">
        <v>6684</v>
      </c>
    </row>
    <row r="21" spans="1:3">
      <c r="A21" t="s">
        <v>21</v>
      </c>
      <c r="B21" t="s">
        <v>1</v>
      </c>
      <c r="C21">
        <v>6682</v>
      </c>
    </row>
    <row r="22" spans="1:3">
      <c r="A22" t="s">
        <v>22</v>
      </c>
      <c r="B22" t="s">
        <v>1</v>
      </c>
      <c r="C22">
        <v>6682</v>
      </c>
    </row>
    <row r="23" spans="1:3">
      <c r="A23" t="s">
        <v>23</v>
      </c>
      <c r="B23" t="s">
        <v>1</v>
      </c>
      <c r="C23">
        <v>6682</v>
      </c>
    </row>
    <row r="24" spans="1:3">
      <c r="A24" t="s">
        <v>24</v>
      </c>
      <c r="B24" t="s">
        <v>1</v>
      </c>
      <c r="C24">
        <v>6682</v>
      </c>
    </row>
    <row r="25" spans="1:3">
      <c r="A25" t="s">
        <v>25</v>
      </c>
      <c r="B25" t="s">
        <v>1</v>
      </c>
      <c r="C25">
        <v>6682</v>
      </c>
    </row>
    <row r="26" spans="1:3">
      <c r="A26" t="s">
        <v>26</v>
      </c>
      <c r="B26" t="s">
        <v>1</v>
      </c>
      <c r="C26">
        <v>6682</v>
      </c>
    </row>
    <row r="27" spans="1:3">
      <c r="A27" t="s">
        <v>27</v>
      </c>
      <c r="B27" t="s">
        <v>1</v>
      </c>
      <c r="C27">
        <v>6684</v>
      </c>
    </row>
    <row r="28" spans="1:3">
      <c r="A28" t="s">
        <v>28</v>
      </c>
      <c r="B28" t="s">
        <v>1</v>
      </c>
      <c r="C28">
        <v>6682</v>
      </c>
    </row>
    <row r="29" spans="1:3">
      <c r="A29" t="s">
        <v>29</v>
      </c>
      <c r="B29" t="s">
        <v>1</v>
      </c>
      <c r="C29">
        <v>6684</v>
      </c>
    </row>
    <row r="30" spans="1:3">
      <c r="A30" t="s">
        <v>30</v>
      </c>
      <c r="B30" t="s">
        <v>1</v>
      </c>
      <c r="C30">
        <v>6682</v>
      </c>
    </row>
    <row r="31" spans="1:3">
      <c r="A31" t="s">
        <v>31</v>
      </c>
      <c r="B31" t="s">
        <v>1</v>
      </c>
      <c r="C31">
        <v>6683</v>
      </c>
    </row>
    <row r="32" spans="1:3">
      <c r="A32" t="s">
        <v>32</v>
      </c>
      <c r="B32" t="s">
        <v>1</v>
      </c>
      <c r="C32">
        <v>6682</v>
      </c>
    </row>
    <row r="33" spans="1:3">
      <c r="A33" t="s">
        <v>33</v>
      </c>
      <c r="B33" t="s">
        <v>1</v>
      </c>
      <c r="C33">
        <v>6683</v>
      </c>
    </row>
    <row r="34" spans="1:3">
      <c r="A34" t="s">
        <v>34</v>
      </c>
      <c r="B34" t="s">
        <v>1</v>
      </c>
      <c r="C34">
        <v>6683</v>
      </c>
    </row>
    <row r="35" spans="1:3">
      <c r="A35" t="s">
        <v>35</v>
      </c>
      <c r="B35" t="s">
        <v>1</v>
      </c>
      <c r="C35">
        <v>6683</v>
      </c>
    </row>
    <row r="36" spans="1:3">
      <c r="A36" t="s">
        <v>36</v>
      </c>
      <c r="B36" t="s">
        <v>1</v>
      </c>
      <c r="C36">
        <v>6682</v>
      </c>
    </row>
    <row r="37" spans="1:3">
      <c r="A37" t="s">
        <v>37</v>
      </c>
      <c r="B37" t="s">
        <v>1</v>
      </c>
      <c r="C37">
        <v>6683</v>
      </c>
    </row>
    <row r="38" spans="1:3">
      <c r="A38" t="s">
        <v>38</v>
      </c>
      <c r="B38" t="s">
        <v>1</v>
      </c>
      <c r="C38">
        <v>6682</v>
      </c>
    </row>
    <row r="39" spans="1:3">
      <c r="A39" t="s">
        <v>39</v>
      </c>
      <c r="B39" t="s">
        <v>1</v>
      </c>
      <c r="C39">
        <v>6683</v>
      </c>
    </row>
    <row r="40" spans="1:3">
      <c r="A40" t="s">
        <v>40</v>
      </c>
      <c r="B40" t="s">
        <v>1</v>
      </c>
      <c r="C40">
        <v>6682</v>
      </c>
    </row>
    <row r="41" spans="1:3">
      <c r="A41" t="s">
        <v>41</v>
      </c>
      <c r="B41" t="s">
        <v>1</v>
      </c>
      <c r="C41">
        <v>6682</v>
      </c>
    </row>
    <row r="42" spans="1:3">
      <c r="A42" t="s">
        <v>42</v>
      </c>
      <c r="B42" t="s">
        <v>1</v>
      </c>
      <c r="C42">
        <v>6683</v>
      </c>
    </row>
    <row r="43" spans="1:3">
      <c r="A43" t="s">
        <v>43</v>
      </c>
      <c r="B43" t="s">
        <v>1</v>
      </c>
      <c r="C43">
        <v>6682</v>
      </c>
    </row>
    <row r="44" spans="1:3">
      <c r="A44" t="s">
        <v>44</v>
      </c>
      <c r="B44" t="s">
        <v>1</v>
      </c>
      <c r="C44">
        <v>6683</v>
      </c>
    </row>
    <row r="45" spans="1:3">
      <c r="A45" t="s">
        <v>45</v>
      </c>
      <c r="B45" t="s">
        <v>1</v>
      </c>
      <c r="C45">
        <v>6683</v>
      </c>
    </row>
    <row r="46" spans="1:3">
      <c r="A46" t="s">
        <v>46</v>
      </c>
      <c r="B46" t="s">
        <v>1</v>
      </c>
      <c r="C46">
        <v>6683</v>
      </c>
    </row>
    <row r="47" spans="1:3">
      <c r="A47" t="s">
        <v>47</v>
      </c>
      <c r="B47" t="s">
        <v>1</v>
      </c>
      <c r="C47">
        <v>6682</v>
      </c>
    </row>
    <row r="48" spans="1:3">
      <c r="A48" t="s">
        <v>48</v>
      </c>
      <c r="B48" t="s">
        <v>1</v>
      </c>
      <c r="C48">
        <v>6683</v>
      </c>
    </row>
    <row r="49" spans="1:3">
      <c r="A49" t="s">
        <v>49</v>
      </c>
      <c r="B49" t="s">
        <v>1</v>
      </c>
      <c r="C49">
        <v>6684</v>
      </c>
    </row>
    <row r="50" spans="1:3">
      <c r="A50" t="s">
        <v>50</v>
      </c>
      <c r="B50" t="s">
        <v>1</v>
      </c>
      <c r="C50">
        <v>6682</v>
      </c>
    </row>
    <row r="51" spans="1:3">
      <c r="A51" t="s">
        <v>51</v>
      </c>
      <c r="B51" t="s">
        <v>1</v>
      </c>
      <c r="C51">
        <v>6683</v>
      </c>
    </row>
    <row r="52" spans="1:3">
      <c r="A52" t="s">
        <v>52</v>
      </c>
      <c r="B52" t="s">
        <v>1</v>
      </c>
      <c r="C52">
        <v>6683</v>
      </c>
    </row>
    <row r="53" spans="1:3">
      <c r="A53" t="s">
        <v>53</v>
      </c>
      <c r="B53" t="s">
        <v>1</v>
      </c>
      <c r="C53">
        <v>6682</v>
      </c>
    </row>
    <row r="54" spans="1:3">
      <c r="A54" t="s">
        <v>54</v>
      </c>
      <c r="B54" t="s">
        <v>1</v>
      </c>
      <c r="C54">
        <v>6682</v>
      </c>
    </row>
    <row r="55" spans="1:3">
      <c r="A55" t="s">
        <v>55</v>
      </c>
      <c r="B55" t="s">
        <v>1</v>
      </c>
      <c r="C55">
        <v>6683</v>
      </c>
    </row>
    <row r="56" spans="1:3">
      <c r="A56" t="s">
        <v>56</v>
      </c>
      <c r="B56" t="s">
        <v>1</v>
      </c>
      <c r="C56">
        <v>6683</v>
      </c>
    </row>
    <row r="57" spans="1:3">
      <c r="A57" t="s">
        <v>57</v>
      </c>
      <c r="B57" t="s">
        <v>1</v>
      </c>
      <c r="C57">
        <v>6683</v>
      </c>
    </row>
    <row r="58" spans="1:3">
      <c r="A58" t="s">
        <v>58</v>
      </c>
      <c r="B58" t="s">
        <v>1</v>
      </c>
      <c r="C58">
        <v>6683</v>
      </c>
    </row>
    <row r="59" spans="1:3">
      <c r="A59" t="s">
        <v>59</v>
      </c>
      <c r="B59" t="s">
        <v>1</v>
      </c>
      <c r="C59">
        <v>6683</v>
      </c>
    </row>
    <row r="60" spans="1:3">
      <c r="A60" t="s">
        <v>60</v>
      </c>
      <c r="B60" t="s">
        <v>1</v>
      </c>
      <c r="C60">
        <v>6682</v>
      </c>
    </row>
    <row r="61" spans="1:3">
      <c r="A61" t="s">
        <v>61</v>
      </c>
      <c r="B61" t="s">
        <v>1</v>
      </c>
      <c r="C61">
        <v>6683</v>
      </c>
    </row>
    <row r="62" spans="1:3">
      <c r="A62" t="s">
        <v>62</v>
      </c>
      <c r="B62" t="s">
        <v>1</v>
      </c>
      <c r="C62">
        <v>6682</v>
      </c>
    </row>
    <row r="63" spans="1:3">
      <c r="A63" t="s">
        <v>63</v>
      </c>
      <c r="B63" t="s">
        <v>1</v>
      </c>
      <c r="C63">
        <v>6682</v>
      </c>
    </row>
    <row r="64" spans="1:3">
      <c r="A64" t="s">
        <v>64</v>
      </c>
      <c r="B64" t="s">
        <v>1</v>
      </c>
      <c r="C64">
        <v>6682</v>
      </c>
    </row>
    <row r="65" spans="1:3">
      <c r="A65" t="s">
        <v>65</v>
      </c>
      <c r="B65" t="s">
        <v>1</v>
      </c>
      <c r="C65">
        <v>6683</v>
      </c>
    </row>
    <row r="66" spans="1:3">
      <c r="A66" t="s">
        <v>66</v>
      </c>
      <c r="B66" t="s">
        <v>1</v>
      </c>
      <c r="C66">
        <v>6683</v>
      </c>
    </row>
    <row r="67" spans="1:3">
      <c r="A67" t="s">
        <v>67</v>
      </c>
      <c r="B67" t="s">
        <v>1</v>
      </c>
      <c r="C67">
        <v>6683</v>
      </c>
    </row>
    <row r="68" spans="1:3">
      <c r="A68" t="s">
        <v>68</v>
      </c>
      <c r="B68" t="s">
        <v>1</v>
      </c>
      <c r="C68">
        <v>6683</v>
      </c>
    </row>
    <row r="69" spans="1:3">
      <c r="A69" t="s">
        <v>69</v>
      </c>
      <c r="B69" t="s">
        <v>1</v>
      </c>
      <c r="C69">
        <v>6683</v>
      </c>
    </row>
    <row r="70" spans="1:3">
      <c r="A70" t="s">
        <v>70</v>
      </c>
      <c r="B70" t="s">
        <v>1</v>
      </c>
      <c r="C70">
        <v>6683</v>
      </c>
    </row>
    <row r="71" spans="1:3">
      <c r="A71" t="s">
        <v>71</v>
      </c>
      <c r="B71" t="s">
        <v>1</v>
      </c>
      <c r="C71">
        <v>6682</v>
      </c>
    </row>
    <row r="72" spans="1:3">
      <c r="A72" t="s">
        <v>72</v>
      </c>
      <c r="B72" t="s">
        <v>1</v>
      </c>
      <c r="C72">
        <v>6683</v>
      </c>
    </row>
    <row r="73" spans="1:3">
      <c r="A73" t="s">
        <v>73</v>
      </c>
      <c r="B73" t="s">
        <v>1</v>
      </c>
      <c r="C73">
        <v>6682</v>
      </c>
    </row>
    <row r="74" spans="1:3">
      <c r="A74" t="s">
        <v>74</v>
      </c>
      <c r="B74" t="s">
        <v>1</v>
      </c>
      <c r="C74">
        <v>6683</v>
      </c>
    </row>
    <row r="75" spans="1:3">
      <c r="A75" t="s">
        <v>75</v>
      </c>
      <c r="B75" t="s">
        <v>1</v>
      </c>
      <c r="C75">
        <v>6681</v>
      </c>
    </row>
    <row r="76" spans="1:3">
      <c r="A76" t="s">
        <v>76</v>
      </c>
      <c r="B76" t="s">
        <v>1</v>
      </c>
      <c r="C76">
        <v>6683</v>
      </c>
    </row>
    <row r="77" spans="1:3">
      <c r="A77" t="s">
        <v>77</v>
      </c>
      <c r="B77" t="s">
        <v>1</v>
      </c>
      <c r="C77">
        <v>6681</v>
      </c>
    </row>
    <row r="78" spans="1:3">
      <c r="A78" t="s">
        <v>78</v>
      </c>
      <c r="B78" t="s">
        <v>1</v>
      </c>
      <c r="C78">
        <v>6682</v>
      </c>
    </row>
    <row r="79" spans="1:3">
      <c r="A79" t="s">
        <v>79</v>
      </c>
      <c r="B79" t="s">
        <v>1</v>
      </c>
      <c r="C79">
        <v>6681</v>
      </c>
    </row>
    <row r="80" spans="1:3">
      <c r="A80" t="s">
        <v>80</v>
      </c>
      <c r="B80" t="s">
        <v>1</v>
      </c>
      <c r="C80">
        <v>6682</v>
      </c>
    </row>
    <row r="81" spans="1:3">
      <c r="A81" t="s">
        <v>81</v>
      </c>
      <c r="B81" t="s">
        <v>1</v>
      </c>
      <c r="C81">
        <v>6682</v>
      </c>
    </row>
    <row r="82" spans="1:3">
      <c r="A82" t="s">
        <v>82</v>
      </c>
      <c r="B82" t="s">
        <v>1</v>
      </c>
      <c r="C82">
        <v>6682</v>
      </c>
    </row>
    <row r="83" spans="1:3">
      <c r="A83" t="s">
        <v>83</v>
      </c>
      <c r="B83" t="s">
        <v>1</v>
      </c>
      <c r="C83">
        <v>6683</v>
      </c>
    </row>
    <row r="84" spans="1:3">
      <c r="A84" t="s">
        <v>84</v>
      </c>
      <c r="B84" t="s">
        <v>1</v>
      </c>
      <c r="C84">
        <v>6682</v>
      </c>
    </row>
    <row r="85" spans="1:3">
      <c r="A85" t="s">
        <v>85</v>
      </c>
      <c r="B85" t="s">
        <v>1</v>
      </c>
      <c r="C85">
        <v>6682</v>
      </c>
    </row>
    <row r="86" spans="1:3">
      <c r="A86" t="s">
        <v>86</v>
      </c>
      <c r="B86" t="s">
        <v>1</v>
      </c>
      <c r="C86">
        <v>6682</v>
      </c>
    </row>
    <row r="87" spans="1:3">
      <c r="A87" t="s">
        <v>87</v>
      </c>
      <c r="B87" t="s">
        <v>1</v>
      </c>
      <c r="C87">
        <v>6682</v>
      </c>
    </row>
    <row r="88" spans="1:3">
      <c r="A88" t="s">
        <v>88</v>
      </c>
      <c r="B88" t="s">
        <v>1</v>
      </c>
      <c r="C88">
        <v>6682</v>
      </c>
    </row>
    <row r="89" spans="1:3">
      <c r="A89" t="s">
        <v>89</v>
      </c>
      <c r="B89" t="s">
        <v>1</v>
      </c>
      <c r="C89">
        <v>6683</v>
      </c>
    </row>
    <row r="90" spans="1:3">
      <c r="A90" t="s">
        <v>90</v>
      </c>
      <c r="B90" t="s">
        <v>1</v>
      </c>
      <c r="C90">
        <v>6681</v>
      </c>
    </row>
    <row r="91" spans="1:3">
      <c r="A91" t="s">
        <v>91</v>
      </c>
      <c r="B91" t="s">
        <v>1</v>
      </c>
      <c r="C91">
        <v>6682</v>
      </c>
    </row>
    <row r="92" spans="1:3">
      <c r="A92" t="s">
        <v>92</v>
      </c>
      <c r="B92" t="s">
        <v>1</v>
      </c>
      <c r="C92">
        <v>6682</v>
      </c>
    </row>
    <row r="93" spans="1:3">
      <c r="A93" t="s">
        <v>93</v>
      </c>
      <c r="B93" t="s">
        <v>1</v>
      </c>
      <c r="C93">
        <v>6682</v>
      </c>
    </row>
    <row r="94" spans="1:3">
      <c r="A94" t="s">
        <v>94</v>
      </c>
      <c r="B94" t="s">
        <v>1</v>
      </c>
      <c r="C94">
        <v>6682</v>
      </c>
    </row>
    <row r="95" spans="1:3">
      <c r="A95" t="s">
        <v>95</v>
      </c>
      <c r="B95" t="s">
        <v>1</v>
      </c>
      <c r="C95">
        <v>6683</v>
      </c>
    </row>
    <row r="96" spans="1:3">
      <c r="A96" t="s">
        <v>96</v>
      </c>
      <c r="B96" t="s">
        <v>1</v>
      </c>
      <c r="C96">
        <v>6682</v>
      </c>
    </row>
    <row r="97" spans="1:3">
      <c r="A97" t="s">
        <v>97</v>
      </c>
      <c r="B97" t="s">
        <v>1</v>
      </c>
      <c r="C97">
        <v>6682</v>
      </c>
    </row>
    <row r="98" spans="1:3">
      <c r="A98" t="s">
        <v>98</v>
      </c>
      <c r="B98" t="s">
        <v>1</v>
      </c>
      <c r="C98">
        <v>6682</v>
      </c>
    </row>
    <row r="99" spans="1:3">
      <c r="A99" t="s">
        <v>99</v>
      </c>
      <c r="B99" t="s">
        <v>1</v>
      </c>
      <c r="C99">
        <v>6681</v>
      </c>
    </row>
    <row r="100" spans="1:3">
      <c r="A100" t="s">
        <v>100</v>
      </c>
      <c r="B100" t="s">
        <v>1</v>
      </c>
      <c r="C100">
        <v>6682</v>
      </c>
    </row>
    <row r="101" spans="1:3">
      <c r="A101" t="e">
        <f>AVERAGE(A1:A100)</f>
        <v>#DIV/0!</v>
      </c>
      <c r="C101">
        <f>AVERAGE(C1:C100)</f>
        <v>6682.43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workbookViewId="0">
      <selection activeCell="H18" sqref="H18"/>
    </sheetView>
  </sheetViews>
  <sheetFormatPr defaultColWidth="8.88888888888889" defaultRowHeight="14.4"/>
  <cols>
    <col min="1" max="1" width="9.66666666666667" customWidth="1"/>
    <col min="3" max="3" width="12.8888888888889"/>
    <col min="4" max="4" width="18.6666666666667"/>
    <col min="6" max="6" width="9.66666666666667"/>
    <col min="7" max="7" width="12.8888888888889"/>
    <col min="8" max="8" width="18.6666666666667" customWidth="1"/>
    <col min="9" max="10" width="12.8888888888889"/>
  </cols>
  <sheetData>
    <row r="1" spans="1:3">
      <c r="A1" t="s">
        <v>101</v>
      </c>
      <c r="B1" t="s">
        <v>102</v>
      </c>
      <c r="C1" t="s">
        <v>103</v>
      </c>
    </row>
    <row r="2" spans="1:3">
      <c r="A2">
        <v>5452.7</v>
      </c>
      <c r="B2">
        <v>116</v>
      </c>
      <c r="C2">
        <f>B2/A2*1000000</f>
        <v>21273.8643240963</v>
      </c>
    </row>
    <row r="3" spans="1:3">
      <c r="A3">
        <v>5661.63</v>
      </c>
      <c r="B3">
        <v>121</v>
      </c>
      <c r="C3">
        <f t="shared" ref="C3:C11" si="0">B3/A3*1000000</f>
        <v>21371.937056996</v>
      </c>
    </row>
    <row r="4" spans="1:3">
      <c r="A4">
        <v>5806.13</v>
      </c>
      <c r="B4">
        <v>124</v>
      </c>
      <c r="C4">
        <f t="shared" si="0"/>
        <v>21356.7384815703</v>
      </c>
    </row>
    <row r="5" spans="1:3">
      <c r="A5">
        <v>6682.43</v>
      </c>
      <c r="B5">
        <v>143</v>
      </c>
      <c r="C5">
        <f t="shared" si="0"/>
        <v>21399.4011160611</v>
      </c>
    </row>
    <row r="6" spans="1:3">
      <c r="A6">
        <v>7614.78</v>
      </c>
      <c r="B6">
        <v>163</v>
      </c>
      <c r="C6">
        <f t="shared" si="0"/>
        <v>21405.7398900559</v>
      </c>
    </row>
    <row r="7" spans="1:3">
      <c r="A7">
        <v>9245.19</v>
      </c>
      <c r="B7">
        <v>198</v>
      </c>
      <c r="C7">
        <f t="shared" si="0"/>
        <v>21416.5420072492</v>
      </c>
    </row>
    <row r="8" spans="1:3">
      <c r="A8">
        <v>9970.84</v>
      </c>
      <c r="B8">
        <v>213</v>
      </c>
      <c r="C8">
        <f t="shared" si="0"/>
        <v>21362.2924447689</v>
      </c>
    </row>
    <row r="9" spans="1:3">
      <c r="A9">
        <v>10691.24</v>
      </c>
      <c r="B9">
        <v>230</v>
      </c>
      <c r="C9">
        <f t="shared" si="0"/>
        <v>21512.939565476</v>
      </c>
    </row>
    <row r="10" spans="1:3">
      <c r="A10">
        <v>11701.78</v>
      </c>
      <c r="B10">
        <v>250</v>
      </c>
      <c r="C10">
        <f t="shared" si="0"/>
        <v>21364.271076708</v>
      </c>
    </row>
    <row r="11" spans="1:3">
      <c r="A11">
        <v>12647.01</v>
      </c>
      <c r="B11">
        <v>270</v>
      </c>
      <c r="C11">
        <f t="shared" si="0"/>
        <v>21348.9196260618</v>
      </c>
    </row>
    <row r="12" spans="3:10">
      <c r="C12">
        <f>AVERAGE(C2:C11)</f>
        <v>21381.2645589044</v>
      </c>
      <c r="D12" s="1">
        <v>21381.2645589044</v>
      </c>
      <c r="J12" t="s">
        <v>104</v>
      </c>
    </row>
    <row r="13" spans="1:10">
      <c r="A13" t="s">
        <v>105</v>
      </c>
      <c r="F13" t="s">
        <v>106</v>
      </c>
      <c r="H13" t="s">
        <v>107</v>
      </c>
      <c r="I13" t="s">
        <v>108</v>
      </c>
      <c r="J13" s="2">
        <v>1600</v>
      </c>
    </row>
    <row r="14" spans="2:9">
      <c r="B14">
        <v>79.6</v>
      </c>
      <c r="C14">
        <v>79602448</v>
      </c>
      <c r="D14">
        <v>79623824</v>
      </c>
      <c r="E14">
        <f>D14-C14</f>
        <v>21376</v>
      </c>
      <c r="F14">
        <f>E14/1000</f>
        <v>21.376</v>
      </c>
      <c r="G14">
        <f>$J$13*$C14/1000000000/2</f>
        <v>63.6819584</v>
      </c>
      <c r="H14">
        <f>$J$13*$D14/1000000000/2</f>
        <v>63.6990592</v>
      </c>
      <c r="I14">
        <f>H14-G14</f>
        <v>0.0171008000000015</v>
      </c>
    </row>
    <row r="15" spans="2:9">
      <c r="B15">
        <v>143</v>
      </c>
      <c r="C15">
        <f>B15*1000000</f>
        <v>143000000</v>
      </c>
      <c r="D15">
        <v>142869600</v>
      </c>
      <c r="E15">
        <f>D15-C15</f>
        <v>-130400</v>
      </c>
      <c r="F15">
        <f t="shared" ref="F15:F21" si="1">E15/1000</f>
        <v>-130.4</v>
      </c>
      <c r="G15">
        <f t="shared" ref="G15:G21" si="2">$J$13*$C15/1000000000/2</f>
        <v>114.4</v>
      </c>
      <c r="H15">
        <f t="shared" ref="H15:H21" si="3">$J$13*$D15/1000000000/2</f>
        <v>114.29568</v>
      </c>
      <c r="I15">
        <f t="shared" ref="I15:I21" si="4">H15-G15</f>
        <v>-0.104320000000001</v>
      </c>
    </row>
    <row r="16" spans="2:9">
      <c r="B16">
        <v>162</v>
      </c>
      <c r="C16">
        <f t="shared" ref="C16:C21" si="5">B16*1000000</f>
        <v>162000000</v>
      </c>
      <c r="D16">
        <v>162198272</v>
      </c>
      <c r="E16">
        <f t="shared" ref="E16:E21" si="6">D16-C16</f>
        <v>198272</v>
      </c>
      <c r="F16">
        <f t="shared" si="1"/>
        <v>198.272</v>
      </c>
      <c r="G16">
        <f t="shared" si="2"/>
        <v>129.6</v>
      </c>
      <c r="H16">
        <f t="shared" si="3"/>
        <v>129.7586176</v>
      </c>
      <c r="I16">
        <f t="shared" si="4"/>
        <v>0.158617600000014</v>
      </c>
    </row>
    <row r="17" spans="2:9">
      <c r="B17">
        <v>186</v>
      </c>
      <c r="C17">
        <f t="shared" si="5"/>
        <v>186000000</v>
      </c>
      <c r="D17">
        <v>186637056</v>
      </c>
      <c r="E17">
        <f t="shared" si="6"/>
        <v>637056</v>
      </c>
      <c r="F17">
        <f t="shared" si="1"/>
        <v>637.056</v>
      </c>
      <c r="G17">
        <f t="shared" si="2"/>
        <v>148.8</v>
      </c>
      <c r="H17">
        <f t="shared" si="3"/>
        <v>149.3096448</v>
      </c>
      <c r="I17">
        <f t="shared" si="4"/>
        <v>0.50964479999999</v>
      </c>
    </row>
    <row r="18" spans="2:9">
      <c r="B18">
        <v>208</v>
      </c>
      <c r="C18">
        <f t="shared" si="5"/>
        <v>208000000</v>
      </c>
      <c r="D18">
        <v>208852176</v>
      </c>
      <c r="E18">
        <f t="shared" si="6"/>
        <v>852176</v>
      </c>
      <c r="F18">
        <f t="shared" si="1"/>
        <v>852.176</v>
      </c>
      <c r="G18">
        <f t="shared" si="2"/>
        <v>166.4</v>
      </c>
      <c r="H18">
        <f t="shared" si="3"/>
        <v>167.0817408</v>
      </c>
      <c r="I18">
        <f t="shared" si="4"/>
        <v>0.6817408</v>
      </c>
    </row>
    <row r="19" spans="2:9">
      <c r="B19">
        <v>224</v>
      </c>
      <c r="C19">
        <f t="shared" si="5"/>
        <v>224000000</v>
      </c>
      <c r="D19">
        <v>225016416</v>
      </c>
      <c r="E19">
        <f t="shared" si="6"/>
        <v>1016416</v>
      </c>
      <c r="F19">
        <f t="shared" si="1"/>
        <v>1016.416</v>
      </c>
      <c r="G19">
        <f t="shared" si="2"/>
        <v>179.2</v>
      </c>
      <c r="H19">
        <f t="shared" si="3"/>
        <v>180.0131328</v>
      </c>
      <c r="I19">
        <f t="shared" si="4"/>
        <v>0.813132800000005</v>
      </c>
    </row>
    <row r="20" spans="2:9">
      <c r="B20">
        <v>248</v>
      </c>
      <c r="C20">
        <f t="shared" si="5"/>
        <v>248000000</v>
      </c>
      <c r="D20">
        <v>248236464</v>
      </c>
      <c r="E20">
        <f t="shared" si="6"/>
        <v>236464</v>
      </c>
      <c r="F20">
        <f t="shared" si="1"/>
        <v>236.464</v>
      </c>
      <c r="G20">
        <f t="shared" si="2"/>
        <v>198.4</v>
      </c>
      <c r="H20">
        <f t="shared" si="3"/>
        <v>198.5891712</v>
      </c>
      <c r="I20">
        <f t="shared" si="4"/>
        <v>0.189171200000004</v>
      </c>
    </row>
    <row r="21" spans="2:9">
      <c r="B21">
        <v>272</v>
      </c>
      <c r="C21">
        <f>B21*1000000</f>
        <v>272000000</v>
      </c>
      <c r="D21">
        <v>272546976</v>
      </c>
      <c r="E21">
        <f t="shared" si="6"/>
        <v>546976</v>
      </c>
      <c r="F21">
        <f t="shared" si="1"/>
        <v>546.976</v>
      </c>
      <c r="G21">
        <f t="shared" si="2"/>
        <v>217.6</v>
      </c>
      <c r="H21">
        <f t="shared" si="3"/>
        <v>218.0375808</v>
      </c>
      <c r="I21">
        <f t="shared" si="4"/>
        <v>0.437580800000006</v>
      </c>
    </row>
    <row r="22" spans="1:9">
      <c r="A22" t="s">
        <v>109</v>
      </c>
      <c r="B22">
        <v>44</v>
      </c>
      <c r="C22">
        <f>B22*1000000</f>
        <v>44000000</v>
      </c>
      <c r="D22">
        <v>44088164</v>
      </c>
      <c r="E22">
        <f>D22-C22</f>
        <v>88164</v>
      </c>
      <c r="F22">
        <f>E22/1000</f>
        <v>88.164</v>
      </c>
      <c r="G22">
        <f>$J$13*$C22/1000000000/2</f>
        <v>35.2</v>
      </c>
      <c r="H22">
        <f>$J$13*$D22/1000000000/2</f>
        <v>35.2705312</v>
      </c>
      <c r="I22">
        <f>H22-G22</f>
        <v>0.0705311999999978</v>
      </c>
    </row>
    <row r="24" spans="8:8">
      <c r="H24">
        <f>30*2/D22*1000000000</f>
        <v>1360.90947221118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ganying</dc:creator>
  <cp:lastModifiedBy>岑登青</cp:lastModifiedBy>
  <dcterms:created xsi:type="dcterms:W3CDTF">2020-07-01T06:37:07Z</dcterms:created>
  <dcterms:modified xsi:type="dcterms:W3CDTF">2020-07-01T09:25:06Z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