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crist\Desktop\"/>
    </mc:Choice>
  </mc:AlternateContent>
  <xr:revisionPtr revIDLastSave="0" documentId="13_ncr:1_{1989691A-CC64-40AF-9E06-826340B8500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Campaign Data" sheetId="1" r:id="rId1"/>
    <sheet name="Count by Category" sheetId="3" r:id="rId2"/>
    <sheet name="Count by Sub Category" sheetId="4" r:id="rId3"/>
    <sheet name="Count by Date Created" sheetId="8" r:id="rId4"/>
    <sheet name="Count by Date Ended" sheetId="10" r:id="rId5"/>
    <sheet name="Bonus" sheetId="11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2" i="11" l="1"/>
  <c r="D11" i="11"/>
  <c r="D10" i="11"/>
  <c r="D9" i="11"/>
  <c r="D8" i="11"/>
  <c r="D7" i="11"/>
  <c r="D6" i="11"/>
  <c r="D5" i="11"/>
  <c r="D4" i="11"/>
  <c r="H3" i="11"/>
  <c r="H13" i="11"/>
  <c r="G3" i="11"/>
  <c r="G13" i="11"/>
  <c r="H2" i="11"/>
  <c r="G2" i="11"/>
  <c r="D13" i="11"/>
  <c r="E13" i="11"/>
  <c r="F13" i="11" s="1"/>
  <c r="D3" i="11"/>
  <c r="E3" i="11" s="1"/>
  <c r="F3" i="11" s="1"/>
  <c r="F2" i="11"/>
  <c r="E2" i="11"/>
  <c r="C2" i="11"/>
  <c r="C13" i="11"/>
  <c r="C12" i="11"/>
  <c r="C11" i="11"/>
  <c r="C10" i="11"/>
  <c r="C9" i="11"/>
  <c r="C8" i="11"/>
  <c r="C7" i="11"/>
  <c r="C6" i="11"/>
  <c r="C4" i="11"/>
  <c r="C5" i="11"/>
  <c r="B5" i="11"/>
  <c r="C3" i="11"/>
  <c r="D2" i="11"/>
  <c r="B13" i="11"/>
  <c r="B12" i="11"/>
  <c r="B11" i="11"/>
  <c r="B10" i="11"/>
  <c r="B9" i="11"/>
  <c r="B8" i="11"/>
  <c r="B7" i="11"/>
  <c r="B6" i="11"/>
  <c r="B4" i="11"/>
  <c r="B3" i="11"/>
  <c r="B2" i="11"/>
  <c r="H12" i="11" l="1"/>
  <c r="E12" i="11"/>
  <c r="H11" i="11"/>
  <c r="E11" i="11"/>
  <c r="H10" i="11"/>
  <c r="E10" i="11"/>
  <c r="H9" i="11"/>
  <c r="E9" i="11"/>
  <c r="H8" i="11"/>
  <c r="E8" i="11"/>
  <c r="H7" i="11"/>
  <c r="E7" i="11"/>
  <c r="H6" i="11"/>
  <c r="E6" i="11"/>
  <c r="H5" i="11"/>
  <c r="E5" i="11"/>
  <c r="E4" i="11"/>
  <c r="H4" i="11" s="1"/>
  <c r="G12" i="11" l="1"/>
  <c r="F12" i="11"/>
  <c r="G11" i="11"/>
  <c r="F11" i="11"/>
  <c r="G10" i="11"/>
  <c r="F10" i="11"/>
  <c r="G9" i="11"/>
  <c r="F9" i="11"/>
  <c r="G8" i="11"/>
  <c r="F8" i="11"/>
  <c r="G7" i="11"/>
  <c r="F7" i="11"/>
  <c r="G6" i="11"/>
  <c r="F6" i="11"/>
  <c r="G5" i="11"/>
  <c r="F5" i="11"/>
  <c r="G4" i="11"/>
  <c r="F4" i="1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<sst xmlns="http://schemas.openxmlformats.org/spreadsheetml/2006/main" count="24844" uniqueCount="8402">
  <si>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</si>
  <si>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</si>
  <si>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</si>
  <si>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</si>
  <si>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</si>
  <si>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</si>
  <si>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</si>
  <si>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</si>
  <si>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</si>
  <si>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</si>
  <si>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</si>
  <si>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</si>
  <si>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</si>
  <si>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</si>
  <si>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</si>
  <si>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</si>
  <si>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</si>
  <si>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</si>
  <si>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</si>
  <si>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</si>
  <si>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</si>
  <si>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</si>
  <si>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</si>
  <si>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</si>
  <si>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</si>
  <si>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</si>
  <si>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</si>
  <si>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</si>
  <si>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</si>
  <si>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</si>
  <si>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</si>
  <si>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</si>
  <si>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</si>
  <si>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</si>
  <si>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</si>
  <si>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</si>
  <si>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</si>
  <si>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</si>
  <si>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</si>
  <si>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</si>
  <si>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</si>
  <si>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</si>
  <si>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</si>
  <si>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</si>
  <si>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</si>
  <si>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</si>
  <si>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</si>
  <si>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</si>
  <si>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</si>
  <si>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</si>
  <si>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</si>
  <si>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</si>
  <si>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</si>
  <si>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</si>
  <si>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</si>
  <si>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</si>
  <si>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</si>
  <si>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</si>
  <si>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</si>
  <si>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</si>
  <si>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</si>
  <si>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</si>
  <si>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</si>
  <si>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</si>
  <si>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</si>
  <si>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</si>
  <si>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</si>
  <si>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</si>
  <si>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</si>
  <si>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</si>
  <si>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</si>
  <si>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</si>
  <si>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</si>
  <si>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</si>
  <si>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</si>
  <si>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</si>
  <si>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</si>
  <si>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</si>
  <si>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</si>
  <si>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</si>
  <si>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</si>
  <si>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</si>
  <si>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</si>
  <si>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</si>
  <si>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</si>
  <si>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</si>
  <si>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</si>
  <si>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</si>
  <si>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</si>
  <si>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</si>
  <si>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</si>
  <si>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</si>
  <si>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</si>
  <si>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</si>
  <si>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</si>
  <si>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</si>
  <si>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</si>
  <si>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</si>
  <si>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</si>
  <si>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</si>
  <si>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</si>
  <si>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</si>
  <si>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</si>
  <si>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</si>
  <si>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</si>
  <si>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</si>
  <si>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</si>
  <si>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</si>
  <si>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</si>
  <si>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</si>
  <si>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</si>
  <si>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</si>
  <si>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</si>
  <si>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</si>
  <si>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</si>
  <si>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</si>
  <si>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</si>
  <si>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</si>
  <si>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</si>
  <si>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</si>
  <si>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</si>
  <si>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</si>
  <si>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</si>
  <si>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</si>
  <si>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</si>
  <si>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</si>
  <si>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</si>
  <si>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</si>
  <si>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</si>
  <si>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</si>
  <si>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</si>
  <si>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</si>
  <si>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</si>
  <si>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</si>
  <si>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</si>
  <si>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</si>
  <si>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</si>
  <si>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</si>
  <si>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</si>
  <si>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</si>
  <si>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</si>
  <si>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</si>
  <si>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</si>
  <si>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</si>
  <si>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</si>
  <si>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</si>
  <si>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</si>
  <si>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</si>
  <si>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</si>
  <si>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</si>
  <si>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</si>
  <si>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</si>
  <si>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</si>
  <si>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</si>
  <si>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</si>
  <si>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</si>
  <si>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</si>
  <si>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</si>
  <si>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</si>
  <si>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</si>
  <si>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</si>
  <si>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</si>
  <si>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</si>
  <si>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</si>
  <si>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</si>
  <si>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</si>
  <si>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</si>
  <si>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</si>
  <si>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</si>
  <si>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</si>
  <si>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</si>
  <si>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</si>
  <si>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</si>
  <si>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</si>
  <si>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</si>
  <si>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</si>
  <si>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</si>
  <si>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</si>
  <si>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</si>
  <si>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</si>
  <si>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</si>
  <si>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</si>
  <si>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</si>
  <si>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</si>
  <si>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</si>
  <si>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</si>
  <si>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</si>
  <si>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</si>
  <si>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</si>
  <si>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</si>
  <si>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</si>
  <si>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</si>
  <si>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</si>
  <si>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</si>
  <si>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</si>
  <si>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</si>
  <si>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</si>
  <si>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</si>
  <si>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</si>
  <si>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</si>
  <si>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</si>
  <si>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</si>
  <si>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</si>
  <si>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</si>
  <si>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</si>
  <si>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</si>
  <si>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</si>
  <si>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</si>
  <si>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</si>
  <si>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</si>
  <si>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</si>
  <si>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</si>
  <si>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</si>
  <si>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</si>
  <si>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</si>
  <si>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</si>
  <si>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</si>
  <si>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</si>
  <si>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</si>
  <si>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</si>
  <si>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</si>
  <si>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</si>
  <si>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</si>
  <si>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</si>
  <si>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</si>
  <si>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</si>
  <si>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</si>
  <si>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</si>
  <si>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</si>
  <si>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</si>
  <si>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</si>
  <si>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</si>
  <si>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</si>
  <si>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</si>
  <si>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</si>
  <si>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</si>
  <si>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</si>
  <si>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</si>
  <si>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</si>
  <si>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</si>
  <si>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</si>
  <si>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</si>
  <si>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</si>
  <si>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</si>
  <si>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</si>
  <si>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</si>
  <si>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</si>
  <si>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</si>
  <si>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</si>
  <si>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</si>
  <si>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</si>
  <si>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</si>
  <si>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</si>
  <si>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</si>
  <si>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</si>
  <si>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</si>
  <si>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</si>
  <si>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</si>
  <si>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</si>
  <si>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</si>
  <si>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</si>
  <si>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</si>
  <si>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</si>
  <si>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</si>
  <si>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</si>
  <si>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</si>
  <si>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</si>
  <si>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</si>
  <si>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</si>
  <si>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</si>
  <si>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</si>
  <si>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</si>
  <si>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</si>
  <si>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</si>
  <si>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</si>
  <si>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</si>
  <si>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</si>
  <si>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</si>
  <si>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</si>
  <si>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</si>
  <si>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</si>
  <si>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</si>
  <si>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</si>
  <si>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</si>
  <si>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</si>
  <si>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</si>
  <si>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</si>
  <si>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</si>
  <si>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</si>
  <si>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</si>
  <si>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</si>
  <si>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</si>
  <si>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</si>
  <si>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</si>
  <si>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</si>
  <si>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</si>
  <si>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</si>
  <si>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</si>
  <si>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</si>
  <si>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</si>
  <si>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</si>
  <si>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</si>
  <si>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</si>
  <si>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</si>
  <si>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</si>
  <si>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</si>
  <si>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</si>
  <si>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</si>
  <si>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</si>
  <si>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</si>
  <si>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</si>
  <si>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</si>
  <si>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</si>
  <si>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</si>
  <si>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</si>
  <si>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</si>
  <si>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</si>
  <si>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</si>
  <si>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</si>
  <si>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</si>
  <si>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</si>
  <si>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</si>
  <si>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</si>
  <si>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</si>
  <si>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</si>
  <si>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</si>
  <si>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</si>
  <si>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</si>
  <si>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</si>
  <si>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</si>
  <si>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</si>
  <si>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</si>
  <si>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</si>
  <si>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</si>
  <si>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</si>
  <si>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</si>
  <si>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</si>
  <si>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</si>
  <si>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</si>
  <si>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</si>
  <si>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</si>
  <si>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</si>
  <si>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</si>
  <si>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</si>
  <si>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</si>
  <si>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</si>
  <si>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</si>
  <si>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</si>
  <si>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</si>
  <si>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</si>
  <si>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</si>
  <si>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</si>
  <si>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</si>
  <si>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</si>
  <si>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</si>
  <si>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</si>
  <si>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</si>
  <si>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</si>
  <si>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</si>
  <si>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</si>
  <si>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</si>
  <si>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</si>
  <si>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</si>
  <si>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</si>
  <si>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</si>
  <si>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</si>
  <si>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</si>
  <si>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</si>
  <si>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</si>
  <si>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</si>
  <si>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</si>
  <si>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</si>
  <si>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</si>
  <si>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</si>
  <si>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</si>
  <si>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</si>
  <si>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</si>
  <si>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</si>
  <si>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</si>
  <si>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</si>
  <si>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</si>
  <si>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</si>
  <si>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</si>
  <si>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</si>
  <si>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</si>
  <si>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</si>
  <si>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</si>
  <si>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</si>
  <si>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</si>
  <si>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</si>
  <si>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</si>
  <si>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</si>
  <si>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</si>
  <si>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</si>
  <si>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</si>
  <si>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</si>
  <si>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</si>
  <si>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</si>
  <si>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</si>
  <si>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</si>
  <si>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</si>
  <si>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</si>
  <si>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</si>
  <si>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</si>
  <si>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</si>
  <si>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</si>
  <si>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</si>
  <si>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</si>
  <si>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</si>
  <si>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</si>
  <si>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</si>
  <si>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</si>
  <si>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</si>
  <si>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</si>
  <si>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</si>
  <si>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</si>
  <si>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</si>
  <si>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</si>
  <si>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</si>
  <si>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</si>
  <si>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</si>
  <si>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</si>
  <si>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</si>
  <si>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</si>
  <si>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</si>
  <si>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</si>
  <si>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</si>
  <si>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</si>
  <si>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</si>
  <si>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</si>
  <si>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</si>
  <si>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</si>
  <si>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</si>
  <si>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</si>
  <si>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</si>
  <si>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</si>
  <si>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</si>
  <si>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</si>
  <si>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</si>
  <si>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</si>
  <si>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</si>
  <si>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</si>
  <si>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</si>
  <si>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</si>
  <si>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</si>
  <si>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</si>
  <si>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</si>
  <si>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</si>
  <si>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</si>
  <si>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</si>
  <si>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</si>
  <si>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</si>
  <si>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</si>
  <si>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</si>
  <si>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</si>
  <si>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</si>
  <si>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</si>
  <si>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</si>
  <si>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</si>
  <si>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</si>
  <si>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</si>
  <si>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</si>
  <si>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</si>
  <si>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</si>
  <si>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</si>
  <si>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</si>
  <si>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</si>
  <si>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</si>
  <si>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</si>
  <si>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</si>
  <si>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</si>
  <si>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</si>
  <si>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</si>
  <si>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</si>
  <si>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</si>
  <si>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</si>
  <si>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</si>
  <si>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</si>
  <si>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</si>
  <si>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</si>
  <si>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</si>
  <si>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</si>
  <si>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</si>
  <si>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</si>
  <si>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</si>
  <si>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</si>
  <si>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</si>
  <si>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</si>
  <si>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</si>
  <si>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</si>
  <si>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</si>
  <si>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</si>
  <si>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</si>
  <si>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</si>
  <si>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</si>
  <si>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</si>
  <si>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</si>
  <si>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</si>
  <si>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</si>
  <si>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</si>
  <si>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</si>
  <si>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</si>
  <si>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</si>
  <si>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</si>
  <si>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</si>
  <si>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</si>
  <si>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</si>
  <si>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</si>
  <si>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</si>
  <si>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</si>
  <si>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</si>
  <si>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</si>
  <si>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</si>
  <si>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</si>
  <si>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</si>
  <si>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</si>
  <si>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</si>
  <si>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</si>
  <si>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</si>
  <si>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</si>
  <si>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</si>
  <si>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</si>
  <si>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</si>
  <si>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</si>
  <si>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</si>
  <si>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</si>
  <si>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</si>
  <si>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</si>
  <si>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</si>
  <si>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</si>
  <si>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</si>
  <si>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</si>
  <si>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</si>
  <si>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</si>
  <si>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</si>
  <si>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</si>
  <si>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</si>
  <si>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</si>
  <si>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</si>
  <si>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</si>
  <si>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</si>
  <si>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</si>
  <si>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</si>
  <si>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</si>
  <si>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</si>
  <si>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</si>
  <si>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</si>
  <si>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</si>
  <si>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</si>
  <si>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</si>
  <si>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</si>
  <si>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</si>
  <si>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</si>
  <si>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</si>
  <si>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</si>
  <si>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</si>
  <si>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</si>
  <si>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</si>
  <si>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</si>
  <si>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</si>
  <si>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</si>
  <si>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</si>
  <si>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</si>
  <si>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</si>
  <si>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</si>
  <si>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</si>
  <si>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</si>
  <si>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</si>
  <si>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</si>
  <si>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</si>
  <si>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</si>
  <si>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</si>
  <si>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</si>
  <si>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</si>
  <si>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</si>
  <si>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</si>
  <si>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</si>
  <si>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</si>
  <si>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</si>
  <si>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</si>
  <si>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</si>
  <si>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</si>
  <si>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</si>
  <si>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</si>
  <si>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</si>
  <si>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</si>
  <si>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</si>
  <si>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</si>
  <si>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</si>
  <si>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</si>
  <si>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</si>
  <si>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</si>
  <si>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</si>
  <si>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</si>
  <si>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</si>
  <si>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</si>
  <si>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</si>
  <si>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</si>
  <si>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</si>
  <si>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</si>
  <si>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</si>
  <si>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</si>
  <si>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</si>
  <si>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</si>
  <si>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</si>
  <si>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</si>
  <si>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</si>
  <si>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</si>
  <si>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</si>
  <si>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</si>
  <si>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</si>
  <si>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</si>
  <si>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</si>
  <si>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</si>
  <si>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</si>
  <si>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</si>
  <si>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</si>
  <si>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</si>
  <si>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</si>
  <si>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</si>
  <si>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</si>
  <si>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</si>
  <si>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</si>
  <si>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</si>
  <si>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</si>
  <si>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</si>
  <si>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</si>
  <si>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</si>
  <si>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</si>
  <si>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</si>
  <si>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</si>
  <si>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</si>
  <si>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</si>
  <si>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</si>
  <si>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</si>
  <si>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</si>
  <si>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</si>
  <si>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</si>
  <si>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</si>
  <si>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</si>
  <si>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</si>
  <si>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</si>
  <si>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</si>
  <si>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</si>
  <si>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</si>
  <si>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</si>
  <si>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</si>
  <si>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</si>
  <si>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</si>
  <si>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</si>
  <si>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</si>
  <si>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</si>
  <si>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</si>
  <si>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</si>
  <si>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</si>
  <si>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</si>
  <si>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</si>
  <si>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</si>
  <si>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</si>
  <si>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</si>
  <si>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</si>
  <si>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</si>
  <si>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</si>
  <si>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</si>
  <si>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</si>
  <si>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</si>
  <si>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</si>
  <si>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</si>
  <si>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</si>
  <si>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</si>
  <si>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</si>
  <si>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</si>
  <si>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</si>
  <si>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</si>
  <si>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</si>
  <si>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</si>
  <si>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</si>
  <si>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</si>
  <si>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</si>
  <si>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</si>
  <si>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</si>
  <si>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</si>
  <si>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</si>
  <si>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</si>
  <si>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</si>
  <si>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</si>
  <si>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</si>
  <si>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</si>
  <si>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</si>
  <si>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</si>
  <si>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</si>
  <si>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</si>
  <si>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</si>
  <si>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</si>
  <si>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</si>
  <si>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</si>
  <si>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</si>
  <si>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</si>
  <si>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</si>
  <si>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</si>
  <si>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</si>
  <si>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</si>
  <si>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</si>
  <si>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</si>
  <si>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</si>
  <si>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</si>
  <si>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</si>
  <si>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</si>
  <si>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</si>
  <si>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</si>
  <si>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</si>
  <si>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</si>
  <si>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</si>
  <si>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</si>
  <si>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</si>
  <si>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</si>
  <si>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</si>
  <si>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</si>
  <si>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</si>
  <si>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</si>
  <si>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</si>
  <si>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</si>
  <si>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</si>
  <si>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</si>
  <si>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</si>
  <si>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</si>
  <si>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</si>
  <si>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</si>
  <si>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</si>
  <si>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</si>
  <si>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</si>
  <si>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</si>
  <si>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</si>
  <si>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</si>
  <si>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</si>
  <si>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</si>
  <si>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</si>
  <si>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</si>
  <si>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</si>
  <si>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</si>
  <si>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</si>
  <si>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</si>
  <si>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</si>
  <si>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</si>
  <si>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</si>
  <si>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</si>
  <si>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</si>
  <si>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</si>
  <si>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</si>
  <si>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</si>
  <si>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</si>
  <si>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</si>
  <si>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</si>
  <si>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</si>
  <si>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</si>
  <si>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</si>
  <si>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</si>
  <si>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</si>
  <si>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</si>
  <si>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</si>
  <si>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</si>
  <si>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</si>
  <si>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</si>
  <si>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</si>
  <si>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</si>
  <si>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</si>
  <si>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</si>
  <si>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</si>
  <si>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</si>
  <si>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</si>
  <si>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</si>
  <si>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</si>
  <si>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</si>
  <si>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</si>
  <si>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</si>
  <si>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</si>
  <si>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</si>
  <si>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</si>
  <si>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</si>
  <si>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</si>
  <si>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</si>
  <si>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</si>
  <si>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</si>
  <si>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</si>
  <si>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</si>
  <si>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</si>
  <si>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</si>
  <si>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</si>
  <si>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</si>
  <si>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</si>
  <si>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</si>
  <si>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</si>
  <si>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</si>
  <si>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</si>
  <si>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</si>
  <si>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</si>
  <si>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</si>
  <si>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</si>
  <si>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</si>
  <si>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</si>
  <si>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</si>
  <si>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</si>
  <si>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</si>
  <si>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</si>
  <si>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</si>
  <si>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</si>
  <si>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</si>
  <si>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</si>
  <si>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</si>
  <si>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</si>
  <si>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</si>
  <si>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</si>
  <si>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</si>
  <si>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</si>
  <si>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</si>
  <si>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</si>
  <si>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</si>
  <si>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</si>
  <si>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</si>
  <si>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</si>
  <si>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</si>
  <si>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</si>
  <si>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</si>
  <si>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</si>
  <si>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</si>
  <si>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</si>
  <si>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</si>
  <si>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</si>
  <si>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</si>
  <si>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</si>
  <si>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</si>
  <si>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</si>
  <si>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</si>
  <si>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</si>
  <si>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</si>
  <si>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</si>
  <si>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</si>
  <si>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</si>
  <si>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</si>
  <si>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</si>
  <si>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</si>
  <si>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</si>
  <si>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</si>
  <si>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</si>
  <si>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</si>
  <si>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</si>
  <si>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</si>
  <si>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</si>
  <si>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</si>
  <si>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</si>
  <si>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</si>
  <si>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</si>
  <si>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</si>
  <si>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</si>
  <si>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</si>
  <si>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</si>
  <si>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</si>
  <si>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</si>
  <si>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</si>
  <si>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</si>
  <si>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</si>
  <si>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</si>
  <si>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</si>
  <si>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</si>
  <si>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</si>
  <si>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</si>
  <si>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</si>
  <si>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</si>
  <si>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</si>
  <si>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</si>
  <si>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</si>
  <si>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</si>
  <si>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</si>
  <si>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</si>
  <si>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</si>
  <si>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</si>
  <si>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</si>
  <si>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</si>
  <si>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</si>
  <si>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</si>
  <si>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</si>
  <si>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</si>
  <si>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</si>
  <si>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</si>
  <si>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</si>
  <si>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</si>
  <si>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</si>
  <si>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</si>
  <si>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</si>
  <si>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</si>
  <si>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</si>
  <si>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</si>
  <si>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</si>
  <si>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</si>
  <si>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</si>
  <si>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</si>
  <si>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</si>
  <si>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</si>
  <si>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</si>
  <si>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</si>
  <si>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</si>
  <si>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</si>
  <si>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</si>
  <si>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</si>
  <si>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</si>
  <si>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</si>
  <si>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</si>
  <si>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</si>
  <si>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</si>
  <si>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</si>
  <si>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</si>
  <si>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</si>
  <si>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</si>
  <si>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</si>
  <si>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</si>
  <si>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</si>
  <si>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</si>
  <si>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</si>
  <si>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</si>
  <si>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</si>
  <si>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</si>
  <si>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</si>
  <si>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</si>
  <si>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</si>
  <si>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</si>
  <si>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</si>
  <si>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</si>
  <si>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</si>
  <si>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</si>
  <si>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</si>
  <si>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</si>
  <si>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</si>
  <si>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</si>
  <si>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</si>
  <si>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</si>
  <si>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</si>
  <si>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</si>
  <si>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</si>
  <si>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</si>
  <si>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</si>
  <si>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</si>
  <si>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</si>
  <si>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</si>
  <si>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</si>
  <si>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</si>
  <si>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</si>
  <si>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</si>
  <si>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</si>
  <si>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</si>
  <si>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</si>
  <si>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</si>
  <si>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</si>
  <si>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</si>
  <si>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</si>
  <si>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</si>
  <si>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</si>
  <si>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</si>
  <si>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</si>
  <si>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</si>
  <si>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</si>
  <si>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</si>
  <si>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</si>
  <si>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</si>
  <si>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</si>
  <si>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</si>
  <si>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</si>
  <si>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</si>
  <si>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</si>
  <si>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</si>
  <si>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</si>
  <si>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</si>
  <si>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</si>
  <si>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</si>
  <si>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</si>
  <si>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</si>
  <si>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</si>
  <si>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</si>
  <si>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</si>
  <si>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</si>
  <si>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</si>
  <si>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</si>
  <si>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</si>
  <si>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</si>
  <si>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</si>
  <si>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</si>
  <si>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</si>
  <si>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</si>
  <si>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</si>
  <si>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</si>
  <si>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</si>
  <si>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</si>
  <si>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</si>
  <si>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</si>
  <si>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</si>
  <si>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</si>
  <si>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</si>
  <si>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</si>
  <si>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</si>
  <si>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</si>
  <si>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</si>
  <si>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</si>
  <si>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</si>
  <si>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</si>
  <si>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</si>
  <si>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</si>
  <si>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</si>
  <si>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</si>
  <si>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</si>
  <si>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</si>
  <si>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</si>
  <si>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</si>
  <si>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</si>
  <si>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</si>
  <si>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</si>
  <si>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</si>
  <si>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</si>
  <si>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</si>
  <si>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</si>
  <si>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</si>
  <si>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</si>
  <si>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</si>
  <si>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</si>
  <si>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</si>
  <si>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</si>
  <si>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</si>
  <si>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</si>
  <si>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</si>
  <si>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</si>
  <si>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</si>
  <si>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</si>
  <si>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</si>
  <si>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</si>
  <si>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</si>
  <si>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</si>
  <si>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</si>
  <si>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</si>
  <si>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</si>
  <si>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</si>
  <si>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</si>
  <si>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</si>
  <si>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</si>
  <si>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</si>
  <si>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</si>
  <si>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</si>
  <si>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</si>
  <si>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</si>
  <si>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</si>
  <si>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</si>
  <si>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</si>
  <si>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</si>
  <si>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</si>
  <si>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</si>
  <si>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</si>
  <si>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</si>
  <si>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</si>
  <si>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</si>
  <si>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</si>
  <si>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</si>
  <si>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</si>
  <si>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</si>
  <si>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</si>
  <si>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</si>
  <si>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</si>
  <si>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</si>
  <si>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</si>
  <si>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</si>
  <si>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</si>
  <si>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</si>
  <si>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</si>
  <si>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</si>
  <si>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</si>
  <si>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</si>
  <si>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</si>
  <si>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</si>
  <si>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</si>
  <si>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</si>
  <si>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</si>
  <si>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</si>
  <si>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</si>
  <si>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</si>
  <si>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</si>
  <si>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</si>
  <si>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</si>
  <si>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</si>
  <si>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</si>
  <si>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</si>
  <si>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</si>
  <si>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</si>
  <si>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</si>
  <si>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</si>
  <si>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</si>
  <si>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</si>
  <si>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</si>
  <si>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</si>
  <si>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</si>
  <si>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</si>
  <si>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</si>
  <si>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</si>
  <si>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</si>
  <si>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</si>
  <si>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</si>
  <si>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</si>
  <si>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</si>
  <si>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</si>
  <si>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</si>
  <si>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</si>
  <si>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</si>
  <si>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</si>
  <si>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</si>
  <si>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</si>
  <si>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</si>
  <si>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</si>
  <si>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</si>
  <si>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</si>
  <si>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</si>
  <si>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</si>
  <si>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</si>
  <si>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</si>
  <si>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</si>
  <si>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</si>
  <si>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</si>
  <si>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</si>
  <si>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</si>
  <si>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</si>
  <si>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</si>
  <si>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</si>
  <si>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</si>
  <si>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</si>
  <si>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</si>
  <si>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</si>
  <si>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</si>
  <si>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</si>
  <si>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</si>
  <si>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</si>
  <si>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</si>
  <si>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</si>
  <si>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</si>
  <si>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</si>
  <si>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</si>
  <si>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</si>
  <si>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</si>
  <si>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</si>
  <si>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</si>
  <si>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</si>
  <si>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</si>
  <si>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</si>
  <si>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</si>
  <si>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</si>
  <si>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</si>
  <si>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</si>
  <si>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</si>
  <si>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</si>
  <si>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</si>
  <si>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</si>
  <si>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</si>
  <si>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</si>
  <si>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</si>
  <si>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</si>
  <si>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</si>
  <si>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</si>
  <si>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</si>
  <si>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</si>
  <si>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</si>
  <si>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</si>
  <si>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</si>
  <si>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</si>
  <si>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</si>
  <si>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</si>
  <si>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</si>
  <si>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</si>
  <si>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</si>
  <si>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</si>
  <si>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</si>
  <si>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</si>
  <si>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</si>
  <si>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</si>
  <si>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</si>
  <si>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</si>
  <si>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</si>
  <si>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</si>
  <si>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</si>
  <si>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</si>
  <si>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</si>
  <si>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</si>
  <si>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</si>
  <si>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</si>
  <si>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</si>
  <si>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</si>
  <si>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</si>
  <si>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</si>
  <si>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</si>
  <si>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</si>
  <si>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</si>
  <si>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</si>
  <si>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</si>
  <si>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</si>
  <si>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</si>
  <si>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</si>
  <si>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</si>
  <si>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</si>
  <si>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</si>
  <si>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</si>
  <si>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</si>
  <si>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</si>
  <si>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</si>
  <si>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</si>
  <si>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</si>
  <si>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</si>
  <si>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</si>
  <si>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</si>
  <si>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</si>
  <si>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</si>
  <si>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</si>
  <si>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</si>
  <si>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</si>
  <si>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</si>
  <si>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</si>
  <si>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</si>
  <si>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</si>
  <si>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</si>
  <si>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</si>
  <si>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</si>
  <si>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</si>
  <si>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</si>
  <si>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</si>
  <si>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</si>
  <si>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</si>
  <si>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</si>
  <si>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</si>
  <si>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</si>
  <si>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</si>
  <si>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</si>
  <si>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</si>
  <si>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</si>
  <si>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</si>
  <si>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</si>
  <si>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</si>
  <si>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</si>
  <si>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</si>
  <si>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</si>
  <si>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</si>
  <si>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</si>
  <si>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</si>
  <si>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</si>
  <si>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</si>
  <si>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</si>
  <si>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</si>
  <si>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</si>
  <si>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</si>
  <si>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</si>
  <si>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</si>
  <si>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</si>
  <si>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</si>
  <si>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</si>
  <si>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</si>
  <si>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</si>
  <si>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</si>
  <si>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</si>
  <si>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</si>
  <si>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</si>
  <si>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</si>
  <si>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</si>
  <si>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</si>
  <si>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</si>
  <si>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</si>
  <si>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</si>
  <si>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</si>
  <si>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</si>
  <si>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</si>
  <si>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</si>
  <si>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</si>
  <si>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</si>
  <si>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</si>
  <si>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</si>
  <si>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</si>
  <si>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</si>
  <si>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</si>
  <si>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</si>
  <si>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</si>
  <si>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</si>
  <si>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</si>
  <si>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</si>
  <si>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</si>
  <si>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</si>
  <si>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</si>
  <si>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</si>
  <si>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</si>
  <si>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</si>
  <si>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</si>
  <si>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</si>
  <si>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</si>
  <si>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</si>
  <si>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</si>
  <si>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</si>
  <si>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</si>
  <si>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</si>
  <si>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</si>
  <si>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</si>
  <si>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</si>
  <si>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</si>
  <si>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</si>
  <si>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</si>
  <si>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</si>
  <si>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</si>
  <si>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</si>
  <si>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</si>
  <si>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</si>
  <si>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</si>
  <si>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</si>
  <si>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</si>
  <si>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</si>
  <si>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</si>
  <si>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</si>
  <si>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</si>
  <si>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</si>
  <si>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</si>
  <si>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</si>
  <si>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</si>
  <si>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</si>
  <si>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</si>
  <si>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</si>
  <si>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</si>
  <si>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</si>
  <si>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</si>
  <si>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</si>
  <si>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</si>
  <si>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</si>
  <si>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</si>
  <si>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</si>
  <si>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</si>
  <si>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</si>
  <si>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</si>
  <si>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</si>
  <si>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</si>
  <si>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</si>
  <si>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</si>
  <si>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</si>
  <si>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</si>
  <si>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</si>
  <si>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</si>
  <si>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</si>
  <si>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</si>
  <si>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</si>
  <si>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</si>
  <si>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</si>
  <si>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</si>
  <si>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</si>
  <si>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</si>
  <si>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</si>
  <si>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</si>
  <si>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</si>
  <si>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</si>
  <si>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</si>
  <si>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</si>
  <si>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</si>
  <si>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</si>
  <si>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</si>
  <si>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</si>
  <si>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</si>
  <si>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</si>
  <si>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</si>
  <si>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</si>
  <si>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</si>
  <si>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</si>
  <si>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</si>
  <si>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</si>
  <si>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</si>
  <si>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</si>
  <si>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</si>
  <si>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</si>
  <si>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</si>
  <si>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</si>
  <si>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</si>
  <si>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</si>
  <si>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</si>
  <si>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</si>
  <si>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</si>
  <si>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</si>
  <si>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</si>
  <si>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</si>
  <si>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</si>
  <si>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</si>
  <si>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</si>
  <si>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</si>
  <si>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</si>
  <si>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</si>
  <si>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</si>
  <si>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</si>
  <si>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</si>
  <si>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</si>
  <si>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</si>
  <si>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</si>
  <si>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</si>
  <si>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</si>
  <si>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</si>
  <si>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</si>
  <si>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</si>
  <si>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</si>
  <si>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</si>
  <si>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</si>
  <si>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</si>
  <si>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</si>
  <si>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</si>
  <si>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</si>
  <si>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</si>
  <si>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</si>
  <si>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</si>
  <si>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</si>
  <si>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</si>
  <si>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</si>
  <si>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</si>
  <si>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</si>
  <si>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</si>
  <si>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</si>
  <si>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</si>
  <si>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</si>
  <si>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</si>
  <si>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</si>
  <si>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</si>
  <si>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</si>
  <si>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</si>
  <si>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</si>
  <si>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</si>
  <si>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</si>
  <si>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</si>
  <si>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</si>
  <si>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</si>
  <si>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</si>
  <si>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</si>
  <si>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</si>
  <si>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</si>
  <si>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</si>
  <si>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</si>
  <si>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</si>
  <si>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</si>
  <si>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</si>
  <si>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</si>
  <si>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</si>
  <si>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</si>
  <si>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</si>
  <si>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</si>
  <si>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</si>
  <si>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</si>
  <si>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</si>
  <si>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</si>
  <si>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</si>
  <si>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</si>
  <si>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</si>
  <si>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</si>
  <si>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</si>
  <si>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</si>
  <si>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</si>
  <si>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</si>
  <si>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</si>
  <si>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</si>
  <si>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</si>
  <si>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</si>
  <si>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</si>
  <si>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</si>
  <si>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</si>
  <si>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</si>
  <si>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</si>
  <si>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</si>
  <si>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</si>
  <si>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</si>
  <si>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</si>
  <si>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</si>
  <si>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</si>
  <si>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</si>
  <si>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</si>
  <si>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</si>
  <si>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</si>
  <si>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</si>
  <si>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</si>
  <si>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</si>
  <si>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</si>
  <si>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</si>
  <si>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</si>
  <si>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</si>
  <si>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</si>
  <si>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</si>
  <si>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</si>
  <si>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</si>
  <si>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</si>
  <si>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</si>
  <si>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</si>
  <si>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</si>
  <si>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</si>
  <si>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</si>
  <si>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</si>
  <si>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</si>
  <si>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</si>
  <si>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</si>
  <si>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</si>
  <si>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</si>
  <si>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</si>
  <si>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</si>
  <si>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</si>
  <si>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</si>
  <si>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</si>
  <si>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</si>
  <si>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</si>
  <si>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</si>
  <si>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</si>
  <si>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</si>
  <si>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</si>
  <si>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</si>
  <si>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</si>
  <si>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</si>
  <si>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</si>
  <si>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</si>
  <si>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</si>
  <si>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</si>
  <si>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</si>
  <si>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</si>
  <si>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</si>
  <si>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</si>
  <si>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</si>
  <si>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</si>
  <si>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</si>
  <si>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</si>
  <si>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</si>
  <si>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</si>
  <si>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</si>
  <si>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</si>
  <si>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</si>
  <si>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</si>
  <si>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</si>
  <si>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</si>
  <si>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</si>
  <si>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</si>
  <si>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</si>
  <si>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</si>
  <si>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</si>
  <si>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</si>
  <si>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</si>
  <si>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</si>
  <si>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</si>
  <si>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</si>
  <si>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</si>
  <si>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</si>
  <si>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</si>
  <si>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</si>
  <si>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</si>
  <si>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</si>
  <si>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</si>
  <si>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</si>
  <si>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</si>
  <si>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</si>
  <si>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</si>
  <si>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</si>
  <si>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</si>
  <si>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</si>
  <si>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</si>
  <si>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</si>
  <si>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</si>
  <si>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</si>
  <si>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</si>
  <si>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</si>
  <si>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</si>
  <si>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</si>
  <si>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</si>
  <si>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</si>
  <si>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</si>
  <si>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</si>
  <si>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</si>
  <si>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</si>
  <si>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</si>
  <si>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</si>
  <si>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</si>
  <si>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</si>
  <si>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</si>
  <si>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</si>
  <si>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</si>
  <si>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</si>
  <si>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</si>
  <si>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</si>
  <si>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</si>
  <si>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</si>
  <si>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</si>
  <si>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</si>
  <si>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</si>
  <si>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</si>
  <si>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</si>
  <si>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</si>
  <si>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</si>
  <si>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</si>
  <si>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</si>
  <si>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</si>
  <si>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</si>
  <si>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</si>
  <si>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</si>
  <si>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</si>
  <si>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</si>
  <si>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</si>
  <si>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</si>
  <si>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</si>
  <si>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</si>
  <si>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</si>
  <si>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</si>
  <si>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</si>
  <si>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</si>
  <si>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</si>
  <si>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</si>
  <si>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</si>
  <si>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</si>
  <si>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</si>
  <si>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</si>
  <si>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</si>
  <si>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</si>
  <si>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</si>
  <si>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</si>
  <si>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</si>
  <si>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</si>
  <si>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</si>
  <si>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</si>
  <si>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</si>
  <si>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</si>
  <si>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</si>
  <si>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</si>
  <si>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</si>
  <si>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</si>
  <si>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</si>
  <si>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</si>
  <si>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</si>
  <si>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</si>
  <si>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</si>
  <si>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</si>
  <si>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</si>
  <si>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</si>
  <si>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</si>
  <si>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</si>
  <si>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</si>
  <si>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</si>
  <si>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</si>
  <si>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</si>
  <si>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</si>
  <si>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</si>
  <si>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</si>
  <si>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</si>
  <si>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</si>
  <si>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</si>
  <si>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</si>
  <si>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</si>
  <si>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</si>
  <si>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</si>
  <si>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</si>
  <si>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</si>
  <si>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</si>
  <si>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</si>
  <si>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</si>
  <si>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</si>
  <si>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</si>
  <si>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</si>
  <si>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</si>
  <si>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</si>
  <si>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</si>
  <si>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</si>
  <si>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</si>
  <si>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</si>
  <si>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</si>
  <si>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</si>
  <si>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</si>
  <si>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</si>
  <si>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</si>
  <si>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</si>
  <si>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</si>
  <si>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</si>
  <si>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</si>
  <si>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</si>
  <si>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</si>
  <si>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</si>
  <si>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</si>
  <si>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</si>
  <si>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</si>
  <si>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</si>
  <si>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</si>
  <si>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</si>
  <si>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</si>
  <si>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</si>
  <si>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</si>
  <si>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</si>
  <si>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</si>
  <si>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</si>
  <si>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</si>
  <si>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</si>
  <si>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</si>
  <si>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</si>
  <si>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</si>
  <si>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</si>
  <si>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</si>
  <si>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</si>
  <si>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</si>
  <si>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</si>
  <si>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</si>
  <si>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</si>
  <si>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</si>
  <si>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</si>
  <si>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</si>
  <si>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</si>
  <si>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</si>
  <si>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</si>
  <si>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</si>
  <si>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</si>
  <si>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</si>
  <si>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</si>
  <si>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</si>
  <si>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</si>
  <si>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</si>
  <si>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</si>
  <si>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</si>
  <si>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</si>
  <si>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</si>
  <si>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</si>
  <si>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</si>
  <si>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</si>
  <si>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</si>
  <si>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</si>
  <si>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</si>
  <si>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</si>
  <si>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</si>
  <si>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</si>
  <si>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</si>
  <si>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</si>
  <si>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</si>
  <si>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</si>
  <si>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</si>
  <si>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</si>
  <si>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</si>
  <si>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</si>
  <si>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</si>
  <si>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</si>
  <si>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</si>
  <si>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</si>
  <si>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</si>
  <si>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</si>
  <si>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</si>
  <si>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</si>
  <si>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</si>
  <si>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</si>
  <si>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</si>
  <si>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</si>
  <si>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</si>
  <si>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</si>
  <si>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</si>
  <si>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</si>
  <si>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</si>
  <si>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</si>
  <si>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</si>
  <si>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</si>
  <si>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</si>
  <si>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</si>
  <si>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</si>
  <si>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</si>
  <si>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</si>
  <si>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</si>
  <si>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</si>
  <si>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</si>
  <si>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</si>
  <si>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</si>
  <si>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</si>
  <si>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</si>
  <si>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</si>
  <si>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</si>
  <si>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</si>
  <si>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</si>
  <si>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</si>
  <si>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</si>
  <si>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</si>
  <si>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</si>
  <si>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</si>
  <si>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</si>
  <si>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</si>
  <si>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</si>
  <si>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</si>
  <si>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</si>
  <si>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</si>
  <si>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</si>
  <si>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</si>
  <si>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</si>
  <si>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</si>
  <si>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</si>
  <si>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</si>
  <si>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</si>
  <si>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</si>
  <si>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</si>
  <si>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</si>
  <si>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</si>
  <si>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</si>
  <si>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</si>
  <si>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</si>
  <si>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</si>
  <si>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</si>
  <si>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</si>
  <si>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</si>
  <si>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</si>
  <si>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</si>
  <si>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</si>
  <si>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</si>
  <si>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</si>
  <si>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</si>
  <si>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</si>
  <si>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</si>
  <si>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</si>
  <si>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</si>
  <si>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</si>
  <si>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</si>
  <si>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</si>
  <si>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</si>
  <si>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</si>
  <si>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</si>
  <si>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</si>
  <si>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</si>
  <si>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</si>
  <si>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</si>
  <si>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</si>
  <si>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</si>
  <si>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</si>
  <si>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</si>
  <si>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</si>
  <si>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</si>
  <si>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</si>
  <si>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</si>
  <si>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</si>
  <si>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</si>
  <si>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</si>
  <si>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</si>
  <si>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</si>
  <si>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</si>
  <si>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</si>
  <si>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</si>
  <si>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</si>
  <si>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</si>
  <si>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</si>
  <si>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</si>
  <si>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</si>
  <si>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</si>
  <si>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</si>
  <si>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</si>
  <si>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</si>
  <si>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</si>
  <si>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</si>
  <si>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</si>
  <si>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</si>
  <si>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</si>
  <si>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</si>
  <si>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</si>
  <si>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</si>
  <si>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</si>
  <si>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</si>
  <si>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</si>
  <si>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</si>
  <si>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</si>
  <si>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</si>
  <si>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</si>
  <si>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</si>
  <si>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</si>
  <si>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</si>
  <si>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</si>
  <si>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</si>
  <si>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</si>
  <si>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</si>
  <si>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</si>
  <si>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</si>
  <si>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</si>
  <si>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</si>
  <si>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</si>
  <si>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</si>
  <si>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</si>
  <si>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</si>
  <si>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</si>
  <si>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</si>
  <si>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</si>
  <si>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</si>
  <si>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</si>
  <si>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</si>
  <si>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</si>
  <si>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</si>
  <si>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</si>
  <si>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</si>
  <si>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</si>
  <si>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</si>
  <si>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</si>
  <si>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</si>
  <si>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</si>
  <si>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</si>
  <si>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</si>
  <si>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</si>
  <si>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</si>
  <si>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</si>
  <si>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</si>
  <si>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</si>
  <si>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</si>
  <si>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</si>
  <si>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</si>
  <si>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</si>
  <si>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</si>
  <si>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</si>
  <si>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</si>
  <si>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</si>
  <si>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</si>
  <si>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</si>
  <si>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</si>
  <si>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</si>
  <si>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</si>
  <si>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</si>
  <si>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</si>
  <si>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</si>
  <si>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</si>
  <si>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</si>
  <si>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</si>
  <si>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</si>
  <si>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</si>
  <si>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</si>
  <si>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</si>
  <si>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</si>
  <si>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</si>
  <si>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</si>
  <si>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</si>
  <si>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</si>
  <si>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</si>
  <si>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</si>
  <si>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</si>
  <si>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</si>
  <si>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</si>
  <si>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</si>
  <si>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</si>
  <si>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</si>
  <si>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</si>
  <si>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</si>
  <si>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</si>
  <si>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</si>
  <si>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</si>
  <si>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</si>
  <si>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</si>
  <si>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</si>
  <si>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</si>
  <si>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</si>
  <si>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</si>
  <si>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</si>
  <si>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</si>
  <si>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</si>
  <si>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</si>
  <si>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</si>
  <si>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</si>
  <si>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</si>
  <si>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</si>
  <si>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</si>
  <si>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</si>
  <si>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</si>
  <si>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</si>
  <si>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</si>
  <si>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</si>
  <si>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</si>
  <si>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</si>
  <si>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</si>
  <si>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</si>
  <si>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</si>
  <si>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</si>
  <si>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</si>
  <si>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</si>
  <si>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</si>
  <si>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</si>
  <si>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</si>
  <si>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</si>
  <si>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</si>
  <si>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</si>
  <si>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</si>
  <si>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</si>
  <si>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</si>
  <si>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</si>
  <si>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</si>
  <si>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</si>
  <si>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</si>
  <si>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</si>
  <si>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</si>
  <si>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</si>
  <si>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</si>
  <si>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</si>
  <si>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</si>
  <si>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</si>
  <si>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</si>
  <si>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</si>
  <si>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</si>
  <si>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</si>
  <si>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</si>
  <si>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</si>
  <si>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</si>
  <si>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</si>
  <si>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</si>
  <si>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</si>
  <si>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</si>
  <si>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</si>
  <si>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</si>
  <si>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</si>
  <si>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</si>
  <si>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</si>
  <si>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</si>
  <si>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</si>
  <si>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</si>
  <si>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</si>
  <si>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</si>
  <si>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</si>
  <si>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</si>
  <si>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</si>
  <si>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</si>
  <si>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</si>
  <si>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</si>
  <si>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</si>
  <si>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</si>
  <si>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</si>
  <si>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</si>
  <si>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</si>
  <si>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</si>
  <si>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</si>
  <si>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</si>
  <si>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</si>
  <si>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</si>
  <si>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</si>
  <si>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</si>
  <si>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</si>
  <si>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</si>
  <si>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</si>
  <si>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</si>
  <si>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</si>
  <si>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</si>
  <si>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</si>
  <si>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</si>
  <si>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</si>
  <si>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</si>
  <si>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</si>
  <si>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</si>
  <si>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</si>
  <si>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</si>
  <si>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</si>
  <si>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</si>
  <si>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</si>
  <si>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</si>
  <si>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</si>
  <si>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</si>
  <si>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</si>
  <si>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</si>
  <si>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</si>
  <si>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</si>
  <si>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</si>
  <si>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</si>
  <si>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</si>
  <si>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</si>
  <si>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</si>
  <si>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</si>
  <si>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</si>
  <si>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</si>
  <si>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</si>
  <si>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</si>
  <si>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</si>
  <si>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</si>
  <si>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</si>
  <si>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</si>
  <si>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</si>
  <si>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</si>
  <si>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</si>
  <si>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</si>
  <si>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</si>
  <si>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</si>
  <si>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</si>
  <si>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</si>
  <si>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</si>
  <si>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</si>
  <si>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</si>
  <si>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</si>
  <si>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</si>
  <si>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</si>
  <si>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</si>
  <si>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</si>
  <si>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</si>
  <si>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</si>
  <si>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</si>
  <si>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</si>
  <si>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</si>
  <si>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</si>
  <si>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</si>
  <si>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</si>
  <si>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</si>
  <si>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</si>
  <si>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</si>
  <si>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</si>
  <si>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</si>
  <si>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</si>
  <si>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</si>
  <si>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</si>
  <si>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</si>
  <si>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</si>
  <si>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</si>
  <si>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</si>
  <si>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</si>
  <si>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</si>
  <si>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</si>
  <si>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</si>
  <si>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</si>
  <si>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</si>
  <si>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</si>
  <si>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</si>
  <si>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</si>
  <si>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</si>
  <si>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</si>
  <si>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</si>
  <si>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</si>
  <si>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</si>
  <si>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</si>
  <si>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</si>
  <si>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</si>
  <si>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</si>
  <si>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</si>
  <si>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</si>
  <si>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</si>
  <si>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</si>
  <si>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</si>
  <si>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</si>
  <si>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</si>
  <si>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</si>
  <si>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</si>
  <si>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</si>
  <si>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</si>
  <si>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</si>
  <si>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</si>
  <si>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</si>
  <si>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</si>
  <si>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</si>
  <si>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</si>
  <si>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</si>
  <si>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</si>
  <si>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</si>
  <si>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</si>
  <si>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</si>
  <si>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</si>
  <si>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</si>
  <si>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</si>
  <si>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</si>
  <si>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</si>
  <si>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</si>
  <si>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</si>
  <si>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</si>
  <si>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</si>
  <si>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</si>
  <si>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</si>
  <si>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</si>
  <si>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</si>
  <si>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</si>
  <si>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</si>
  <si>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</si>
  <si>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</si>
  <si>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</si>
  <si>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</si>
  <si>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</si>
  <si>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</si>
  <si>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</si>
  <si>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</si>
  <si>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</si>
  <si>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</si>
  <si>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</si>
  <si>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</si>
  <si>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</si>
  <si>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</si>
  <si>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</si>
  <si>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</si>
  <si>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</si>
  <si>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</si>
  <si>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</si>
  <si>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</si>
  <si>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</si>
  <si>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</si>
  <si>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</si>
  <si>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</si>
  <si>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</si>
  <si>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</si>
  <si>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</si>
  <si>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</si>
  <si>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</si>
  <si>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</si>
  <si>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</si>
  <si>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</si>
  <si>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</si>
  <si>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</si>
  <si>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</si>
  <si>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</si>
  <si>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</si>
  <si>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</si>
  <si>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</si>
  <si>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</si>
  <si>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</si>
  <si>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</si>
  <si>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</si>
  <si>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</si>
  <si>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</si>
  <si>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</si>
  <si>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</si>
  <si>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</si>
  <si>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</si>
  <si>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</si>
  <si>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</si>
  <si>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</si>
  <si>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</si>
  <si>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</si>
  <si>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</si>
  <si>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</si>
  <si>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</si>
  <si>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</si>
  <si>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</si>
  <si>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</si>
  <si>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</si>
  <si>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</si>
  <si>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</si>
  <si>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</si>
  <si>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</si>
  <si>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</si>
  <si>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</si>
  <si>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</si>
  <si>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</si>
  <si>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</si>
  <si>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</si>
  <si>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</si>
  <si>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</si>
  <si>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</si>
  <si>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</si>
  <si>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</si>
  <si>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</si>
  <si>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</si>
  <si>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</si>
  <si>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</si>
  <si>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</si>
  <si>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</si>
  <si>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</si>
  <si>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</si>
  <si>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</si>
  <si>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</si>
  <si>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</si>
  <si>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</si>
  <si>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</si>
  <si>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</si>
  <si>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</si>
  <si>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</si>
  <si>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</si>
  <si>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</si>
  <si>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</si>
  <si>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</si>
  <si>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</si>
  <si>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</si>
  <si>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</si>
  <si>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</si>
  <si>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</si>
  <si>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</si>
  <si>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</si>
  <si>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</si>
  <si>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</si>
  <si>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</si>
  <si>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</si>
  <si>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</si>
  <si>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</si>
  <si>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</si>
  <si>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</si>
  <si>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</si>
  <si>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</si>
  <si>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</si>
  <si>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</si>
  <si>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</si>
  <si>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</si>
  <si>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</si>
  <si>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</si>
  <si>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</si>
  <si>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</si>
  <si>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</si>
  <si>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</si>
  <si>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</si>
  <si>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</si>
  <si>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</si>
  <si>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</si>
  <si>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</si>
  <si>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</si>
  <si>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</si>
  <si>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</si>
  <si>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</si>
  <si>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</si>
  <si>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</si>
  <si>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</si>
  <si>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</si>
  <si>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</si>
  <si>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</si>
  <si>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</si>
  <si>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</si>
  <si>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</si>
  <si>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</si>
  <si>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</si>
  <si>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</si>
  <si>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</si>
  <si>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</si>
  <si>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</si>
  <si>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</si>
  <si>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</si>
  <si>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</si>
  <si>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</si>
  <si>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</si>
  <si>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</si>
  <si>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</si>
  <si>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</si>
  <si>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</si>
  <si>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</si>
  <si>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</si>
  <si>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</si>
  <si>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</si>
  <si>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</si>
  <si>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</si>
  <si>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</si>
  <si>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</si>
  <si>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</si>
  <si>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</si>
  <si>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</si>
  <si>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</si>
  <si>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</si>
  <si>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</si>
  <si>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</si>
  <si>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</si>
  <si>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</si>
  <si>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</si>
  <si>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</si>
  <si>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</si>
  <si>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</si>
  <si>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</si>
  <si>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</si>
  <si>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</si>
  <si>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</si>
  <si>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</si>
  <si>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</si>
  <si>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</si>
  <si>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</si>
  <si>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</si>
  <si>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</si>
  <si>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</si>
  <si>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</si>
  <si>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</si>
  <si>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</si>
  <si>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</si>
  <si>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</si>
  <si>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</si>
  <si>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</si>
  <si>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</si>
  <si>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</si>
  <si>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</si>
  <si>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</si>
  <si>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</si>
  <si>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</si>
  <si>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</si>
  <si>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</si>
  <si>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</si>
  <si>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</si>
  <si>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</si>
  <si>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</si>
  <si>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</si>
  <si>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</si>
  <si>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</si>
  <si>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</si>
  <si>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</si>
  <si>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</si>
  <si>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</si>
  <si>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</si>
  <si>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</si>
  <si>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</si>
  <si>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</si>
  <si>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</si>
  <si>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</si>
  <si>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</si>
  <si>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</si>
  <si>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</si>
  <si>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</si>
  <si>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</si>
  <si>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</si>
  <si>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</si>
  <si>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</si>
  <si>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</si>
  <si>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</si>
  <si>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</si>
  <si>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</si>
  <si>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</si>
  <si>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</si>
  <si>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</si>
  <si>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</si>
  <si>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</si>
  <si>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</si>
  <si>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</si>
  <si>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</si>
  <si>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</si>
  <si>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</si>
  <si>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</si>
  <si>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</si>
  <si>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</si>
  <si>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</si>
  <si>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</si>
  <si>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</si>
  <si>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</si>
  <si>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</si>
  <si>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</si>
  <si>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</si>
  <si>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</si>
  <si>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</si>
  <si>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</si>
  <si>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</si>
  <si>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</si>
  <si>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</si>
  <si>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</si>
  <si>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</si>
  <si>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</si>
  <si>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</si>
  <si>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</si>
  <si>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</si>
  <si>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</si>
  <si>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</si>
  <si>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</si>
  <si>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</si>
  <si>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</si>
  <si>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</si>
  <si>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</si>
  <si>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</si>
  <si>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</si>
  <si>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</si>
  <si>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</si>
  <si>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</si>
  <si>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</si>
  <si>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</si>
  <si>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</si>
  <si>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</si>
  <si>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</si>
  <si>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</si>
  <si>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</si>
  <si>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</si>
  <si>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</si>
  <si>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</si>
  <si>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</si>
  <si>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</si>
  <si>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</si>
  <si>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</si>
  <si>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</si>
  <si>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</si>
  <si>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</si>
  <si>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</si>
  <si>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</si>
  <si>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</si>
  <si>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</si>
  <si>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</si>
  <si>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</si>
  <si>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</si>
  <si>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</si>
  <si>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</si>
  <si>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</si>
  <si>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</si>
  <si>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</si>
  <si>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</si>
  <si>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</si>
  <si>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</si>
  <si>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</si>
  <si>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</si>
  <si>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</si>
  <si>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</si>
  <si>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</si>
  <si>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</si>
  <si>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</si>
  <si>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</si>
  <si>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</si>
  <si>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</si>
  <si>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</si>
  <si>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</si>
  <si>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</si>
  <si>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</si>
  <si>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</si>
  <si>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</si>
  <si>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</si>
  <si>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</si>
  <si>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</si>
  <si>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</si>
  <si>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</si>
  <si>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</si>
  <si>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</si>
  <si>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</si>
  <si>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</si>
  <si>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</si>
  <si>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</si>
  <si>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</si>
  <si>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</si>
  <si>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</si>
  <si>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</si>
  <si>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</si>
  <si>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</si>
  <si>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</si>
  <si>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</si>
  <si>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</si>
  <si>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</si>
  <si>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</si>
  <si>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</si>
  <si>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</si>
  <si>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</si>
  <si>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</si>
  <si>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</si>
  <si>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</si>
  <si>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</si>
  <si>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</si>
  <si>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</si>
  <si>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</si>
  <si>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</si>
  <si>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</si>
  <si>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</si>
  <si>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</si>
  <si>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</si>
  <si>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</si>
  <si>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</si>
  <si>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</si>
  <si>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</si>
  <si>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</si>
  <si>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</si>
  <si>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</si>
  <si>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</si>
  <si>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</si>
  <si>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</si>
  <si>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</si>
  <si>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</si>
  <si>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</si>
  <si>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</si>
  <si>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</si>
  <si>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</si>
  <si>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</si>
  <si>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</si>
  <si>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</si>
  <si>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</si>
  <si>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</si>
  <si>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</si>
  <si>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</si>
  <si>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</si>
  <si>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</si>
  <si>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</si>
  <si>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</si>
  <si>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</si>
  <si>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</si>
  <si>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</si>
  <si>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</si>
  <si>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</si>
  <si>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</si>
  <si>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</si>
  <si>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</si>
  <si>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</si>
  <si>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</si>
  <si>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</si>
  <si>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</si>
  <si>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</si>
  <si>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</si>
  <si>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</si>
  <si>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</si>
  <si>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</si>
  <si>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</si>
  <si>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</si>
  <si>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</si>
  <si>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</si>
  <si>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</si>
  <si>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</si>
  <si>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</si>
  <si>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</si>
  <si>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</si>
  <si>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</si>
  <si>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</si>
  <si>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</si>
  <si>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</si>
  <si>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</si>
  <si>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</si>
  <si>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</si>
  <si>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</si>
  <si>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</si>
  <si>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</si>
  <si>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</si>
  <si>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</si>
  <si>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</si>
  <si>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</si>
  <si>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</si>
  <si>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</si>
  <si>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</si>
  <si>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</si>
  <si>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</si>
  <si>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</si>
  <si>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</si>
  <si>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</si>
  <si>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</si>
  <si>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</si>
  <si>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</si>
  <si>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</si>
  <si>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</si>
  <si>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</si>
  <si>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</si>
  <si>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</si>
  <si>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</si>
  <si>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</si>
  <si>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</si>
  <si>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</si>
  <si>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</si>
  <si>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</si>
  <si>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</si>
  <si>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</si>
  <si>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</si>
  <si>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</si>
  <si>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</si>
  <si>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</si>
  <si>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</si>
  <si>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</si>
  <si>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</si>
  <si>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</si>
  <si>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</si>
  <si>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</si>
  <si>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</si>
  <si>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</si>
  <si>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</si>
  <si>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</si>
  <si>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</si>
  <si>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</si>
  <si>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</si>
  <si>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</si>
  <si>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</si>
  <si>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</si>
  <si>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</si>
  <si>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</si>
  <si>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</si>
  <si>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</si>
  <si>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</si>
  <si>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</si>
  <si>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</si>
  <si>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</si>
  <si>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</si>
  <si>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</si>
  <si>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</si>
  <si>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</si>
  <si>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</si>
  <si>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</si>
  <si>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</si>
  <si>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</si>
  <si>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</si>
  <si>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</si>
  <si>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</si>
  <si>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</si>
  <si>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</si>
  <si>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</si>
  <si>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</si>
  <si>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</si>
  <si>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</si>
  <si>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</si>
  <si>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</si>
  <si>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</si>
  <si>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</si>
  <si>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</si>
  <si>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</si>
  <si>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</si>
  <si>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</si>
  <si>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</si>
  <si>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</si>
  <si>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</si>
  <si>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</si>
  <si>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</si>
  <si>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</si>
  <si>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</si>
  <si>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</si>
  <si>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</si>
  <si>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</si>
  <si>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</si>
  <si>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</si>
  <si>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</si>
  <si>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</si>
  <si>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</si>
  <si>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</si>
  <si>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</si>
  <si>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</si>
  <si>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</si>
  <si>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</si>
  <si>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</si>
  <si>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</si>
  <si>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</si>
  <si>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</si>
  <si>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</si>
  <si>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</si>
  <si>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</si>
  <si>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</si>
  <si>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</si>
  <si>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</si>
  <si>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</si>
  <si>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</si>
  <si>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</si>
  <si>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</si>
  <si>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</si>
  <si>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</si>
  <si>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</si>
  <si>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</si>
  <si>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</si>
  <si>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</si>
  <si>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</si>
  <si>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</si>
  <si>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</si>
  <si>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</si>
  <si>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</si>
  <si>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</si>
  <si>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</si>
  <si>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</si>
  <si>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</si>
  <si>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</si>
  <si>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</si>
  <si>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</si>
  <si>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</si>
  <si>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</si>
  <si>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</si>
  <si>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</si>
  <si>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</si>
  <si>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</si>
  <si>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</si>
  <si>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</si>
  <si>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</si>
  <si>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</si>
  <si>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</si>
  <si>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</si>
  <si>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</si>
  <si>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</si>
  <si>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</si>
  <si>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</si>
  <si>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</si>
  <si>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</si>
  <si>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</si>
  <si>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</si>
  <si>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</si>
  <si>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</si>
  <si>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</si>
  <si>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</si>
  <si>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</si>
  <si>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</si>
  <si>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</si>
  <si>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</si>
  <si>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</si>
  <si>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</si>
  <si>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</si>
  <si>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</si>
  <si>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</si>
  <si>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</si>
  <si>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</si>
  <si>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</si>
  <si>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</si>
  <si>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</si>
  <si>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</si>
  <si>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</si>
  <si>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</si>
  <si>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</si>
  <si>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</si>
  <si>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</si>
  <si>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</si>
  <si>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</si>
  <si>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</si>
  <si>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</si>
  <si>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</si>
  <si>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</si>
  <si>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</si>
  <si>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</si>
  <si>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</si>
  <si>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</si>
  <si>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</si>
  <si>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</si>
  <si>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</si>
  <si>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</si>
  <si>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</si>
  <si>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</si>
  <si>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</si>
  <si>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</si>
  <si>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</si>
  <si>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</si>
  <si>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</si>
  <si>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</si>
  <si>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</si>
  <si>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</si>
  <si>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</si>
  <si>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</si>
  <si>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</si>
  <si>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</si>
  <si>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</si>
  <si>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</si>
  <si>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</si>
  <si>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</si>
  <si>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</si>
  <si>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</si>
  <si>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</si>
  <si>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</si>
  <si>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</si>
  <si>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</si>
  <si>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</si>
  <si>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</si>
  <si>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</si>
  <si>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</si>
  <si>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</si>
  <si>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</si>
  <si>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</si>
  <si>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</si>
  <si>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</si>
  <si>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</si>
  <si>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</si>
  <si>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</si>
  <si>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</si>
  <si>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</si>
  <si>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</si>
  <si>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</si>
  <si>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</si>
  <si>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</si>
  <si>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</si>
  <si>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</si>
  <si>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</si>
  <si>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</si>
  <si>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</si>
  <si>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</si>
  <si>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</si>
  <si>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</si>
  <si>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</si>
  <si>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</si>
  <si>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</si>
  <si>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</si>
  <si>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</si>
  <si>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</si>
  <si>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</si>
  <si>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</si>
  <si>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</si>
  <si>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</si>
  <si>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</si>
  <si>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</si>
  <si>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</si>
  <si>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</si>
  <si>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</si>
  <si>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</si>
  <si>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</si>
  <si>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</si>
  <si>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</si>
  <si>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</si>
  <si>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</si>
  <si>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</si>
  <si>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</si>
  <si>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</si>
  <si>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</si>
  <si>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</si>
  <si>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</si>
  <si>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</si>
  <si>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</si>
  <si>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</si>
  <si>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</si>
  <si>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</si>
  <si>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</si>
  <si>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</si>
  <si>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</si>
  <si>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</si>
  <si>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</si>
  <si>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</si>
  <si>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</si>
  <si>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</si>
  <si>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</si>
  <si>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</si>
  <si>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</si>
  <si>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</si>
  <si>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</si>
  <si>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</si>
  <si>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</si>
  <si>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</si>
  <si>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</si>
  <si>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</si>
  <si>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</si>
  <si>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</si>
  <si>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</si>
  <si>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</si>
  <si>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</si>
  <si>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</si>
  <si>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</si>
  <si>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</si>
  <si>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</si>
  <si>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</si>
  <si>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</si>
  <si>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</si>
  <si>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</si>
  <si>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</si>
  <si>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</si>
  <si>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</si>
  <si>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</si>
  <si>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</si>
  <si>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</si>
  <si>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</si>
  <si>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</si>
  <si>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</si>
  <si>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</si>
  <si>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</si>
  <si>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</si>
  <si>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</si>
  <si>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</si>
  <si>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</si>
  <si>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</si>
  <si>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</si>
  <si>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</si>
  <si>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</si>
  <si>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</si>
  <si>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</si>
  <si>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</si>
  <si>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</si>
  <si>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</si>
  <si>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</si>
  <si>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</si>
  <si>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</si>
  <si>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</si>
  <si>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</si>
  <si>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</si>
  <si>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</si>
  <si>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</si>
  <si>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</si>
  <si>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</si>
  <si>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</si>
  <si>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</si>
  <si>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</si>
  <si>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</si>
  <si>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</si>
  <si>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</si>
  <si>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</si>
  <si>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</si>
  <si>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</si>
  <si>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</si>
  <si>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</si>
  <si>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</si>
  <si>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</si>
  <si>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</si>
  <si>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</si>
  <si>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</si>
  <si>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</si>
  <si>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</si>
  <si>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</si>
  <si>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</si>
  <si>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</si>
  <si>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</si>
  <si>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</si>
  <si>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</si>
  <si>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</si>
  <si>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</si>
  <si>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</si>
  <si>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</si>
  <si>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</si>
  <si>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</si>
  <si>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</si>
  <si>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</si>
  <si>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</si>
  <si>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</si>
  <si>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</si>
  <si>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</si>
  <si>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</si>
  <si>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</si>
  <si>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</si>
  <si>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</si>
  <si>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</si>
  <si>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</si>
  <si>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</si>
  <si>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</si>
  <si>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</si>
  <si>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</si>
  <si>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</si>
  <si>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</si>
  <si>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</si>
  <si>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</si>
  <si>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</si>
  <si>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</si>
  <si>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</si>
  <si>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</si>
  <si>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</si>
  <si>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</si>
  <si>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</si>
  <si>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</si>
  <si>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</si>
  <si>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</si>
  <si>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</si>
  <si>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</si>
  <si>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</si>
  <si>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</si>
  <si>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</si>
  <si>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</si>
  <si>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</si>
  <si>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</si>
  <si>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</si>
  <si>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</si>
  <si>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</si>
  <si>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</si>
  <si>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</si>
  <si>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</si>
  <si>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</si>
  <si>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</si>
  <si>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</si>
  <si>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</si>
  <si>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</si>
  <si>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</si>
  <si>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</si>
  <si>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</si>
  <si>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</si>
  <si>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</si>
  <si>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</si>
  <si>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</si>
  <si>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</si>
  <si>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</si>
  <si>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</si>
  <si>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</si>
  <si>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</si>
  <si>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</si>
  <si>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</si>
  <si>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</si>
  <si>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</si>
  <si>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</si>
  <si>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</si>
  <si>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</si>
  <si>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</si>
  <si>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</si>
  <si>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</si>
  <si>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</si>
  <si>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</si>
  <si>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</si>
  <si>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</si>
  <si>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</si>
  <si>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</si>
  <si>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</si>
  <si>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</si>
  <si>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</si>
  <si>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</si>
  <si>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</si>
  <si>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</si>
  <si>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</si>
  <si>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</si>
  <si>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</si>
  <si>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</si>
  <si>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</si>
  <si>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</si>
  <si>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</si>
  <si>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</si>
  <si>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</si>
  <si>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</si>
  <si>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</si>
  <si>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</si>
  <si>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</si>
  <si>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</si>
  <si>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</si>
  <si>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</si>
  <si>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</si>
  <si>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</si>
  <si>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</si>
  <si>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</si>
  <si>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</si>
  <si>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</si>
  <si>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</si>
  <si>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</si>
  <si>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</si>
  <si>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</si>
  <si>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</si>
  <si>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</si>
  <si>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</si>
  <si>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</si>
  <si>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</si>
  <si>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</si>
  <si>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</si>
  <si>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</si>
  <si>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</si>
  <si>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</si>
  <si>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</si>
  <si>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</si>
  <si>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</si>
  <si>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</si>
  <si>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</si>
  <si>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</si>
  <si>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</si>
  <si>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</si>
  <si>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</si>
  <si>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</si>
  <si>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</si>
  <si>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</si>
  <si>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</si>
  <si>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</si>
  <si>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</si>
  <si>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</si>
  <si>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</si>
  <si>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</si>
  <si>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</si>
  <si>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</si>
  <si>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</si>
  <si>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</si>
  <si>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</si>
  <si>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</si>
  <si>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</si>
  <si>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</si>
  <si>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</si>
  <si>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</si>
  <si>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</si>
  <si>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</si>
  <si>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</si>
  <si>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</si>
  <si>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</si>
  <si>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</si>
  <si>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</si>
  <si>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</si>
  <si>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</si>
  <si>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</si>
  <si>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</si>
  <si>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</si>
  <si>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</si>
  <si>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</si>
  <si>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</si>
  <si>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</si>
  <si>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</si>
  <si>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</si>
  <si>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</si>
  <si>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</si>
  <si>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</si>
  <si>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</si>
  <si>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</si>
  <si>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</si>
  <si>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</si>
  <si>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</si>
  <si>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</si>
  <si>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</si>
  <si>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</si>
  <si>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</si>
  <si>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</si>
  <si>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</si>
  <si>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</si>
  <si>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</si>
  <si>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</si>
  <si>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</si>
  <si>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</si>
  <si>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</si>
  <si>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</si>
  <si>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</si>
  <si>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</si>
  <si>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</si>
  <si>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</si>
  <si>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</si>
  <si>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</si>
  <si>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</si>
  <si>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</si>
  <si>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</si>
  <si>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</si>
  <si>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</si>
  <si>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</si>
  <si>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</si>
  <si>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</si>
  <si>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</si>
  <si>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</si>
  <si>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</si>
  <si>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</si>
  <si>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</si>
  <si>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</si>
  <si>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</si>
  <si>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</si>
  <si>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</si>
  <si>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</si>
  <si>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</si>
  <si>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</si>
  <si>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</si>
  <si>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</si>
  <si>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</si>
  <si>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</si>
  <si>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</si>
  <si>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</si>
  <si>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</si>
  <si>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</si>
  <si>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</si>
  <si>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</si>
  <si>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</si>
  <si>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</si>
  <si>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</si>
  <si>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</si>
  <si>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</si>
  <si>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</si>
  <si>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</si>
  <si>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</si>
  <si>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</si>
  <si>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</si>
  <si>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</si>
  <si>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</si>
  <si>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</si>
  <si>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</si>
  <si>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</si>
  <si>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</si>
  <si>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</si>
  <si>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</si>
  <si>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</si>
  <si>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</si>
  <si>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</si>
  <si>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</si>
  <si>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</si>
  <si>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</si>
  <si>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</si>
  <si>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</si>
  <si>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</si>
  <si>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</si>
  <si>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</si>
  <si>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</si>
  <si>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</si>
  <si>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</si>
  <si>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</si>
  <si>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</si>
  <si>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</si>
  <si>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</si>
  <si>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</si>
  <si>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</si>
  <si>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</si>
  <si>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</si>
  <si>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</si>
  <si>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</si>
  <si>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</si>
  <si>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</si>
  <si>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</si>
  <si>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</si>
  <si>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</si>
  <si>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</si>
  <si>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</si>
  <si>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</si>
  <si>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</si>
  <si>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</si>
  <si>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</si>
  <si>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</si>
  <si>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</si>
  <si>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</si>
  <si>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</si>
  <si>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</si>
  <si>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</si>
  <si>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</si>
  <si>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</si>
  <si>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</si>
  <si>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</si>
  <si>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</si>
  <si>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</si>
  <si>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</si>
  <si>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</si>
  <si>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</si>
  <si>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</si>
  <si>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</si>
  <si>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</si>
  <si>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</si>
  <si>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</si>
  <si>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</si>
  <si>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</si>
  <si>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</si>
  <si>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</si>
  <si>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</si>
  <si>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</si>
  <si>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</si>
  <si>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</si>
  <si>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</si>
  <si>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</si>
  <si>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</si>
  <si>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</si>
  <si>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</si>
  <si>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</si>
  <si>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</si>
  <si>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</si>
  <si>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</si>
  <si>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</si>
  <si>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</si>
  <si>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</si>
  <si>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</si>
  <si>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</si>
  <si>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</si>
  <si>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</si>
  <si>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</si>
  <si>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</si>
  <si>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</si>
  <si>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</si>
  <si>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</si>
  <si>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</si>
  <si>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</si>
  <si>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</si>
  <si>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</si>
  <si>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</si>
  <si>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</si>
  <si>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</si>
  <si>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</si>
  <si>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</si>
  <si>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</si>
  <si>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</si>
  <si>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</si>
  <si>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</si>
  <si>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</si>
  <si>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</si>
  <si>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</si>
  <si>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</si>
  <si>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</si>
  <si>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</si>
  <si>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</si>
  <si>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</si>
  <si>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</si>
  <si>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</si>
  <si>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</si>
  <si>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</si>
  <si>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</si>
  <si>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</si>
  <si>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</si>
  <si>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</si>
  <si>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</si>
  <si>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</si>
  <si>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</si>
  <si>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</si>
  <si>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</si>
  <si>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</si>
  <si>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</si>
  <si>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</si>
  <si>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</si>
  <si>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</si>
  <si>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</si>
  <si>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</si>
  <si>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</si>
  <si>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</si>
  <si>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</si>
  <si>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</si>
  <si>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</si>
  <si>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</si>
  <si>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</si>
  <si>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</si>
  <si>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</si>
  <si>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</si>
  <si>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</si>
  <si>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</si>
  <si>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</si>
  <si>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</si>
  <si>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</si>
  <si>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</si>
  <si>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</si>
  <si>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</si>
  <si>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</si>
  <si>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</si>
  <si>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</si>
  <si>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</si>
  <si>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</si>
  <si>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</si>
  <si>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</si>
  <si>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</si>
  <si>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</si>
  <si>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</si>
  <si>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</si>
  <si>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</si>
  <si>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</si>
  <si>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</si>
  <si>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</si>
  <si>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</si>
  <si>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</si>
  <si>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</si>
  <si>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</si>
  <si>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</si>
  <si>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</si>
  <si>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</si>
  <si>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</si>
  <si>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</si>
  <si>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</si>
  <si>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</si>
  <si>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</si>
  <si>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</si>
  <si>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</si>
  <si>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</si>
  <si>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</si>
  <si>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</si>
  <si>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</si>
  <si>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</si>
  <si>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</si>
  <si>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</si>
  <si>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</si>
  <si>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</si>
  <si>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</si>
  <si>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</si>
  <si>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</si>
  <si>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</si>
  <si>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</si>
  <si>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</si>
  <si>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</si>
  <si>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</si>
  <si>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</si>
  <si>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</si>
  <si>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</si>
  <si>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</si>
  <si>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</si>
  <si>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</si>
  <si>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</si>
  <si>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</si>
  <si>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</si>
  <si>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</si>
  <si>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</si>
  <si>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</si>
  <si>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</si>
  <si>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</si>
  <si>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</si>
  <si>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</si>
  <si>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</si>
  <si>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</si>
  <si>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</si>
  <si>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</si>
  <si>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</si>
  <si>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</si>
  <si>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</si>
  <si>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</si>
  <si>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</si>
  <si>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</si>
  <si>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</si>
  <si>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</si>
  <si>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</si>
  <si>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</si>
  <si>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</si>
  <si>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</si>
  <si>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</si>
  <si>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</si>
  <si>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</si>
  <si>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</si>
  <si>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</si>
  <si>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</si>
  <si>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</si>
  <si>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</si>
  <si>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</si>
  <si>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</si>
  <si>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</si>
  <si>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</si>
  <si>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</si>
  <si>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</si>
  <si>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</si>
  <si>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</si>
  <si>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</si>
  <si>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</si>
  <si>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</si>
  <si>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</si>
  <si>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</si>
  <si>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</si>
  <si>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</si>
  <si>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</si>
  <si>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</si>
  <si>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</si>
  <si>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</si>
  <si>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</si>
  <si>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</si>
  <si>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</si>
  <si>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</si>
  <si>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</si>
  <si>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</si>
  <si>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</si>
  <si>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</si>
  <si>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</si>
  <si>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</si>
  <si>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</si>
  <si>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</si>
  <si>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</si>
  <si>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</si>
  <si>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</si>
  <si>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</si>
  <si>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</si>
  <si>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</si>
  <si>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</si>
  <si>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</si>
  <si>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</si>
  <si>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</si>
  <si>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</si>
  <si>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</si>
  <si>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</si>
  <si>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</si>
  <si>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</si>
  <si>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</si>
  <si>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</si>
  <si>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</si>
  <si>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</si>
  <si>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</si>
  <si>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</si>
  <si>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</si>
  <si>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</si>
  <si>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</si>
  <si>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</si>
  <si>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</si>
  <si>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</si>
  <si>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</si>
  <si>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</si>
  <si>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</si>
  <si>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</si>
  <si>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</si>
  <si>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</si>
  <si>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</si>
  <si>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</si>
  <si>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</si>
  <si>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</si>
  <si>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</si>
  <si>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</si>
  <si>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</si>
  <si>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</si>
  <si>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</si>
  <si>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</si>
  <si>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</si>
  <si>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</si>
  <si>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</si>
  <si>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</si>
  <si>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</si>
  <si>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</si>
  <si>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</si>
  <si>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</si>
  <si>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</si>
  <si>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</si>
  <si>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</si>
  <si>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</si>
  <si>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</si>
  <si>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</si>
  <si>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</si>
  <si>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</si>
  <si>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</si>
  <si>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</si>
  <si>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</si>
  <si>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</si>
  <si>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</si>
  <si>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</si>
  <si>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</si>
  <si>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</si>
  <si>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</si>
  <si>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</si>
  <si>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</si>
  <si>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</si>
  <si>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</si>
  <si>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</si>
  <si>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</si>
  <si>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</si>
  <si>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</si>
  <si>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</si>
  <si>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</si>
  <si>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</si>
  <si>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</si>
  <si>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</si>
  <si>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</si>
  <si>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</si>
  <si>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</si>
  <si>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</si>
  <si>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</si>
  <si>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</si>
  <si>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</si>
  <si>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</si>
  <si>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</si>
  <si>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</si>
  <si>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</si>
  <si>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</si>
  <si>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</si>
  <si>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</si>
  <si>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</si>
  <si>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</si>
  <si>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</si>
  <si>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</si>
  <si>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</si>
  <si>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</si>
  <si>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</si>
  <si>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</si>
  <si>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</si>
  <si>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</si>
  <si>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</si>
  <si>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</si>
  <si>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</si>
  <si>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</si>
  <si>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</si>
  <si>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</si>
  <si>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</si>
  <si>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</si>
  <si>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</si>
  <si>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</si>
  <si>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</si>
  <si>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</si>
  <si>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</si>
  <si>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</si>
  <si>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</si>
  <si>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</si>
  <si>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</si>
  <si>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</si>
  <si>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</si>
  <si>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</si>
  <si>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</si>
  <si>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</si>
  <si>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</si>
  <si>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</si>
  <si>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</si>
  <si>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</si>
  <si>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</si>
  <si>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</si>
  <si>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</si>
  <si>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</si>
  <si>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</si>
  <si>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</si>
  <si>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</si>
  <si>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</si>
  <si>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</si>
  <si>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</si>
  <si>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</si>
  <si>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</si>
  <si>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</si>
  <si>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</si>
  <si>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</si>
  <si>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</si>
  <si>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</si>
  <si>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</si>
  <si>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</si>
  <si>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</si>
  <si>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</si>
  <si>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</si>
  <si>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</si>
  <si>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</si>
  <si>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</si>
  <si>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</si>
  <si>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</si>
  <si>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</si>
  <si>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</si>
  <si>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</si>
  <si>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</si>
  <si>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</si>
  <si>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</si>
  <si>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</si>
  <si>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</si>
  <si>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</si>
  <si>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</si>
  <si>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</si>
  <si>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</si>
  <si>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</si>
  <si>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</si>
  <si>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</si>
  <si>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</si>
  <si>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</si>
  <si>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</si>
  <si>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</si>
  <si>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</si>
  <si>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</si>
  <si>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</si>
  <si>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</si>
  <si>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</si>
  <si>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</si>
  <si>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</si>
  <si>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</si>
  <si>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</si>
  <si>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</si>
  <si>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</si>
  <si>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</si>
  <si>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</si>
  <si>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</si>
  <si>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</si>
  <si>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</si>
  <si>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</si>
  <si>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</si>
  <si>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</si>
  <si>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</si>
  <si>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</si>
  <si>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</si>
  <si>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</si>
  <si>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</si>
  <si>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</si>
  <si>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</si>
  <si>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</si>
  <si>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</si>
  <si>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</si>
  <si>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</si>
  <si>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</si>
  <si>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</si>
  <si>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</si>
  <si>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</si>
  <si>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</si>
  <si>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</si>
  <si>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</si>
  <si>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</si>
  <si>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</si>
  <si>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</si>
  <si>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</si>
  <si>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</si>
  <si>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</si>
  <si>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</si>
  <si>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</si>
  <si>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</si>
  <si>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</si>
  <si>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</si>
  <si>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</si>
  <si>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</si>
  <si>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</si>
  <si>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</si>
  <si>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</si>
  <si>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</si>
  <si>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</si>
  <si>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</si>
  <si>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</si>
  <si>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</si>
  <si>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</si>
  <si>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</si>
  <si>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</si>
  <si>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</si>
  <si>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</si>
  <si>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</si>
  <si>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</si>
  <si>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</si>
  <si>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</si>
  <si>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</si>
  <si>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</si>
  <si>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</si>
  <si>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</si>
  <si>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</si>
  <si>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</si>
  <si>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</si>
  <si>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</si>
  <si>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</si>
  <si>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</si>
  <si>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</si>
  <si>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</si>
  <si>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</si>
  <si>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</si>
  <si>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</si>
  <si>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</si>
  <si>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</si>
  <si>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</si>
  <si>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</si>
  <si>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</si>
  <si>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</si>
  <si>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</si>
  <si>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</si>
  <si>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</si>
  <si>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</si>
  <si>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</si>
  <si>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</si>
  <si>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</si>
  <si>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</si>
  <si>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</si>
  <si>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</si>
  <si>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</si>
  <si>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</si>
  <si>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</si>
  <si>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</si>
  <si>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</si>
  <si>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</si>
  <si>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</si>
  <si>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</si>
  <si>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</si>
  <si>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</si>
  <si>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</si>
  <si>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</si>
  <si>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</si>
  <si>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</si>
  <si>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</si>
  <si>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</si>
  <si>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</si>
  <si>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</si>
  <si>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</si>
  <si>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</si>
  <si>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</si>
  <si>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</si>
  <si>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</si>
  <si>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</si>
  <si>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</si>
  <si>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</si>
  <si>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</si>
  <si>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</si>
  <si>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</si>
  <si>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</si>
  <si>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</si>
  <si>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</si>
  <si>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</si>
  <si>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</si>
  <si>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</si>
  <si>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</si>
  <si>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</si>
  <si>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</si>
  <si>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</si>
  <si>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</si>
  <si>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</si>
  <si>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</si>
  <si>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</si>
  <si>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</si>
  <si>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</si>
  <si>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</si>
  <si>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</si>
  <si>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</si>
  <si>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</si>
  <si>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</si>
  <si>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</si>
  <si>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</si>
  <si>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</si>
  <si>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</si>
  <si>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</si>
  <si>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</si>
  <si>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</si>
  <si>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</si>
  <si>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</si>
  <si>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</si>
  <si>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</si>
  <si>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</si>
  <si>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</si>
  <si>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</si>
  <si>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</si>
  <si>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</si>
  <si>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</si>
  <si>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</si>
  <si>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</si>
  <si>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</si>
  <si>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</si>
  <si>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</si>
  <si>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</si>
  <si>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</si>
  <si>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</si>
  <si>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</si>
  <si>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</si>
  <si>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</si>
  <si>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</si>
  <si>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</si>
  <si>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</si>
  <si>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</si>
  <si>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</si>
  <si>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</si>
  <si>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</si>
  <si>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</si>
  <si>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</si>
  <si>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</si>
  <si>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</si>
  <si>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</si>
  <si>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</si>
  <si>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</si>
  <si>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</si>
  <si>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</si>
  <si>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</si>
  <si>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</si>
  <si>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</si>
  <si>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</si>
  <si>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</si>
  <si>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</si>
  <si>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</si>
  <si>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</si>
  <si>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</si>
  <si>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</si>
  <si>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</si>
  <si>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</si>
  <si>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</si>
  <si>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</si>
  <si>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</si>
  <si>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</si>
  <si>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</si>
  <si>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</si>
  <si>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</si>
  <si>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</si>
  <si>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</si>
  <si>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</si>
  <si>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</si>
  <si>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</si>
  <si>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</si>
  <si>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</si>
  <si>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</si>
  <si>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</si>
  <si>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</si>
  <si>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</si>
  <si>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</si>
  <si>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</si>
  <si>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</si>
  <si>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</si>
  <si>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</si>
  <si>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</si>
  <si>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</si>
  <si>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</si>
  <si>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</si>
  <si>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</si>
  <si>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</si>
  <si>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</si>
  <si>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</si>
  <si>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</si>
  <si>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</si>
  <si>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</si>
  <si>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</si>
  <si>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</si>
  <si>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</si>
  <si>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</si>
  <si>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</si>
  <si>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</si>
  <si>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</si>
  <si>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</si>
  <si>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</si>
  <si>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</si>
  <si>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</si>
  <si>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</si>
  <si>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</si>
  <si>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</si>
  <si>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</si>
  <si>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</si>
  <si>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</si>
  <si>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</si>
  <si>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</si>
  <si>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</si>
  <si>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</si>
  <si>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</si>
  <si>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</si>
  <si>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</si>
  <si>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</si>
  <si>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</si>
  <si>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</si>
  <si>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</si>
  <si>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</si>
  <si>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</si>
  <si>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</si>
  <si>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</si>
  <si>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</si>
  <si>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</si>
  <si>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</si>
  <si>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</si>
  <si>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</si>
  <si>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</si>
  <si>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</si>
  <si>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</si>
  <si>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</si>
  <si>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</si>
  <si>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</si>
  <si>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</si>
  <si>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</si>
  <si>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</si>
  <si>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</si>
  <si>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</si>
  <si>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</si>
  <si>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</si>
  <si>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</si>
  <si>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</si>
  <si>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</si>
  <si>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</si>
  <si>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</si>
  <si>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</si>
  <si>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</si>
  <si>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</si>
  <si>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</si>
  <si>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</si>
  <si>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</si>
  <si>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</si>
  <si>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</si>
  <si>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</si>
  <si>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</si>
  <si>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</si>
  <si>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</si>
  <si>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</si>
  <si>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</si>
  <si>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</si>
  <si>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</si>
  <si>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</si>
  <si>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</si>
  <si>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</si>
  <si>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</si>
  <si>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</si>
  <si>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</si>
  <si>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</si>
  <si>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</si>
  <si>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</si>
  <si>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</si>
  <si>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</si>
  <si>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</si>
  <si>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</si>
  <si>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</si>
  <si>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</si>
  <si>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</si>
  <si>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</si>
  <si>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</si>
  <si>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</si>
  <si>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</si>
  <si>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</si>
  <si>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</si>
  <si>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</si>
  <si>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</si>
  <si>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</si>
  <si>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</si>
  <si>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</si>
  <si>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</si>
  <si>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</si>
  <si>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</si>
  <si>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</si>
  <si>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</si>
  <si>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</si>
  <si>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</si>
  <si>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</si>
  <si>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</si>
  <si>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</si>
  <si>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</si>
  <si>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</si>
  <si>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</si>
  <si>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</si>
  <si>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</si>
  <si>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</si>
  <si>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</si>
  <si>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</si>
  <si>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</si>
  <si>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</si>
  <si>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</si>
  <si>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</si>
  <si>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</si>
  <si>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</si>
  <si>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</si>
  <si>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</si>
  <si>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</si>
  <si>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</si>
  <si>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</si>
  <si>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</si>
  <si>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</si>
  <si>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</si>
  <si>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</si>
  <si>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</si>
  <si>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</si>
  <si>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</si>
  <si>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</si>
  <si>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</si>
  <si>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</si>
  <si>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</si>
  <si>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</si>
  <si>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</si>
  <si>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</si>
  <si>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</si>
  <si>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</si>
  <si>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</si>
  <si>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</si>
  <si>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</si>
  <si>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</si>
  <si>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</si>
  <si>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</si>
  <si>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</si>
  <si>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</si>
  <si>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</si>
  <si>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</si>
  <si>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</si>
  <si>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</si>
  <si>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</si>
  <si>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</si>
  <si>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</si>
  <si>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</si>
  <si>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</si>
  <si>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</si>
  <si>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</si>
  <si>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</si>
  <si>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</si>
  <si>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</si>
  <si>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</si>
  <si>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</si>
  <si>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</si>
  <si>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</si>
  <si>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</si>
  <si>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</si>
  <si>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</si>
  <si>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</si>
  <si>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</si>
  <si>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</si>
  <si>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</si>
  <si>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</si>
  <si>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</si>
  <si>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</si>
  <si>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</si>
  <si>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</si>
  <si>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</si>
  <si>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</si>
  <si>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</si>
  <si>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</si>
  <si>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</si>
  <si>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</si>
  <si>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</si>
  <si>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</si>
  <si>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</si>
  <si>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</si>
  <si>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</si>
  <si>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</si>
  <si>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</si>
  <si>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</si>
  <si>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</si>
  <si>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</si>
  <si>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</si>
  <si>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</si>
  <si>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</si>
  <si>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</si>
  <si>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</si>
  <si>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</si>
  <si>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</si>
  <si>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</si>
  <si>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</si>
  <si>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</si>
  <si>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</si>
  <si>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</si>
  <si>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</si>
  <si>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</si>
  <si>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</si>
  <si>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</si>
  <si>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</si>
  <si>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</si>
  <si>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</si>
  <si>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</si>
  <si>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</si>
  <si>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</si>
  <si>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</si>
  <si>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</si>
  <si>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</si>
  <si>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</si>
  <si>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</si>
  <si>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</si>
  <si>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</si>
  <si>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</si>
  <si>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</si>
  <si>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</si>
  <si>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</si>
  <si>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</si>
  <si>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</si>
  <si>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</si>
  <si>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</si>
  <si>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</si>
  <si>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</si>
  <si>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</si>
  <si>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</si>
  <si>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</si>
  <si>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</si>
  <si>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</si>
  <si>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</si>
  <si>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</si>
  <si>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</si>
  <si>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</si>
  <si>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</si>
  <si>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</si>
  <si>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</si>
  <si>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</si>
  <si>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</si>
  <si>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</si>
  <si>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</si>
  <si>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</si>
  <si>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</si>
  <si>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</si>
  <si>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</si>
  <si>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</si>
  <si>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</si>
  <si>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</si>
  <si>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</si>
  <si>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</si>
  <si>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</si>
  <si>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</si>
  <si>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</si>
  <si>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</si>
  <si>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</si>
  <si>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</si>
  <si>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</si>
  <si>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</si>
  <si>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</si>
  <si>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</si>
  <si>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</si>
  <si>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</si>
  <si>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</si>
  <si>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</si>
  <si>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</si>
  <si>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</si>
  <si>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</si>
  <si>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</si>
  <si>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</si>
  <si>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</si>
  <si>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</si>
  <si>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</si>
  <si>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</si>
  <si>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</si>
  <si>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</si>
  <si>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</si>
  <si>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</si>
  <si>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</si>
  <si>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</si>
  <si>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</si>
  <si>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</si>
  <si>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</si>
  <si>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</si>
  <si>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</si>
  <si>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</si>
  <si>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</si>
  <si>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</si>
  <si>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</si>
  <si>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</si>
  <si>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</si>
  <si>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</si>
  <si>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</si>
  <si>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</si>
  <si>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</si>
  <si>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</si>
  <si>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</si>
  <si>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</si>
  <si>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</si>
  <si>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</si>
  <si>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</si>
  <si>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</si>
  <si>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</si>
  <si>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</si>
  <si>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</si>
  <si>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</si>
  <si>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</si>
  <si>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</si>
  <si>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</si>
  <si>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</si>
  <si>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</si>
  <si>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</si>
  <si>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</si>
  <si>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</si>
  <si>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</si>
  <si>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</si>
  <si>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</si>
  <si>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</si>
  <si>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</si>
  <si>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</si>
  <si>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</si>
  <si>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</si>
  <si>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</si>
  <si>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</si>
  <si>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</si>
  <si>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</si>
  <si>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</si>
  <si>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</si>
  <si>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</si>
  <si>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</si>
  <si>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</si>
  <si>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</si>
  <si>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</si>
  <si>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</si>
  <si>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</si>
  <si>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</si>
  <si>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</si>
  <si>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</si>
  <si>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</si>
  <si>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</si>
  <si>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</si>
  <si>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</si>
  <si>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</si>
  <si>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</si>
  <si>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</si>
  <si>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</si>
  <si>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</si>
  <si>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</si>
  <si>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</si>
  <si>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</si>
  <si>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</si>
  <si>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</si>
  <si>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</si>
  <si>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</si>
  <si>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</si>
  <si>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</si>
  <si>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</si>
  <si>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</si>
  <si>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</si>
  <si>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</si>
  <si>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</si>
  <si>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</si>
  <si>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</si>
  <si>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</si>
  <si>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</si>
  <si>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</si>
  <si>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</si>
  <si>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</si>
  <si>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</si>
  <si>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</si>
  <si>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</si>
  <si>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</si>
  <si>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</si>
  <si>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</si>
  <si>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</si>
  <si>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</si>
  <si>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</si>
  <si>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</si>
  <si>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</si>
  <si>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</si>
  <si>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</si>
  <si>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</si>
  <si>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</si>
  <si>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</si>
  <si>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</si>
  <si>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</si>
  <si>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</si>
  <si>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</si>
  <si>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</si>
  <si>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</si>
  <si>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</si>
  <si>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</si>
  <si>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</si>
  <si>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</si>
  <si>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</si>
  <si>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</si>
  <si>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</si>
  <si>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</si>
  <si>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</si>
  <si>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</si>
  <si>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</si>
  <si>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</si>
  <si>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</si>
  <si>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</si>
  <si>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</si>
  <si>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</si>
  <si>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</si>
  <si>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</si>
  <si>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</si>
  <si>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</si>
  <si>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</si>
  <si>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</si>
  <si>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</si>
  <si>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</si>
  <si>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</si>
  <si>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</si>
  <si>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</si>
  <si>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</si>
  <si>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</si>
  <si>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</si>
  <si>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</si>
  <si>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</si>
  <si>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</si>
  <si>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</si>
  <si>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</si>
  <si>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</si>
  <si>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</si>
  <si>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</si>
  <si>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</si>
  <si>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</si>
  <si>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</si>
  <si>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</si>
  <si>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</si>
  <si>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</si>
  <si>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</si>
  <si>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</si>
  <si>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</si>
  <si>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</si>
  <si>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</si>
  <si>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</si>
  <si>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</si>
  <si>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</si>
  <si>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</si>
  <si>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</si>
  <si>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</si>
  <si>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</si>
  <si>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</si>
  <si>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</si>
  <si>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</si>
  <si>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</si>
  <si>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</si>
  <si>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</si>
  <si>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</si>
  <si>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</si>
  <si>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</si>
  <si>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</si>
  <si>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</si>
  <si>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</si>
  <si>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</si>
  <si>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</si>
  <si>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</si>
  <si>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</si>
  <si>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</si>
  <si>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</si>
  <si>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</si>
  <si>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</si>
  <si>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</si>
  <si>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</si>
  <si>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</si>
  <si>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</si>
  <si>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</si>
  <si>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</si>
  <si>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</si>
  <si>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</si>
  <si>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</si>
  <si>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</si>
  <si>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</si>
  <si>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</si>
  <si>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</si>
  <si>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</si>
  <si>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</si>
  <si>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</si>
  <si>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</si>
  <si>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</si>
  <si>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</si>
  <si>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</si>
  <si>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</si>
  <si>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</si>
  <si>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</si>
  <si>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</si>
  <si>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</si>
  <si>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</si>
  <si>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</si>
  <si>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</si>
  <si>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</si>
  <si>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</si>
  <si>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</si>
  <si>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</si>
  <si>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</si>
  <si>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</si>
  <si>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</si>
  <si>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</si>
  <si>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</si>
  <si>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</si>
  <si>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</si>
  <si>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</si>
  <si>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</si>
  <si>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</si>
  <si>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</si>
  <si>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</si>
  <si>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</si>
  <si>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</si>
  <si>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</si>
  <si>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</si>
  <si>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</si>
  <si>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</si>
  <si>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</si>
  <si>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</si>
  <si>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</si>
  <si>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</si>
  <si>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</si>
  <si>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</si>
  <si>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</si>
  <si>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</si>
  <si>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</si>
  <si>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</si>
  <si>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</si>
  <si>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</si>
  <si>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</si>
  <si>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</si>
  <si>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</si>
  <si>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</si>
  <si>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</si>
  <si>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</si>
  <si>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</si>
  <si>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</si>
  <si>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</si>
  <si>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</si>
  <si>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</si>
  <si>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</si>
  <si>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</si>
  <si>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</si>
  <si>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</si>
  <si>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</si>
  <si>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</si>
  <si>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</si>
  <si>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</si>
  <si>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</si>
  <si>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</si>
  <si>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</si>
  <si>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</si>
  <si>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</si>
  <si>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</si>
  <si>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</si>
  <si>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</si>
  <si>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</si>
  <si>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</si>
  <si>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</si>
  <si>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</si>
  <si>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</si>
  <si>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</si>
  <si>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</si>
  <si>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</si>
  <si>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</si>
  <si>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</si>
  <si>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</si>
  <si>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</si>
  <si>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</si>
  <si>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</si>
  <si>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</si>
  <si>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</si>
  <si>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</si>
  <si>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</si>
  <si>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</si>
  <si>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</si>
  <si>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</si>
  <si>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</si>
  <si>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</si>
  <si>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</si>
  <si>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</si>
  <si>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</si>
  <si>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</si>
  <si>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</si>
  <si>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</si>
  <si>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</si>
  <si>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</si>
  <si>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</si>
  <si>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</si>
  <si>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</si>
  <si>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</si>
  <si>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</si>
  <si>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</si>
  <si>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</si>
  <si>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</si>
  <si>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</si>
  <si>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</si>
  <si>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</si>
  <si>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</si>
  <si>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</si>
  <si>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</si>
  <si>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</si>
  <si>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</si>
  <si>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</si>
  <si>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</si>
  <si>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</si>
  <si>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</si>
  <si>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</si>
  <si>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</si>
  <si>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</si>
  <si>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</si>
  <si>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</si>
  <si>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</si>
  <si>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</si>
  <si>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</si>
  <si>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</si>
  <si>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</si>
  <si>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</si>
  <si>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</si>
  <si>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</si>
  <si>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</si>
  <si>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</si>
  <si>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</si>
  <si>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</si>
  <si>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</si>
  <si>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</si>
  <si>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</si>
  <si>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</si>
  <si>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</si>
  <si>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</si>
  <si>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</si>
  <si>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</si>
  <si>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</si>
  <si>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</si>
  <si>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</si>
  <si>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</si>
  <si>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</si>
  <si>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</si>
  <si>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</si>
  <si>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</si>
  <si>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</si>
  <si>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</si>
  <si>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</si>
  <si>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</si>
  <si>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</si>
  <si>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</si>
  <si>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</si>
  <si>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</si>
  <si>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</si>
  <si>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</si>
  <si>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</si>
  <si>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</si>
  <si>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</si>
  <si>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</si>
  <si>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</si>
  <si>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</si>
  <si>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</si>
  <si>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</si>
  <si>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</si>
  <si>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</si>
  <si>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</si>
  <si>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</si>
  <si>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</si>
  <si>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</si>
  <si>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</si>
  <si>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</si>
  <si>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</si>
  <si>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</si>
  <si>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</si>
  <si>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</si>
  <si>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</si>
  <si>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</si>
  <si>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</si>
  <si>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</si>
  <si>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</si>
  <si>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</si>
  <si>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</si>
  <si>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</si>
  <si>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</si>
  <si>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</si>
  <si>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</si>
  <si>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</si>
  <si>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</si>
  <si>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</si>
  <si>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</si>
  <si>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</si>
  <si>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</si>
  <si>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</si>
  <si>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</si>
  <si>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</si>
  <si>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</si>
  <si>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</si>
  <si>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</si>
  <si>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</si>
  <si>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</si>
  <si>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</si>
  <si>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</si>
  <si>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</si>
  <si>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</si>
  <si>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</si>
  <si>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</si>
  <si>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</si>
  <si>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</si>
  <si>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</si>
  <si>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</si>
  <si>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</si>
  <si>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</si>
  <si>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</si>
  <si>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</si>
  <si>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</si>
  <si>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</si>
  <si>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</si>
  <si>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</si>
  <si>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</si>
  <si>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</si>
  <si>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</si>
  <si>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</si>
  <si>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</si>
  <si>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</si>
  <si>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</si>
  <si>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</si>
  <si>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</si>
  <si>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</si>
  <si>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</si>
  <si>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</si>
  <si>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</si>
  <si>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</si>
  <si>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</si>
  <si>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</si>
  <si>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</si>
  <si>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</si>
  <si>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</si>
  <si>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</si>
  <si>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</si>
  <si>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</si>
  <si>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</si>
  <si>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</si>
  <si>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</si>
  <si>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</si>
  <si>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</si>
  <si>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</si>
  <si>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</si>
  <si>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</si>
  <si>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</si>
  <si>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</si>
  <si>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</si>
  <si>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</si>
  <si>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</si>
  <si>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</si>
  <si>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</si>
  <si>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</si>
  <si>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</si>
  <si>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</si>
  <si>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</si>
  <si>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</si>
  <si>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</si>
  <si>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</si>
  <si>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</si>
  <si>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</si>
  <si>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</si>
  <si>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</si>
  <si>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</si>
  <si>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</si>
  <si>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</si>
  <si>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</si>
  <si>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</si>
  <si>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</si>
  <si>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</si>
  <si>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</si>
  <si>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</si>
  <si>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</si>
  <si>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</si>
  <si>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</si>
  <si>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</si>
  <si>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</si>
  <si>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</si>
  <si>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</si>
  <si>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</si>
  <si>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</si>
  <si>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</si>
  <si>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</si>
  <si>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</si>
  <si>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</si>
  <si>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</si>
  <si>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</si>
  <si>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</si>
  <si>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</si>
  <si>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</si>
  <si>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</si>
  <si>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</si>
  <si>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</si>
  <si>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</si>
  <si>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</si>
  <si>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</si>
  <si>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</si>
  <si>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</si>
  <si>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</si>
  <si>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</si>
  <si>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</si>
  <si>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</si>
  <si>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</si>
  <si>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</si>
  <si>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</si>
  <si>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</si>
  <si>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</si>
  <si>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</si>
  <si>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</si>
  <si>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</si>
  <si>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</si>
  <si>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</si>
  <si>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</si>
  <si>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</si>
  <si>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</si>
  <si>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</si>
  <si>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</si>
  <si>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</si>
  <si>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</si>
  <si>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</si>
  <si>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</si>
  <si>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</si>
  <si>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</si>
  <si>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</si>
  <si>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</si>
  <si>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</si>
  <si>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</si>
  <si>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</si>
  <si>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</si>
  <si>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</si>
  <si>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</si>
  <si>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</si>
  <si>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</si>
  <si>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</si>
  <si>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</si>
  <si>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</si>
  <si>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</si>
  <si>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</si>
  <si>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</si>
  <si>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</si>
  <si>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</si>
  <si>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</si>
  <si>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</si>
  <si>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</si>
  <si>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</si>
  <si>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</si>
  <si>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</si>
  <si>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</si>
  <si>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</si>
  <si>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</si>
  <si>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</si>
  <si>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</si>
  <si>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</si>
  <si>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</si>
  <si>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</si>
  <si>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</si>
  <si>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</si>
  <si>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</si>
  <si>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</si>
  <si>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</si>
  <si>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</si>
  <si>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</si>
  <si>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</si>
  <si>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</si>
  <si>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</si>
  <si>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</si>
  <si>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</si>
  <si>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</si>
  <si>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</si>
  <si>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</si>
  <si>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</si>
  <si>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</si>
  <si>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</si>
  <si>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</si>
  <si>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</si>
  <si>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</si>
  <si>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</si>
  <si>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</si>
  <si>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</si>
  <si>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</si>
  <si>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</si>
  <si>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</si>
  <si>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</si>
  <si>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</si>
  <si>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</si>
  <si>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</si>
  <si>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</si>
  <si>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</si>
  <si>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</si>
  <si>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</si>
  <si>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</si>
  <si>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</si>
  <si>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</si>
  <si>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</si>
  <si>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</si>
  <si>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</si>
  <si>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</si>
  <si>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</si>
  <si>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</si>
  <si>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</si>
  <si>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</si>
  <si>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</si>
  <si>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</si>
  <si>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</si>
  <si>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</si>
  <si>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</si>
  <si>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</si>
  <si>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</si>
  <si>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</si>
  <si>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</si>
  <si>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</si>
  <si>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</si>
  <si>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</si>
  <si>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</si>
  <si>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</si>
  <si>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</si>
  <si>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</si>
  <si>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</si>
  <si>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</si>
  <si>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</si>
  <si>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</si>
  <si>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</si>
  <si>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</si>
  <si>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</si>
  <si>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</si>
  <si>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</si>
  <si>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</si>
  <si>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</si>
  <si>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</si>
  <si>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</si>
  <si>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</si>
  <si>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</si>
  <si>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</si>
  <si>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</si>
  <si>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</si>
  <si>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</si>
  <si>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</si>
  <si>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</si>
  <si>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</si>
  <si>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</si>
  <si>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</si>
  <si>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</si>
  <si>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</si>
  <si>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</si>
  <si>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</si>
  <si>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</si>
  <si>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</si>
  <si>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</si>
  <si>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</si>
  <si>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</si>
  <si>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</si>
  <si>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</si>
  <si>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</si>
  <si>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</si>
  <si>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</si>
  <si>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</si>
  <si>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</si>
  <si>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</si>
  <si>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</si>
  <si>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</si>
  <si>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</si>
  <si>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</si>
  <si>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</si>
  <si>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</si>
  <si>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</si>
  <si>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</si>
  <si>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</si>
  <si>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</si>
  <si>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</si>
  <si>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</si>
  <si>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</si>
  <si>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</si>
  <si>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</si>
  <si>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</si>
  <si>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</si>
  <si>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</si>
  <si>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</si>
  <si>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</si>
  <si>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</si>
  <si>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</si>
  <si>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</si>
  <si>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</si>
  <si>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</si>
  <si>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</si>
  <si>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</si>
  <si>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</si>
  <si>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</si>
  <si>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</si>
  <si>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</si>
  <si>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</si>
  <si>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</si>
  <si>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</si>
  <si>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</si>
  <si>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</si>
  <si>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</si>
  <si>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</si>
  <si>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</si>
  <si>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</si>
  <si>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</si>
  <si>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</si>
  <si>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</si>
  <si>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</si>
  <si>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</si>
  <si>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</si>
  <si>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</si>
  <si>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</si>
  <si>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</si>
  <si>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</si>
  <si>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</si>
  <si>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</si>
  <si>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</si>
  <si>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</si>
  <si>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</si>
  <si>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</si>
  <si>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</si>
  <si>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</si>
  <si>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</si>
  <si>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</si>
  <si>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</si>
  <si>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</si>
  <si>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</si>
  <si>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</si>
  <si>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</si>
  <si>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</si>
  <si>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</si>
  <si>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</si>
  <si>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</si>
  <si>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</si>
  <si>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</si>
  <si>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</si>
  <si>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</si>
  <si>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</si>
  <si>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</si>
  <si>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</si>
  <si>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</si>
  <si>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</si>
  <si>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</si>
  <si>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</si>
  <si>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</si>
  <si>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</si>
  <si>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</si>
  <si>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</si>
  <si>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</si>
  <si>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</si>
  <si>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</si>
  <si>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</si>
  <si>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</si>
  <si>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</si>
  <si>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</si>
  <si>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</si>
  <si>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</si>
  <si>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</si>
  <si>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</si>
  <si>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</si>
  <si>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</si>
  <si>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</si>
  <si>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</si>
  <si>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</si>
  <si>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</si>
  <si>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</si>
  <si>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</si>
  <si>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</si>
  <si>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</si>
  <si>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</si>
  <si>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</si>
  <si>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</si>
  <si>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</si>
  <si>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</si>
  <si>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</si>
  <si>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</si>
  <si>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</si>
  <si>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</si>
  <si>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</si>
  <si>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</si>
  <si>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</si>
  <si>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</si>
  <si>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</si>
  <si>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</si>
  <si>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</si>
  <si>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</si>
  <si>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</si>
  <si>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</si>
  <si>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</si>
  <si>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</si>
  <si>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</si>
  <si>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</si>
  <si>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</si>
  <si>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</si>
  <si>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</si>
  <si>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</si>
  <si>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</si>
  <si>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</si>
  <si>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</si>
  <si>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</si>
  <si>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</si>
  <si>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</si>
  <si>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</si>
  <si>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</si>
  <si>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</si>
  <si>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</si>
  <si>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</si>
  <si>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</si>
  <si>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</si>
  <si>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</si>
  <si>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</si>
  <si>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</si>
  <si>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</si>
  <si>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</si>
  <si>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</si>
  <si>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</si>
  <si>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</si>
  <si>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</si>
  <si>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</si>
  <si>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</si>
  <si>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</si>
  <si>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</si>
  <si>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</si>
  <si>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</si>
  <si>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</si>
  <si>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</si>
  <si>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</si>
  <si>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</si>
  <si>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</si>
  <si>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</si>
  <si>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</si>
  <si>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</si>
  <si>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</si>
  <si>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</si>
  <si>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</si>
  <si>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</si>
  <si>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</si>
  <si>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</si>
  <si>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</si>
  <si>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</si>
  <si>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</si>
  <si>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</si>
  <si>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</si>
  <si>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</si>
  <si>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</si>
  <si>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</si>
  <si>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</si>
  <si>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</si>
  <si>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</si>
  <si>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</si>
  <si>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</si>
  <si>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</si>
  <si>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</si>
  <si>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</si>
  <si>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</si>
  <si>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</si>
  <si>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</si>
  <si>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</si>
  <si>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</si>
  <si>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</si>
  <si>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</si>
  <si>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</si>
  <si>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</si>
  <si>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</si>
  <si>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</si>
  <si>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</si>
  <si>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</si>
  <si>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</si>
  <si>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</si>
  <si>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</si>
  <si>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</si>
  <si>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</si>
  <si>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</si>
  <si>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</si>
  <si>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</si>
  <si>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</si>
  <si>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</si>
  <si>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</si>
  <si>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</si>
  <si>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</si>
  <si>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</si>
  <si>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</si>
  <si>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</si>
  <si>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</si>
  <si>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</si>
  <si>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</si>
  <si>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</si>
  <si>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</si>
  <si>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</si>
  <si>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</si>
  <si>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</si>
  <si>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</si>
  <si>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</si>
  <si>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</si>
  <si>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</si>
  <si>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</si>
  <si>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</si>
  <si>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</si>
  <si>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</si>
  <si>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</si>
  <si>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</si>
  <si>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</si>
  <si>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</si>
  <si>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</si>
  <si>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</si>
  <si>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</si>
  <si>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</si>
  <si>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</si>
  <si>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</si>
  <si>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</si>
  <si>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</si>
  <si>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</si>
  <si>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</si>
  <si>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</si>
  <si>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</si>
  <si>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</si>
  <si>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</si>
  <si>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</si>
  <si>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</si>
  <si>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</si>
  <si>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</si>
  <si>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</si>
  <si>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</si>
  <si>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</si>
  <si>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</si>
  <si>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</si>
  <si>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</si>
  <si>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</si>
  <si>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</si>
  <si>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</si>
  <si>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</si>
  <si>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</si>
  <si>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</si>
  <si>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</si>
  <si>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</si>
  <si>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</si>
  <si>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</si>
  <si>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</si>
  <si>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</si>
  <si>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</si>
  <si>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</si>
  <si>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</si>
  <si>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</si>
  <si>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</si>
  <si>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</si>
  <si>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</si>
  <si>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</si>
  <si>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</si>
  <si>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</si>
  <si>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</si>
  <si>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</si>
  <si>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</si>
  <si>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</si>
  <si>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</si>
  <si>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</si>
  <si>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</si>
  <si>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</si>
  <si>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</si>
  <si>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</si>
  <si>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</si>
  <si>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</si>
  <si>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</si>
  <si>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</si>
  <si>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</si>
  <si>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</si>
  <si>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</si>
  <si>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</si>
  <si>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</si>
  <si>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</si>
  <si>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</si>
  <si>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</si>
  <si>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</si>
  <si>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</si>
  <si>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</si>
  <si>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</si>
  <si>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</si>
  <si>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</si>
  <si>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</si>
  <si>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</si>
  <si>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</si>
  <si>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</si>
  <si>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</si>
  <si>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</si>
  <si>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</si>
  <si>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</si>
  <si>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</si>
  <si>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</si>
  <si>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</si>
  <si>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</si>
  <si>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</si>
  <si>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</si>
  <si>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</si>
  <si>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</si>
  <si>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</si>
  <si>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</si>
  <si>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</si>
  <si>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</si>
  <si>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</si>
  <si>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</si>
  <si>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</si>
  <si>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</si>
  <si>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</si>
  <si>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</si>
  <si>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</si>
  <si>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</si>
  <si>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</si>
  <si>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</si>
  <si>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</si>
  <si>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</si>
  <si>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</si>
  <si>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</si>
  <si>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</si>
  <si>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</si>
  <si>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</si>
  <si>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</si>
  <si>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</si>
  <si>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</si>
  <si>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</si>
  <si>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</si>
  <si>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</si>
  <si>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</si>
  <si>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</si>
  <si>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</si>
  <si>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</si>
  <si>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</si>
  <si>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</si>
  <si>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</si>
  <si>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</si>
  <si>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</si>
  <si>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</si>
  <si>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</si>
  <si>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</si>
  <si>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</si>
  <si>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</si>
  <si>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</si>
  <si>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</si>
  <si>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</si>
  <si>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</si>
  <si>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</si>
  <si>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</si>
  <si>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</si>
  <si>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</si>
  <si>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</si>
  <si>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</si>
  <si>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</si>
  <si>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</si>
  <si>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</si>
  <si>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</si>
  <si>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</si>
  <si>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</si>
  <si>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</si>
  <si>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</si>
  <si>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</si>
  <si>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</si>
  <si>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</si>
  <si>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</si>
  <si>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</si>
  <si>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</si>
  <si>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</si>
  <si>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</si>
  <si>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</si>
  <si>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</si>
  <si>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</si>
  <si>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</si>
  <si>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</si>
  <si>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</si>
  <si>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</si>
  <si>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</si>
  <si>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</si>
  <si>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</si>
  <si>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</si>
  <si>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</si>
  <si>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</si>
  <si>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</si>
  <si>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</si>
  <si>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</si>
  <si>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</si>
  <si>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</si>
  <si>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</si>
  <si>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</si>
  <si>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</si>
  <si>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</si>
  <si>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</si>
  <si>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</si>
  <si>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</si>
  <si>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</si>
  <si>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</si>
  <si>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</si>
  <si>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</si>
  <si>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</si>
  <si>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</si>
  <si>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</si>
  <si>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</si>
  <si>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</si>
  <si>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</si>
  <si>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</si>
  <si>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</si>
  <si>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</si>
  <si>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</si>
  <si>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</si>
  <si>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</si>
  <si>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</si>
  <si>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</si>
  <si>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</si>
  <si>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</si>
  <si>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</si>
  <si>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</si>
  <si>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</si>
  <si>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</si>
  <si>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</si>
  <si>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</si>
  <si>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</si>
  <si>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</si>
  <si>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</si>
  <si>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</si>
  <si>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</si>
  <si>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</si>
  <si>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</si>
  <si>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</si>
  <si>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</si>
  <si>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</si>
  <si>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</si>
  <si>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</si>
  <si>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</si>
  <si>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</si>
  <si>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</si>
  <si>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</si>
  <si>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</si>
  <si>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</si>
  <si>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</si>
  <si>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</si>
  <si>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</si>
  <si>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</si>
  <si>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</si>
  <si>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</si>
  <si>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</si>
  <si>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</si>
  <si>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</si>
  <si>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</si>
  <si>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</si>
  <si>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</si>
  <si>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</si>
  <si>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</si>
  <si>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</si>
  <si>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</si>
  <si>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</si>
  <si>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</si>
  <si>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</si>
  <si>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</si>
  <si>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</si>
  <si>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</si>
  <si>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</si>
  <si>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</si>
  <si>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</si>
  <si>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</si>
  <si>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</si>
  <si>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</si>
  <si>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</si>
  <si>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</si>
  <si>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</si>
  <si>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</si>
  <si>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</si>
  <si>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</si>
  <si>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</si>
  <si>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</si>
  <si>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</si>
  <si>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</si>
  <si>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</si>
  <si>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</si>
  <si>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</si>
  <si>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</si>
  <si>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</si>
  <si>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</si>
  <si>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</si>
  <si>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</si>
  <si>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</si>
  <si>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</si>
  <si>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</si>
  <si>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</si>
  <si>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</si>
  <si>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</si>
  <si>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</si>
  <si>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</si>
  <si>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</si>
  <si>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</si>
  <si>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</si>
  <si>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</si>
  <si>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</si>
  <si>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</si>
  <si>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</si>
  <si>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</si>
  <si>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</si>
  <si>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</si>
  <si>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</si>
  <si>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</si>
  <si>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</si>
  <si>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</si>
  <si>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</si>
  <si>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</si>
  <si>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</si>
  <si>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</si>
  <si>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</si>
  <si>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</si>
  <si>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</si>
  <si>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</si>
  <si>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</si>
  <si>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</si>
  <si>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</si>
  <si>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</si>
  <si>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</si>
  <si>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</si>
  <si>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</si>
  <si>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</si>
  <si>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</si>
  <si>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</si>
  <si>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</si>
  <si>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</si>
  <si>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</si>
  <si>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</si>
  <si>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</si>
  <si>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</si>
  <si>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</si>
  <si>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</si>
  <si>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</si>
  <si>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</si>
  <si>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</si>
  <si>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</si>
  <si>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</si>
  <si>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</si>
  <si>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</si>
  <si>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</si>
  <si>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</si>
  <si>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</si>
  <si>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</si>
  <si>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</si>
  <si>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</si>
  <si>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</si>
  <si>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</si>
  <si>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</si>
  <si>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</si>
  <si>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</si>
  <si>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</si>
  <si>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</si>
  <si>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</si>
  <si>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</si>
  <si>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</si>
  <si>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</si>
  <si>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</si>
  <si>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</si>
  <si>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</si>
  <si>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</si>
  <si>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</si>
  <si>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</si>
  <si>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</si>
  <si>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</si>
  <si>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</si>
  <si>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</si>
  <si>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</si>
  <si>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</si>
  <si>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</si>
  <si>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</si>
  <si>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</si>
  <si>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</si>
  <si>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</si>
  <si>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</si>
  <si>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</si>
  <si>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</si>
  <si>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</si>
  <si>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</si>
  <si>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</si>
  <si>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</si>
  <si>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</si>
  <si>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</si>
  <si>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</si>
  <si>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</si>
  <si>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</si>
  <si>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</si>
  <si>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</si>
  <si>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</si>
  <si>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</si>
  <si>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</si>
  <si>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</si>
  <si>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</si>
  <si>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</si>
  <si>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</si>
  <si>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</si>
  <si>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</si>
  <si>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</si>
  <si>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</si>
  <si>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</si>
  <si>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</si>
  <si>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</si>
  <si>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</si>
  <si>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</si>
  <si>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</si>
  <si>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</si>
  <si>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</si>
  <si>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</si>
  <si>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</si>
  <si>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</si>
  <si>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</si>
  <si>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</si>
  <si>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</si>
  <si>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</si>
  <si>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</si>
  <si>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</si>
  <si>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</si>
  <si>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</si>
  <si>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</si>
  <si>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</si>
  <si>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</si>
  <si>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</si>
  <si>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</si>
  <si>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</si>
  <si>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</si>
  <si>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</si>
  <si>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</si>
  <si>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</si>
  <si>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</si>
  <si>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</si>
  <si>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</si>
  <si>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</si>
  <si>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</si>
  <si>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</si>
  <si>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</si>
  <si>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</si>
  <si>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</si>
  <si>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</si>
  <si>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</si>
  <si>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</si>
  <si>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</si>
  <si>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</si>
  <si>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</si>
  <si>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</si>
  <si>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</si>
  <si>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</si>
  <si>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</si>
  <si>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</si>
  <si>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</si>
  <si>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</si>
  <si>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</si>
  <si>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</si>
  <si>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</si>
  <si>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</si>
  <si>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</si>
  <si>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</si>
  <si>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</si>
  <si>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</si>
  <si>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</si>
  <si>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</si>
  <si>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</si>
  <si>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</si>
  <si>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</si>
  <si>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</si>
  <si>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</si>
  <si>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</si>
  <si>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</si>
  <si>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</si>
  <si>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</si>
  <si>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</si>
  <si>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</si>
  <si>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</si>
  <si>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</si>
  <si>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</si>
  <si>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</si>
  <si>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</si>
  <si>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</si>
  <si>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</si>
  <si>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</si>
  <si>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</si>
  <si>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</si>
  <si>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</si>
  <si>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</si>
  <si>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</si>
  <si>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</si>
  <si>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</si>
  <si>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</si>
  <si>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</si>
  <si>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</si>
  <si>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</si>
  <si>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</si>
  <si>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</si>
  <si>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</si>
  <si>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</si>
  <si>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</si>
  <si>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</si>
  <si>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</si>
  <si>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</si>
  <si>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</si>
  <si>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</si>
  <si>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</si>
  <si>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</si>
  <si>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</si>
  <si>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</si>
  <si>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</si>
  <si>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</si>
  <si>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</si>
  <si>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</si>
  <si>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</si>
  <si>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</si>
  <si>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</si>
  <si>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</si>
  <si>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</si>
  <si>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</si>
  <si>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</si>
  <si>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</si>
  <si>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</si>
  <si>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</si>
  <si>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</si>
  <si>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</si>
  <si>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</si>
  <si>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</si>
  <si>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</si>
  <si>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</si>
  <si>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</si>
  <si>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</si>
  <si>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</si>
  <si>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</si>
  <si>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</si>
  <si>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</si>
  <si>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</si>
  <si>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</si>
  <si>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</si>
  <si>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</si>
  <si>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</si>
  <si>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</si>
  <si>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</si>
  <si>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</si>
  <si>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</si>
  <si>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</si>
  <si>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</si>
  <si>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</si>
  <si>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</si>
  <si>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</si>
  <si>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</si>
  <si>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</si>
  <si>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</si>
  <si>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</si>
  <si>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</si>
  <si>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</si>
  <si>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</si>
  <si>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</si>
  <si>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</si>
  <si>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</si>
  <si>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</si>
  <si>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</si>
  <si>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</si>
  <si>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</si>
  <si>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</si>
  <si>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</si>
  <si>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</si>
  <si>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</si>
  <si>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</si>
  <si>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</si>
  <si>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</si>
  <si>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</si>
  <si>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</si>
  <si>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</si>
  <si>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</si>
  <si>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</si>
  <si>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</si>
  <si>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</si>
  <si>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</si>
  <si>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</si>
  <si>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</si>
  <si>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</si>
  <si>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</si>
  <si>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</si>
  <si>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</si>
  <si>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</si>
  <si>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</si>
  <si>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</si>
  <si>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</si>
  <si>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</si>
  <si>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</si>
  <si>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</si>
  <si>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</si>
  <si>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</si>
  <si>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</si>
  <si>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</si>
  <si>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</si>
  <si>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</si>
  <si>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</si>
  <si>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</si>
  <si>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</si>
  <si>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</si>
  <si>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</si>
  <si>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</si>
  <si>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</si>
  <si>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</si>
  <si>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</si>
  <si>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</si>
  <si>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</si>
  <si>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</si>
  <si>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</si>
  <si>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</si>
  <si>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</si>
  <si>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</si>
  <si>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</si>
  <si>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</si>
  <si>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</si>
  <si>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</si>
  <si>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</si>
  <si>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</si>
  <si>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</si>
  <si>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</si>
  <si>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</si>
  <si>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</si>
  <si>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</si>
  <si>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</si>
  <si>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</si>
  <si>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</si>
  <si>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</si>
  <si>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</si>
  <si>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</si>
  <si>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</si>
  <si>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</si>
  <si>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</si>
  <si>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</si>
  <si>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</si>
  <si>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</si>
  <si>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</si>
  <si>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</si>
  <si>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</si>
  <si>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</si>
  <si>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</si>
  <si>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</si>
  <si>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</si>
  <si>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</si>
  <si>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</si>
  <si>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</si>
  <si>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</si>
  <si>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</si>
  <si>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</si>
  <si>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</si>
  <si>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</si>
  <si>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</si>
  <si>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</si>
  <si>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</si>
  <si>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</si>
  <si>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</si>
  <si>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</si>
  <si>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</si>
  <si>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</si>
  <si>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</si>
  <si>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</si>
  <si>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</si>
  <si>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</si>
  <si>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</si>
  <si>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</si>
  <si>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</si>
  <si>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</si>
  <si>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</si>
  <si>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</si>
  <si>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</si>
  <si>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</si>
  <si>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</si>
  <si>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</si>
  <si>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</si>
  <si>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</si>
  <si>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</si>
  <si>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</si>
  <si>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</si>
  <si>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</si>
  <si>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</si>
  <si>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</si>
  <si>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</si>
  <si>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</si>
  <si>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</si>
  <si>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</si>
  <si>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</si>
  <si>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</si>
  <si>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</si>
  <si>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</si>
  <si>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</si>
  <si>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</si>
  <si>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</si>
  <si>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</si>
  <si>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</si>
  <si>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</si>
  <si>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</si>
  <si>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</si>
  <si>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</si>
  <si>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</si>
  <si>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</si>
  <si>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</si>
  <si>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</si>
  <si>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</si>
  <si>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</si>
  <si>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</si>
  <si>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</si>
  <si>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</si>
  <si>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</si>
  <si>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</si>
  <si>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</si>
  <si>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</si>
  <si>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</si>
  <si>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</si>
  <si>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</si>
  <si>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</si>
  <si>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</si>
  <si>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</si>
  <si>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</si>
  <si>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</si>
  <si>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</si>
  <si>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</si>
  <si>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</si>
  <si>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</si>
  <si>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</si>
  <si>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</si>
  <si>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</si>
  <si>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</si>
  <si>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</si>
  <si>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</si>
  <si>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</si>
  <si>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</si>
  <si>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</si>
  <si>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</si>
  <si>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</si>
  <si>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</si>
  <si>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</si>
  <si>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</si>
  <si>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</si>
  <si>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</si>
  <si>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</si>
  <si>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</si>
  <si>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</si>
  <si>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</si>
  <si>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</si>
  <si>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</si>
  <si>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</si>
  <si>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</si>
  <si>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</si>
  <si>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</si>
  <si>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</si>
  <si>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</si>
  <si>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</si>
  <si>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</si>
  <si>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</si>
  <si>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</si>
  <si>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</si>
  <si>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</si>
  <si>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</si>
  <si>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</si>
  <si>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</si>
  <si>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</si>
  <si>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</si>
  <si>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</si>
  <si>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</si>
  <si>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</si>
  <si>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</si>
  <si>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</si>
  <si>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</si>
  <si>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</si>
  <si>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</si>
  <si>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</si>
  <si>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</si>
  <si>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</si>
  <si>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</si>
  <si>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</si>
  <si>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</si>
  <si>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</si>
  <si>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</si>
  <si>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</si>
  <si>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</si>
  <si>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</si>
  <si>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</si>
  <si>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</si>
  <si>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</si>
  <si>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</si>
  <si>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</si>
  <si>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</si>
  <si>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</si>
  <si>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</si>
  <si>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</si>
  <si>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</si>
  <si>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</si>
  <si>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</si>
  <si>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</si>
  <si>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</si>
  <si>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</si>
  <si>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</si>
  <si>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</si>
  <si>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</si>
  <si>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</si>
  <si>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</si>
  <si>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</si>
  <si>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</si>
  <si>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</si>
  <si>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</si>
  <si>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</si>
  <si>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</si>
  <si>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</si>
  <si>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</si>
  <si>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</si>
  <si>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</si>
  <si>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</si>
  <si>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</si>
  <si>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</si>
  <si>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</si>
  <si>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</si>
  <si>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</si>
  <si>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</si>
  <si>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</si>
  <si>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</si>
  <si>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</si>
  <si>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</si>
  <si>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</si>
  <si>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</si>
  <si>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</si>
  <si>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</si>
  <si>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</si>
  <si>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</si>
  <si>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</si>
  <si>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</si>
  <si>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</si>
  <si>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</si>
  <si>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</si>
  <si>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</si>
  <si>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</si>
  <si>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</si>
  <si>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</si>
  <si>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</si>
  <si>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</si>
  <si>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</si>
  <si>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</si>
  <si>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</si>
  <si>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</si>
  <si>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</si>
  <si>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</si>
  <si>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</si>
  <si>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</si>
  <si>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</si>
  <si>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</si>
  <si>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</si>
  <si>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</si>
  <si>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</si>
  <si>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</si>
  <si>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</si>
  <si>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</si>
  <si>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</si>
  <si>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</si>
  <si>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</si>
  <si>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</si>
  <si>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</si>
  <si>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</si>
  <si>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</si>
  <si>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</si>
  <si>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</si>
  <si>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</si>
  <si>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</si>
  <si>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</si>
  <si>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</si>
  <si>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</si>
  <si>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</si>
  <si>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</si>
  <si>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</si>
  <si>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</si>
  <si>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</si>
  <si>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</si>
  <si>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</si>
  <si>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</si>
  <si>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</si>
  <si>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</si>
  <si>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</si>
  <si>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</si>
  <si>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</si>
  <si>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</si>
  <si>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</si>
  <si>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</si>
  <si>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</si>
  <si>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</si>
  <si>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</si>
  <si>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</si>
  <si>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</si>
  <si>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</si>
  <si>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</si>
  <si>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</si>
  <si>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</si>
  <si>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</si>
  <si>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</si>
  <si>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</si>
  <si>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</si>
  <si>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</si>
  <si>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</si>
  <si>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</si>
  <si>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</si>
  <si>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</si>
  <si>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</si>
  <si>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</si>
  <si>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</si>
  <si>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</si>
  <si>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</si>
  <si>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</si>
  <si>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</si>
  <si>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</si>
  <si>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</si>
  <si>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</si>
  <si>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</si>
  <si>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</si>
  <si>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</si>
  <si>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</si>
  <si>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</si>
  <si>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</si>
  <si>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</si>
  <si>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</si>
  <si>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</si>
  <si>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</si>
  <si>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</si>
  <si>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</si>
  <si>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</si>
  <si>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</si>
  <si>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</si>
  <si>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</si>
  <si>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</si>
  <si>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</si>
  <si>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</si>
  <si>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</si>
  <si>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</si>
  <si>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</si>
  <si>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</si>
  <si>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</si>
  <si>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</si>
  <si>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</si>
  <si>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</si>
  <si>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</si>
  <si>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</si>
  <si>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</si>
  <si>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</si>
  <si>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</si>
  <si>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</si>
  <si>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</si>
  <si>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</si>
  <si>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</si>
  <si>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</si>
  <si>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</si>
  <si>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</si>
  <si>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</si>
  <si>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</si>
  <si>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</si>
  <si>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</si>
  <si>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</si>
  <si>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</si>
  <si>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</si>
  <si>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</si>
  <si>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</si>
  <si>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</si>
  <si>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</si>
  <si>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</si>
  <si>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</si>
  <si>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</si>
  <si>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</si>
  <si>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</si>
  <si>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</si>
  <si>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</si>
  <si>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</si>
  <si>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</si>
  <si>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</si>
  <si>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</si>
  <si>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</si>
  <si>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</si>
  <si>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</si>
  <si>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</si>
  <si>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</si>
  <si>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</si>
  <si>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</si>
  <si>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</si>
  <si>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</si>
  <si>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</si>
  <si>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</si>
  <si>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</si>
  <si>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</si>
  <si>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</si>
  <si>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</si>
  <si>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</si>
  <si>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</si>
  <si>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</si>
  <si>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</si>
  <si>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</si>
  <si>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</si>
  <si>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</si>
  <si>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</si>
  <si>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</si>
  <si>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</si>
  <si>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</si>
  <si>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</si>
  <si>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</si>
  <si>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</si>
  <si>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</si>
  <si>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</si>
  <si>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</si>
  <si>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</si>
  <si>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</si>
  <si>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</si>
  <si>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</si>
  <si>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</si>
  <si>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</si>
  <si>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</si>
  <si>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</si>
  <si>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</si>
  <si>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</si>
  <si>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</si>
  <si>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</si>
  <si>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</si>
  <si>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</si>
  <si>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</si>
  <si>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</si>
  <si>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</si>
  <si>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</si>
  <si>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</si>
  <si>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</si>
  <si>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</si>
  <si>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</si>
  <si>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</si>
  <si>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</si>
  <si>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</si>
  <si>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</si>
  <si>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</si>
  <si>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</si>
  <si>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</si>
  <si>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</si>
  <si>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</si>
  <si>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</si>
  <si>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</si>
  <si>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</si>
  <si>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</si>
  <si>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</si>
  <si>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</si>
  <si>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</si>
  <si>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</si>
  <si>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</si>
  <si>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</si>
  <si>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</si>
  <si>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</si>
  <si>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</si>
  <si>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</si>
  <si>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</si>
  <si>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</si>
  <si>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</si>
  <si>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</si>
  <si>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</si>
  <si>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</si>
  <si>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</si>
  <si>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</si>
  <si>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</si>
  <si>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</si>
  <si>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</si>
  <si>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</si>
  <si>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</si>
  <si>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</si>
  <si>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</si>
  <si>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</si>
  <si>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</si>
  <si>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</si>
  <si>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</si>
  <si>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</si>
  <si>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</si>
  <si>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</si>
  <si>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</si>
  <si>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</si>
  <si>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</si>
  <si>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</si>
  <si>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</si>
  <si>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</si>
  <si>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</si>
  <si>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</si>
  <si>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</si>
  <si>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</si>
  <si>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</si>
  <si>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</si>
  <si>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</si>
  <si>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</si>
  <si>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</si>
  <si>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</si>
  <si>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</si>
  <si>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</si>
  <si>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</si>
  <si>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</si>
  <si>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</si>
  <si>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</si>
  <si>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</si>
  <si>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</si>
  <si>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</si>
  <si>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</si>
  <si>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</si>
  <si>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</si>
  <si>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</si>
  <si>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</si>
  <si>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</si>
  <si>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</si>
  <si>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</si>
  <si>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</si>
  <si>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</si>
  <si>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</si>
  <si>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</si>
  <si>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</si>
  <si>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</si>
  <si>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</si>
  <si>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</si>
  <si>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</si>
  <si>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</si>
  <si>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</si>
  <si>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</si>
  <si>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</si>
  <si>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</si>
  <si>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</si>
  <si>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</si>
  <si>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</si>
  <si>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</si>
  <si>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</si>
  <si>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</si>
  <si>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</si>
  <si>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</si>
  <si>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</si>
  <si>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</si>
  <si>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</si>
  <si>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</si>
  <si>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</si>
  <si>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</si>
  <si>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</si>
  <si>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</si>
  <si>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</si>
  <si>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</si>
  <si>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</si>
  <si>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</si>
  <si>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</si>
  <si>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</si>
  <si>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</si>
  <si>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</si>
  <si>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</si>
  <si>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</si>
  <si>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</si>
  <si>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</si>
  <si>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</si>
  <si>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</si>
  <si>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</si>
  <si>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</si>
  <si>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</si>
  <si>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</si>
  <si>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</si>
  <si>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</si>
  <si>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</si>
  <si>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</si>
  <si>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</si>
  <si>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</si>
  <si>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</si>
  <si>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</si>
  <si>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</si>
  <si>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</si>
  <si>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</si>
  <si>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</si>
  <si>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</si>
  <si>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</si>
  <si>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</si>
  <si>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</si>
  <si>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</si>
  <si>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</si>
  <si>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</si>
  <si>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</si>
  <si>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</si>
  <si>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</si>
  <si>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</si>
  <si>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</si>
  <si>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</si>
  <si>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</si>
  <si>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</si>
  <si>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</si>
  <si>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</si>
  <si>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</si>
  <si>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</si>
  <si>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</si>
  <si>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</si>
  <si>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</si>
  <si>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</si>
  <si>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</si>
  <si>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</si>
  <si>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</si>
  <si>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</si>
  <si>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</si>
  <si>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</si>
  <si>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</si>
  <si>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</si>
  <si>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</si>
  <si>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</si>
  <si>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</si>
  <si>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</si>
  <si>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</si>
  <si>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</si>
  <si>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</si>
  <si>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</si>
  <si>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</si>
  <si>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</si>
  <si>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</si>
  <si>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</si>
  <si>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</si>
  <si>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</si>
  <si>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</si>
  <si>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</si>
  <si>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</si>
  <si>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</si>
  <si>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</si>
  <si>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</si>
  <si>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</si>
  <si>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</si>
  <si>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</si>
  <si>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</si>
  <si>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</si>
  <si>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</si>
  <si>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</si>
  <si>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</si>
  <si>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</si>
  <si>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</si>
  <si>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</si>
  <si>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</si>
  <si>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</si>
  <si>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</si>
  <si>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</si>
  <si>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</si>
  <si>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</si>
  <si>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</si>
  <si>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</si>
  <si>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</si>
  <si>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</si>
  <si>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</si>
  <si>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</si>
  <si>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</si>
  <si>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</si>
  <si>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</si>
  <si>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</si>
  <si>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</si>
  <si>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</si>
  <si>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</si>
  <si>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</si>
  <si>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</si>
  <si>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</si>
  <si>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</si>
  <si>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</si>
  <si>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</si>
  <si>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</si>
  <si>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</si>
  <si>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</si>
  <si>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</si>
  <si>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</si>
  <si>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</si>
  <si>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</si>
  <si>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</si>
  <si>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</si>
  <si>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</si>
  <si>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</si>
  <si>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</si>
  <si>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</si>
  <si>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</si>
  <si>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</si>
  <si>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</si>
  <si>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</si>
  <si>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</si>
  <si>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</si>
  <si>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</si>
  <si>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</si>
  <si>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</si>
  <si>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</si>
  <si>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</si>
  <si>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</si>
  <si>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</si>
  <si>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</si>
  <si>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</si>
  <si>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</si>
  <si>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</si>
  <si>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</si>
  <si>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</si>
  <si>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</si>
  <si>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</si>
  <si>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</si>
  <si>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</si>
  <si>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</si>
  <si>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</si>
  <si>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</si>
  <si>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</si>
  <si>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</si>
  <si>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</si>
  <si>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</si>
  <si>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</si>
  <si>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</si>
  <si>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</si>
  <si>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</si>
  <si>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</si>
  <si>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</si>
  <si>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</si>
  <si>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</si>
  <si>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</si>
  <si>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</si>
  <si>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</si>
  <si>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</si>
  <si>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</si>
  <si>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</si>
  <si>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</si>
  <si>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</si>
  <si>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</si>
  <si>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</si>
  <si>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</si>
  <si>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</si>
  <si>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</si>
  <si>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</si>
  <si>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</si>
  <si>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</si>
  <si>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</si>
  <si>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</si>
  <si>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</si>
  <si>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</si>
  <si>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</si>
  <si>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</si>
  <si>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</si>
  <si>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</si>
  <si>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</si>
  <si>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</si>
  <si>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</si>
  <si>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</si>
  <si>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</si>
  <si>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</si>
  <si>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</si>
  <si>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</si>
  <si>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</si>
  <si>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</si>
  <si>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</si>
  <si>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</si>
  <si>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</si>
  <si>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</si>
  <si>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</si>
  <si>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</si>
  <si>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</si>
  <si>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</si>
  <si>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</si>
  <si>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</si>
  <si>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</si>
  <si>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</si>
  <si>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</si>
  <si>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</si>
  <si>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</si>
  <si>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</si>
  <si>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</si>
  <si>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</si>
  <si>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</si>
  <si>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</si>
  <si>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</si>
  <si>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</si>
  <si>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</si>
  <si>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</si>
  <si>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</si>
  <si>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</si>
  <si>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</si>
  <si>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</si>
  <si>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</si>
  <si>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</si>
  <si>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</si>
  <si>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</si>
  <si>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</si>
  <si>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</si>
  <si>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</si>
  <si>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</si>
  <si>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</si>
  <si>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</si>
  <si>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</si>
  <si>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</si>
  <si>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</si>
  <si>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</si>
  <si>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</si>
  <si>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</si>
  <si>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</si>
  <si>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</si>
  <si>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</si>
  <si>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</si>
  <si>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</si>
  <si>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</si>
  <si>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</si>
  <si>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</si>
  <si>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</si>
  <si>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</si>
  <si>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</si>
  <si>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</si>
  <si>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</si>
  <si>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</si>
  <si>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</si>
  <si>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</si>
  <si>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</si>
  <si>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</si>
  <si>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</si>
  <si>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</si>
  <si>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</si>
  <si>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</si>
  <si>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</si>
  <si>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</si>
  <si>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</si>
  <si>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</si>
  <si>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</si>
  <si>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</si>
  <si>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</si>
  <si>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</si>
  <si>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</si>
  <si>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</si>
  <si>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</si>
  <si>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</si>
  <si>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</si>
  <si>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</si>
  <si>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</si>
  <si>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</si>
  <si>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</si>
  <si>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</si>
  <si>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</si>
  <si>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</si>
  <si>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</si>
  <si>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</si>
  <si>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</si>
  <si>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</si>
  <si>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</si>
  <si>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</si>
  <si>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</si>
  <si>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</si>
  <si>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</si>
  <si>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</si>
  <si>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</si>
  <si>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</si>
  <si>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</si>
  <si>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</si>
  <si>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</si>
  <si>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</si>
  <si>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</si>
  <si>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</si>
  <si>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</si>
  <si>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</si>
  <si>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</si>
  <si>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</si>
  <si>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</si>
  <si>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</si>
  <si>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</si>
  <si>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</si>
  <si>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</si>
  <si>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</si>
  <si>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</si>
  <si>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</si>
  <si>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</si>
  <si>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</si>
  <si>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</si>
  <si>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</si>
  <si>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</si>
  <si>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</si>
  <si>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</si>
  <si>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</si>
  <si>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</si>
  <si>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</si>
  <si>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</si>
  <si>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</si>
  <si>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</si>
  <si>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</si>
  <si>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</si>
  <si>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</si>
  <si>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</si>
  <si>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</si>
  <si>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</si>
  <si>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</si>
  <si>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</si>
  <si>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</si>
  <si>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</si>
  <si>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</si>
  <si>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</si>
  <si>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</si>
  <si>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</si>
  <si>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</si>
  <si>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</si>
  <si>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</si>
  <si>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</si>
  <si>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</si>
  <si>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</si>
  <si>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</si>
  <si>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</si>
  <si>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</si>
  <si>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</si>
  <si>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</si>
  <si>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</si>
  <si>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</si>
  <si>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</si>
  <si>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</si>
  <si>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</si>
  <si>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</si>
  <si>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</si>
  <si>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</si>
  <si>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</si>
  <si>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</si>
  <si>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</si>
  <si>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</si>
  <si>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</si>
  <si>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</si>
  <si>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</si>
  <si>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</si>
  <si>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</si>
  <si>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</si>
  <si>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</si>
  <si>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</si>
  <si>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</si>
  <si>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</si>
  <si>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</si>
  <si>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</si>
  <si>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</si>
  <si>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</si>
  <si>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</si>
  <si>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</si>
  <si>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</si>
  <si>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</si>
  <si>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</si>
  <si>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</si>
  <si>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</si>
  <si>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</si>
  <si>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</si>
  <si>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</si>
  <si>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</si>
  <si>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</si>
  <si>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</si>
  <si>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</si>
  <si>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</si>
  <si>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</si>
  <si>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</si>
  <si>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</si>
  <si>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</si>
  <si>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</si>
  <si>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</si>
  <si>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</si>
  <si>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</si>
  <si>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</si>
  <si>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</si>
  <si>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</si>
  <si>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</si>
  <si>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</si>
  <si>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</si>
  <si>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</si>
  <si>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</si>
  <si>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</si>
  <si>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</si>
  <si>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</si>
  <si>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</si>
  <si>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</si>
  <si>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</si>
  <si>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</si>
  <si>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</si>
  <si>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</si>
  <si>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</si>
  <si>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</si>
  <si>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</si>
  <si>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</si>
  <si>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</si>
  <si>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</si>
  <si>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</si>
  <si>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</si>
  <si>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</si>
  <si>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</si>
  <si>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</si>
  <si>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</si>
  <si>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</si>
  <si>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</si>
  <si>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</si>
  <si>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</si>
  <si>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</si>
  <si>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</si>
  <si>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</si>
  <si>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</si>
  <si>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</si>
  <si>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</si>
  <si>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</si>
  <si>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</si>
  <si>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</si>
  <si>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</si>
  <si>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</si>
  <si>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</si>
  <si>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</si>
  <si>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</si>
  <si>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</si>
  <si>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</si>
  <si>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</si>
  <si>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</si>
  <si>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</si>
  <si>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</si>
  <si>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</si>
  <si>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</si>
  <si>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</si>
  <si>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</si>
  <si>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</si>
  <si>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</si>
  <si>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</si>
  <si>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</si>
  <si>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</si>
  <si>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</si>
  <si>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</si>
  <si>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</si>
  <si>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</si>
  <si>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</si>
  <si>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</si>
  <si>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</si>
  <si>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</si>
  <si>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</si>
  <si>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</si>
  <si>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</si>
  <si>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</si>
  <si>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</si>
  <si>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</si>
  <si>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</si>
  <si>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</si>
  <si>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</si>
  <si>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</si>
  <si>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</si>
  <si>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</si>
  <si>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</si>
  <si>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</si>
  <si>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</si>
  <si>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</si>
  <si>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</si>
  <si>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</si>
  <si>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</si>
  <si>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</si>
  <si>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</si>
  <si>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</si>
  <si>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</si>
  <si>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</si>
  <si>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</si>
  <si>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</si>
  <si>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</si>
  <si>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</si>
  <si>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</si>
  <si>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</si>
  <si>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</si>
  <si>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</si>
  <si>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</si>
  <si>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</si>
  <si>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</si>
  <si>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</si>
  <si>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</si>
  <si>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</si>
  <si>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</si>
  <si>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</si>
  <si>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</si>
  <si>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</si>
  <si>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</si>
  <si>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</si>
  <si>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</si>
  <si>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</si>
  <si>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</si>
  <si>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</si>
  <si>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</si>
  <si>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</si>
  <si>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</si>
  <si>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</si>
  <si>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</si>
  <si>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</si>
  <si>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</si>
  <si>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</si>
  <si>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</si>
  <si>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</si>
  <si>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</si>
  <si>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</si>
  <si>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</si>
  <si>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</si>
  <si>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</si>
  <si>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</si>
  <si>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</si>
  <si>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</si>
  <si>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</si>
  <si>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</si>
  <si>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</si>
  <si>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</si>
  <si>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</si>
  <si>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</si>
  <si>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</si>
  <si>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</si>
  <si>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</si>
  <si>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</si>
  <si>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</si>
  <si>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</si>
  <si>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</si>
  <si>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</si>
  <si>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</si>
  <si>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</si>
  <si>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</si>
  <si>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</si>
  <si>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</si>
  <si>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</si>
  <si>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</si>
  <si>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</si>
  <si>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</si>
  <si>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</si>
  <si>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</si>
  <si>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</si>
  <si>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</si>
  <si>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</si>
  <si>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</si>
  <si>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</si>
  <si>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</si>
  <si>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</si>
  <si>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</si>
  <si>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</si>
  <si>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</si>
  <si>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</si>
  <si>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</si>
  <si>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</si>
  <si>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</si>
  <si>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</si>
  <si>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</si>
  <si>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</si>
  <si>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</si>
  <si>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</si>
  <si>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</si>
  <si>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</si>
  <si>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</si>
  <si>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</si>
  <si>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</si>
  <si>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</si>
  <si>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</si>
  <si>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</si>
  <si>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</si>
  <si>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</si>
  <si>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</si>
  <si>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</si>
  <si>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</si>
  <si>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</si>
  <si>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</si>
  <si>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</si>
  <si>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</si>
  <si>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</si>
  <si>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</si>
  <si>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</si>
  <si>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</si>
  <si>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</si>
  <si>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</si>
  <si>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</si>
  <si>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</si>
  <si>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</si>
  <si>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</si>
  <si>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</si>
  <si>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</si>
  <si>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</si>
  <si>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</si>
  <si>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</si>
  <si>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</si>
  <si>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</si>
  <si>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</si>
  <si>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</si>
  <si>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</si>
  <si>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</si>
  <si>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</si>
  <si>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</si>
  <si>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</si>
  <si>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</si>
  <si>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</si>
  <si>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</si>
  <si>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</si>
  <si>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</si>
  <si>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</si>
  <si>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</si>
  <si>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</si>
  <si>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</si>
  <si>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</si>
  <si>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</si>
  <si>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</si>
  <si>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</si>
  <si>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</si>
  <si>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</si>
  <si>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</si>
  <si>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</si>
  <si>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</si>
  <si>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</si>
  <si>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</si>
  <si>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</si>
  <si>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</si>
  <si>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</si>
  <si>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</si>
  <si>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</si>
  <si>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</si>
  <si>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</si>
  <si>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</si>
  <si>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</si>
  <si>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</si>
  <si>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</si>
  <si>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</si>
  <si>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</si>
  <si>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</si>
  <si>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</si>
  <si>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</si>
  <si>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</si>
  <si>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</si>
  <si>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</si>
  <si>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</si>
  <si>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</si>
  <si>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</si>
  <si>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</si>
  <si>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</si>
  <si>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</si>
  <si>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</si>
  <si>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</si>
  <si>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</si>
  <si>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</si>
  <si>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</si>
  <si>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</si>
  <si>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</si>
  <si>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</si>
  <si>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</si>
  <si>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</si>
  <si>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</si>
  <si>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</si>
  <si>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</si>
  <si>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</si>
  <si>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</si>
  <si>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</si>
  <si>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</si>
  <si>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</si>
  <si>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</si>
  <si>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</si>
  <si>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</si>
  <si>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</si>
  <si>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</si>
  <si>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</si>
  <si>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</si>
  <si>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</si>
  <si>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</si>
  <si>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</si>
  <si>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</si>
  <si>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</si>
  <si>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</si>
  <si>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</si>
  <si>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</si>
  <si>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</si>
  <si>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</si>
  <si>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</si>
  <si>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</si>
  <si>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</si>
  <si>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</si>
  <si>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</si>
  <si>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</si>
  <si>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</si>
  <si>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</si>
  <si>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</si>
  <si>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</si>
  <si>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</si>
  <si>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</si>
  <si>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</si>
  <si>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</si>
  <si>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</si>
  <si>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</si>
  <si>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</si>
  <si>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</si>
  <si>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</si>
  <si>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</si>
  <si>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</si>
  <si>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</si>
  <si>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</si>
  <si>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</si>
  <si>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</si>
  <si>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</si>
  <si>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</si>
  <si>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</si>
  <si>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</si>
  <si>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</si>
  <si>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</si>
  <si>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</si>
  <si>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</si>
  <si>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</si>
  <si>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</si>
  <si>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</si>
  <si>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</si>
  <si>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</si>
  <si>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</si>
  <si>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</si>
  <si>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</si>
  <si>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</si>
  <si>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</si>
  <si>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</si>
  <si>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</si>
  <si>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</si>
  <si>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</si>
  <si>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</si>
  <si>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</si>
  <si>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</si>
  <si>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</si>
  <si>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</si>
  <si>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</si>
  <si>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</si>
  <si>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</si>
  <si>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</si>
  <si>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</si>
  <si>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</si>
  <si>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</si>
  <si>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</si>
  <si>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</si>
  <si>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</si>
  <si>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</si>
  <si>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</si>
  <si>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</si>
  <si>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</si>
  <si>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</si>
  <si>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</si>
  <si>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</si>
  <si>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</si>
  <si>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</si>
  <si>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</si>
  <si>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</si>
  <si>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</si>
  <si>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</si>
  <si>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</si>
  <si>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</si>
  <si>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</si>
  <si>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</si>
  <si>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</si>
  <si>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</si>
  <si>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</si>
  <si>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</si>
  <si>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</si>
  <si>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</si>
  <si>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</si>
  <si>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</si>
  <si>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</si>
  <si>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</si>
  <si>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</si>
  <si>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</si>
  <si>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</si>
  <si>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</si>
  <si>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</si>
  <si>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</si>
  <si>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</si>
  <si>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</si>
  <si>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</si>
  <si>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</si>
  <si>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</si>
  <si>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</si>
  <si>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</si>
  <si>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</si>
  <si>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</si>
  <si>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</si>
  <si>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</si>
  <si>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</si>
  <si>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</si>
  <si>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</si>
  <si>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</si>
  <si>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</si>
  <si>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</si>
  <si>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</si>
  <si>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</si>
  <si>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</si>
  <si>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</si>
  <si>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</si>
  <si>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</si>
  <si>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</si>
  <si>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</si>
  <si>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</si>
  <si>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</si>
  <si>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</si>
  <si>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</si>
  <si>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</si>
  <si>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</si>
  <si>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</si>
  <si>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</si>
  <si>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</si>
  <si>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</si>
  <si>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</si>
  <si>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</si>
  <si>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</si>
  <si>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</si>
  <si>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</si>
  <si>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</si>
  <si>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</si>
  <si>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</si>
  <si>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</si>
  <si>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</si>
  <si>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</si>
  <si>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</si>
  <si>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</si>
  <si>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</si>
  <si>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</si>
  <si>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</si>
  <si>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</si>
  <si>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</si>
  <si>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</si>
  <si>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</si>
  <si>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</si>
  <si>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</si>
  <si>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</si>
  <si>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</si>
  <si>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</si>
  <si>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</si>
  <si>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</si>
  <si>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</si>
  <si>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</si>
  <si>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</si>
  <si>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</si>
  <si>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</si>
  <si>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</si>
  <si>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</si>
  <si>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</si>
  <si>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</si>
  <si>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</si>
  <si>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</si>
  <si>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</si>
  <si>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</si>
  <si>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</si>
  <si>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</si>
  <si>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</si>
  <si>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</si>
  <si>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</si>
  <si>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</si>
  <si>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</si>
  <si>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</si>
  <si>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</si>
  <si>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</si>
  <si>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</si>
  <si>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</si>
  <si>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</si>
  <si>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</si>
  <si>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</si>
  <si>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</si>
  <si>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</si>
  <si>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</si>
  <si>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</si>
  <si>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</si>
  <si>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</si>
  <si>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</si>
  <si>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</si>
  <si>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</si>
  <si>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</si>
  <si>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</si>
  <si>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</si>
  <si>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</si>
  <si>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</si>
  <si>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</si>
  <si>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</si>
  <si>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</si>
  <si>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</si>
  <si>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</si>
  <si>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</si>
  <si>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</si>
  <si>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</si>
  <si>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</si>
  <si>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</si>
  <si>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</si>
  <si>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</si>
  <si>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</si>
  <si>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</si>
  <si>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</si>
  <si>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</si>
  <si>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</si>
  <si>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</si>
  <si>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</si>
  <si>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</si>
  <si>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</si>
  <si>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</si>
  <si>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</si>
  <si>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</si>
  <si>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</si>
  <si>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</si>
  <si>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</si>
  <si>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</si>
  <si>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</si>
  <si>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</si>
  <si>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</si>
  <si>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</si>
  <si>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</si>
  <si>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</si>
  <si>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</si>
  <si>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</si>
  <si>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</si>
  <si>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</si>
  <si>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</si>
  <si>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</si>
  <si>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</si>
  <si>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</si>
  <si>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</si>
  <si>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</si>
  <si>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</si>
  <si>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</si>
  <si>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</si>
  <si>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</si>
  <si>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</si>
  <si>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</si>
  <si>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</si>
  <si>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</si>
  <si>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</si>
  <si>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</si>
  <si>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</si>
  <si>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</si>
  <si>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</si>
  <si>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</si>
  <si>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</si>
  <si>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</si>
  <si>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</si>
  <si>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</si>
  <si>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</si>
  <si>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</si>
  <si>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</si>
  <si>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</si>
  <si>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</si>
  <si>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</si>
  <si>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</si>
  <si>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</si>
  <si>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</si>
  <si>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</si>
  <si>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</si>
  <si>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</si>
  <si>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</si>
  <si>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</si>
  <si>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</si>
  <si>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</si>
  <si>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</si>
  <si>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</si>
  <si>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</si>
  <si>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</si>
  <si>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</si>
  <si>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</si>
  <si>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</si>
  <si>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</si>
  <si>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</si>
  <si>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</si>
  <si>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</si>
  <si>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</si>
  <si>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</si>
  <si>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</si>
  <si>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</si>
  <si>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</si>
  <si>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</si>
  <si>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</si>
  <si>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</si>
  <si>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</si>
  <si>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</si>
  <si>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</si>
  <si>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</si>
  <si>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</si>
  <si>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</si>
  <si>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</si>
  <si>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</si>
  <si>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</si>
  <si>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</si>
  <si>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</si>
  <si>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</si>
  <si>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</si>
  <si>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</si>
  <si>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</si>
  <si>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</si>
  <si>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</si>
  <si>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</si>
  <si>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</si>
  <si>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</si>
  <si>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</si>
  <si>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</si>
  <si>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</si>
  <si>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</si>
  <si>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</si>
  <si>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</si>
  <si>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</si>
  <si>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</si>
  <si>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</si>
  <si>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</si>
  <si>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</si>
  <si>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</si>
  <si>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</si>
  <si>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</si>
  <si>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</si>
  <si>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</si>
  <si>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</si>
  <si>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</si>
  <si>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</si>
  <si>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</si>
  <si>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</si>
  <si>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</si>
  <si>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</si>
  <si>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</si>
  <si>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</si>
  <si>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</si>
  <si>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</si>
  <si>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</si>
  <si>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</si>
  <si>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</si>
  <si>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</si>
  <si>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</si>
  <si>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</si>
  <si>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</si>
  <si>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</si>
  <si>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</si>
  <si>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</si>
  <si>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</si>
  <si>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</si>
  <si>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</si>
  <si>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</si>
  <si>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</si>
  <si>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</si>
  <si>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</si>
  <si>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</si>
  <si>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</si>
  <si>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</si>
  <si>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</si>
  <si>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</si>
  <si>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</si>
  <si>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</si>
  <si>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</si>
  <si>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</si>
  <si>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</si>
  <si>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</si>
  <si>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</si>
  <si>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</si>
  <si>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</si>
  <si>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</si>
  <si>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</si>
  <si>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</si>
  <si>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</si>
  <si>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</si>
  <si>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</si>
  <si>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</si>
  <si>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</si>
  <si>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</si>
  <si>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</si>
  <si>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</si>
  <si>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</si>
  <si>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</si>
  <si>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</si>
  <si>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</si>
  <si>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</si>
  <si>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</si>
  <si>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</si>
  <si>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</si>
  <si>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</si>
  <si>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</si>
  <si>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</si>
  <si>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</si>
  <si>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</si>
  <si>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</si>
  <si>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</si>
  <si>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</si>
  <si>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</si>
  <si>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</si>
  <si>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</si>
  <si>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</si>
  <si>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</si>
  <si>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</si>
  <si>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</si>
  <si>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</si>
  <si>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</si>
  <si>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</si>
  <si>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</si>
  <si>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</si>
  <si>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</si>
  <si>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</si>
  <si>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</si>
  <si>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</si>
  <si>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</si>
  <si>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</si>
  <si>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</si>
  <si>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</si>
  <si>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</si>
  <si>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</si>
  <si>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</si>
  <si>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</si>
  <si>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</si>
  <si>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</si>
  <si>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</si>
  <si>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</si>
  <si>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</si>
  <si>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</si>
  <si>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</si>
  <si>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</si>
  <si>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</si>
  <si>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</si>
  <si>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</si>
  <si>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</si>
  <si>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</si>
  <si>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</si>
  <si>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</si>
  <si>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</si>
  <si>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</si>
  <si>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</si>
  <si>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</si>
  <si>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</si>
  <si>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</si>
  <si>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</si>
  <si>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</si>
  <si>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</si>
  <si>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</si>
  <si>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</si>
  <si>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</si>
  <si>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</si>
  <si>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</si>
  <si>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</si>
  <si>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</si>
  <si>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</si>
  <si>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</si>
  <si>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</si>
  <si>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</si>
  <si>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</si>
  <si>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</si>
  <si>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</si>
  <si>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</si>
  <si>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</si>
  <si>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</si>
  <si>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</si>
  <si>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</si>
  <si>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</si>
  <si>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</si>
  <si>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</si>
  <si>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</si>
  <si>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</si>
  <si>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</si>
  <si>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</si>
  <si>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</si>
  <si>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</si>
  <si>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</si>
  <si>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</si>
  <si>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</si>
  <si>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</si>
  <si>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</si>
  <si>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</si>
  <si>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</si>
  <si>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</si>
  <si>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</si>
  <si>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</si>
  <si>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</si>
  <si>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</si>
  <si>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</si>
  <si>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</si>
  <si>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</si>
  <si>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</si>
  <si>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</si>
  <si>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</si>
  <si>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</si>
  <si>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</si>
  <si>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</si>
  <si>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</si>
  <si>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</si>
  <si>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</si>
  <si>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</si>
  <si>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</si>
  <si>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</si>
  <si>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</si>
  <si>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</si>
  <si>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</si>
  <si>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</si>
  <si>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</si>
  <si>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</si>
  <si>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</si>
  <si>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</si>
  <si>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</si>
  <si>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</si>
  <si>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</si>
  <si>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</si>
  <si>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</si>
  <si>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</si>
  <si>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</si>
  <si>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</si>
  <si>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</si>
  <si>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</si>
  <si>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</si>
  <si>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</si>
  <si>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</si>
  <si>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</si>
  <si>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</si>
  <si>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</si>
  <si>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</si>
  <si>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</si>
  <si>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</si>
  <si>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</si>
  <si>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</si>
  <si>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</si>
  <si>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</si>
  <si>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</si>
  <si>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</si>
  <si>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</si>
  <si>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</si>
  <si>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</si>
  <si>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</si>
  <si>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</si>
  <si>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</si>
  <si>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</si>
  <si>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</si>
  <si>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</si>
  <si>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</si>
  <si>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</si>
  <si>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</si>
  <si>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</si>
  <si>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</si>
  <si>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</si>
  <si>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</si>
  <si>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</si>
  <si>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</si>
  <si>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</si>
  <si>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</si>
  <si>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</si>
  <si>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</si>
  <si>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</si>
  <si>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</si>
  <si>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</si>
  <si>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</si>
  <si>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</si>
  <si>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</si>
  <si>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</si>
  <si>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</si>
  <si>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</si>
  <si>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</si>
  <si>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</si>
  <si>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</si>
  <si>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</si>
  <si>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</si>
  <si>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</si>
  <si>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</si>
  <si>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</si>
  <si>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</si>
  <si>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</si>
  <si>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</si>
  <si>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</si>
  <si>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</si>
  <si>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</si>
  <si>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</si>
  <si>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</si>
  <si>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</si>
  <si>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</si>
  <si>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</si>
  <si>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</si>
  <si>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</si>
  <si>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</si>
  <si>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</si>
  <si>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</si>
  <si>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</si>
  <si>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</si>
  <si>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</si>
  <si>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</si>
  <si>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</si>
  <si>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</si>
  <si>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</si>
  <si>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</si>
  <si>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</si>
  <si>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</si>
  <si>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</si>
  <si>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</si>
  <si>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</si>
  <si>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</si>
  <si>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</si>
  <si>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</si>
  <si>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</si>
  <si>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</si>
  <si>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</si>
  <si>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</si>
  <si>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</si>
  <si>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</si>
  <si>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</si>
  <si>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</si>
  <si>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</si>
  <si>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</si>
  <si>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</si>
  <si>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</si>
  <si>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</si>
  <si>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</si>
  <si>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</si>
  <si>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</si>
  <si>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</si>
  <si>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</si>
  <si>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</si>
  <si>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</si>
  <si>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</si>
  <si>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</si>
  <si>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</si>
  <si>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</si>
  <si>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</si>
  <si>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</si>
  <si>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</si>
  <si>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</si>
  <si>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</si>
  <si>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</si>
  <si>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</si>
  <si>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</si>
  <si>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</si>
  <si>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</si>
  <si>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</si>
  <si>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</si>
  <si>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</si>
  <si>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</si>
  <si>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</si>
  <si>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</si>
  <si>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</si>
  <si>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</si>
  <si>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</si>
  <si>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</si>
  <si>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</si>
  <si>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</si>
  <si>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</si>
  <si>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</si>
  <si>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</si>
  <si>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</si>
  <si>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</si>
  <si>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</si>
  <si>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</si>
  <si>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</si>
  <si>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</si>
  <si>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</si>
  <si>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</si>
  <si>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</si>
  <si>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</si>
  <si>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</si>
  <si>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</si>
  <si>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</si>
  <si>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</si>
  <si>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</si>
  <si>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</si>
  <si>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</si>
  <si>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</si>
  <si>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</si>
  <si>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</si>
  <si>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</si>
  <si>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</si>
  <si>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</si>
  <si>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</si>
  <si>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</si>
  <si>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</si>
  <si>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</si>
  <si>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</si>
  <si>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</si>
  <si>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</si>
  <si>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</si>
  <si>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</si>
  <si>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</si>
  <si>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</si>
  <si>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</si>
  <si>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</si>
  <si>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</si>
  <si>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</si>
  <si>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</si>
  <si>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</si>
  <si>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</si>
  <si>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</si>
  <si>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</si>
  <si>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</si>
  <si>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</si>
  <si>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</si>
  <si>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</si>
  <si>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</si>
  <si>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</si>
  <si>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</si>
  <si>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</si>
  <si>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</si>
  <si>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</si>
  <si>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</si>
  <si>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</si>
  <si>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</si>
  <si>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</si>
  <si>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</si>
  <si>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</si>
  <si>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</si>
  <si>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</si>
  <si>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</si>
  <si>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</si>
  <si>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</si>
  <si>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</si>
  <si>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</si>
  <si>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</si>
  <si>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</si>
  <si>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</si>
  <si>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</si>
  <si>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</si>
  <si>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</si>
  <si>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</si>
  <si>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</si>
  <si>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</si>
  <si>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</si>
  <si>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</si>
  <si>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</si>
  <si>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</si>
  <si>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</si>
  <si>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</si>
  <si>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</si>
  <si>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</si>
  <si>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</si>
  <si>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</si>
  <si>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</si>
  <si>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</si>
  <si>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</si>
  <si>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</si>
  <si>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</si>
  <si>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</si>
  <si>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</si>
  <si>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</si>
  <si>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</si>
  <si>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</si>
  <si>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</si>
  <si>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</si>
  <si>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</si>
  <si>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</si>
  <si>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</si>
  <si>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</si>
  <si>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</si>
  <si>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</si>
  <si>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</si>
  <si>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</si>
  <si>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</si>
  <si>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</si>
  <si>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</si>
  <si>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</si>
  <si>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</si>
  <si>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</si>
  <si>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</si>
  <si>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</si>
  <si>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</si>
  <si>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</si>
  <si>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</si>
  <si>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</si>
  <si>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</si>
  <si>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</si>
  <si>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</si>
  <si>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</si>
  <si>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</si>
  <si>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</si>
  <si>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</si>
  <si>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</si>
  <si>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</si>
  <si>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</si>
  <si>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</si>
  <si>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</si>
  <si>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</si>
  <si>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</si>
  <si>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</si>
  <si>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</si>
  <si>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</si>
  <si>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</si>
  <si>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</si>
  <si>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</si>
  <si>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</si>
  <si>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</si>
  <si>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</si>
  <si>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</si>
  <si>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</si>
  <si>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</si>
  <si>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</si>
  <si>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</si>
  <si>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</si>
  <si>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</si>
  <si>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</si>
  <si>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</si>
  <si>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</si>
  <si>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</si>
  <si>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</si>
  <si>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</si>
  <si>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</si>
  <si>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</si>
  <si>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</si>
  <si>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</si>
  <si>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</si>
  <si>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</si>
  <si>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</si>
  <si>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</si>
  <si>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</si>
  <si>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</si>
  <si>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</si>
  <si>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</si>
  <si>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</si>
  <si>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</si>
  <si>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</si>
  <si>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</si>
  <si>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</si>
  <si>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</si>
  <si>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</si>
  <si>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</si>
  <si>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</si>
  <si>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</si>
  <si>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</si>
  <si>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</si>
  <si>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</si>
  <si>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</si>
  <si>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</si>
  <si>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</si>
  <si>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</si>
  <si>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</si>
  <si>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</si>
  <si>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</si>
  <si>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</si>
  <si>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</si>
  <si>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</si>
  <si>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</si>
  <si>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</si>
  <si>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</si>
  <si>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</si>
  <si>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</si>
  <si>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</si>
  <si>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</si>
  <si>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</si>
  <si>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</si>
  <si>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</si>
  <si>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</si>
  <si>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</si>
  <si>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</si>
  <si>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</si>
  <si>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</si>
  <si>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</si>
  <si>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</si>
  <si>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</si>
  <si>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</si>
  <si>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</si>
  <si>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</si>
  <si>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</si>
  <si>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</si>
  <si>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</si>
  <si>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</si>
  <si>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</si>
  <si>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</si>
  <si>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</si>
  <si>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</si>
  <si>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</si>
  <si>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</si>
  <si>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</si>
  <si>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</si>
  <si>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</si>
  <si>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</si>
  <si>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</si>
  <si>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</si>
  <si>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</si>
  <si>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</si>
  <si>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</si>
  <si>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</si>
  <si>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</si>
  <si>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</si>
  <si>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</si>
  <si>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</si>
  <si>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</si>
  <si>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</si>
  <si>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</si>
  <si>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</si>
  <si>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</si>
  <si>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</si>
  <si>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</si>
  <si>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</si>
  <si>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</si>
  <si>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</si>
  <si>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</si>
  <si>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</si>
  <si>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</si>
  <si>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</si>
  <si>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</si>
  <si>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</si>
  <si>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</si>
  <si>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</si>
  <si>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</si>
  <si>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</si>
  <si>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</si>
  <si>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</si>
  <si>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</si>
  <si>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</si>
  <si>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</si>
  <si>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</si>
  <si>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</si>
  <si>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</si>
  <si>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</si>
  <si>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</si>
  <si>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</si>
  <si>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</si>
  <si>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</si>
  <si>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</si>
  <si>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</si>
  <si>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</si>
  <si>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</si>
  <si>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</si>
  <si>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</si>
  <si>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</si>
  <si>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</si>
  <si>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</si>
  <si>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</si>
  <si>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</si>
  <si>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</si>
  <si>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</si>
  <si>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</si>
  <si>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</si>
  <si>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</si>
  <si>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</si>
  <si>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</si>
  <si>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</si>
  <si>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</si>
  <si>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</si>
  <si>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</si>
  <si>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</si>
  <si>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</si>
  <si>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</si>
  <si>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</si>
  <si>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</si>
  <si>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</si>
  <si>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</si>
  <si>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</si>
  <si>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</si>
  <si>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</si>
  <si>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</si>
  <si>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</si>
  <si>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</si>
  <si>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</si>
  <si>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</si>
  <si>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</si>
  <si>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</si>
  <si>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</si>
  <si>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</si>
  <si>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</si>
  <si>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</si>
  <si>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</si>
  <si>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</si>
  <si>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</si>
  <si>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</si>
  <si>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</si>
  <si>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</si>
  <si>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</si>
  <si>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</si>
  <si>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</si>
  <si>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</si>
  <si>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</si>
  <si>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</si>
  <si>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</si>
  <si>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</si>
  <si>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</si>
  <si>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</si>
  <si>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</si>
  <si>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</si>
  <si>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</si>
  <si>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</si>
  <si>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</si>
  <si>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</si>
  <si>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</si>
  <si>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</si>
  <si>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</si>
  <si>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</si>
  <si>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</si>
  <si>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</si>
  <si>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</si>
  <si>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</si>
  <si>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</si>
  <si>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</si>
  <si>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</si>
  <si>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</si>
  <si>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</si>
  <si>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</si>
  <si>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</si>
  <si>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</si>
  <si>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</si>
  <si>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</si>
  <si>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</si>
  <si>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</si>
  <si>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</si>
  <si>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</si>
  <si>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</si>
  <si>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</si>
  <si>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</si>
  <si>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</si>
  <si>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</si>
  <si>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</si>
  <si>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</si>
  <si>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</si>
  <si>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</si>
  <si>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</si>
  <si>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</si>
  <si>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</si>
  <si>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</si>
  <si>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</si>
  <si>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</si>
  <si>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</si>
  <si>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</si>
  <si>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</si>
  <si>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</si>
  <si>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</si>
  <si>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</si>
  <si>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</si>
  <si>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</si>
  <si>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</si>
  <si>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</si>
  <si>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</si>
  <si>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</si>
  <si>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</si>
  <si>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</si>
  <si>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</si>
  <si>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</si>
  <si>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</si>
  <si>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</si>
  <si>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</si>
  <si>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</si>
  <si>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</si>
  <si>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</si>
  <si>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</si>
  <si>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</si>
  <si>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</si>
  <si>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</si>
  <si>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</si>
  <si>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</si>
  <si>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</si>
  <si>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</si>
  <si>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</si>
  <si>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</si>
  <si>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</si>
  <si>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</si>
  <si>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</si>
  <si>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</si>
  <si>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</si>
  <si>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</si>
  <si>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</si>
  <si>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</si>
  <si>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</si>
  <si>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</si>
  <si>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</si>
  <si>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</si>
  <si>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</si>
  <si>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</si>
  <si>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</si>
  <si>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</si>
  <si>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</si>
  <si>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</si>
  <si>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</si>
  <si>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</si>
  <si>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</si>
  <si>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</si>
  <si>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</si>
  <si>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</si>
  <si>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</si>
  <si>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</si>
  <si>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</si>
  <si>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</si>
  <si>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</si>
  <si>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</si>
  <si>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</si>
  <si>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</si>
  <si>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</si>
  <si>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</si>
  <si>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</si>
  <si>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</si>
  <si>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</si>
  <si>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</si>
  <si>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</si>
  <si>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</si>
  <si>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</si>
  <si>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</si>
  <si>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</si>
  <si>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</si>
  <si>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</si>
  <si>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</si>
  <si>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</si>
  <si>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</si>
  <si>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</si>
  <si>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</si>
  <si>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</si>
  <si>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</si>
  <si>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</si>
  <si>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</si>
  <si>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</si>
  <si>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</si>
  <si>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</si>
  <si>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</si>
  <si>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</si>
  <si>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</si>
  <si>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</si>
  <si>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</si>
  <si>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</si>
  <si>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</si>
  <si>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</si>
  <si>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</si>
  <si>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</si>
  <si>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</si>
  <si>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</si>
  <si>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</si>
  <si>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</si>
  <si>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</si>
  <si>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</si>
  <si>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</si>
  <si>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</si>
  <si>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</si>
  <si>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</si>
  <si>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</si>
  <si>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</si>
  <si>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</si>
  <si>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</si>
  <si>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</si>
  <si>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</si>
  <si>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</si>
  <si>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</si>
  <si>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</si>
  <si>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</si>
  <si>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</si>
  <si>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</si>
  <si>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</si>
  <si>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</si>
  <si>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</si>
  <si>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</si>
  <si>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</si>
  <si>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</si>
  <si>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</si>
  <si>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</si>
  <si>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</si>
  <si>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</si>
  <si>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</si>
  <si>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</si>
  <si>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</si>
  <si>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</si>
  <si>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</si>
  <si>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</si>
  <si>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</si>
  <si>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</si>
  <si>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</si>
  <si>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</si>
  <si>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</si>
  <si>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</si>
  <si>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</si>
  <si>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</si>
  <si>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</si>
  <si>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</si>
  <si>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</si>
  <si>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</si>
  <si>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</si>
  <si>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</si>
  <si>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</si>
  <si>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</si>
  <si>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</si>
  <si>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</si>
  <si>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</si>
  <si>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</si>
  <si>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</si>
  <si>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</si>
  <si>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</si>
  <si>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</si>
  <si>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</si>
  <si>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</si>
  <si>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</si>
  <si>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</si>
  <si>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</si>
  <si>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</si>
  <si>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</si>
  <si>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</si>
  <si>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</si>
  <si>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</si>
  <si>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</si>
  <si>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</si>
  <si>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</si>
  <si>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</si>
  <si>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</si>
  <si>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</si>
  <si>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</si>
  <si>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</si>
  <si>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</si>
  <si>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</si>
  <si>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</si>
  <si>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</si>
  <si>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</si>
  <si>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</si>
  <si>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</si>
  <si>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</si>
  <si>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</si>
  <si>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</si>
  <si>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</si>
  <si>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</si>
  <si>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</si>
  <si>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</si>
  <si>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</si>
  <si>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</si>
  <si>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</si>
  <si>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</si>
  <si>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</si>
  <si>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</si>
  <si>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</si>
  <si>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</si>
  <si>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</si>
  <si>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</si>
  <si>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</si>
  <si>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</si>
  <si>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</si>
  <si>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</si>
  <si>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</si>
  <si>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</si>
  <si>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</si>
  <si>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</si>
  <si>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</si>
  <si>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</si>
  <si>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</si>
  <si>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</si>
  <si>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</si>
  <si>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</si>
  <si>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</si>
  <si>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</si>
  <si>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</si>
  <si>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</si>
  <si>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</si>
  <si>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</si>
  <si>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</si>
  <si>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</si>
  <si>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</si>
  <si>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</si>
  <si>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</si>
  <si>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</si>
  <si>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</si>
  <si>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</si>
  <si>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</si>
  <si>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</si>
  <si>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</si>
  <si>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</si>
  <si>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</si>
  <si>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</si>
  <si>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</si>
  <si>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</si>
  <si>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</si>
  <si>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</si>
  <si>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</si>
  <si>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</si>
  <si>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</si>
  <si>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</si>
  <si>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</si>
  <si>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</si>
  <si>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</si>
  <si>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</si>
  <si>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</si>
  <si>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</si>
  <si>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</si>
  <si>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</si>
  <si>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</si>
  <si>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</si>
  <si>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</si>
  <si>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</si>
  <si>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</si>
  <si>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</si>
  <si>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</si>
  <si>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</si>
  <si>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</si>
  <si>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</si>
  <si>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</si>
  <si>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</si>
  <si>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</si>
  <si>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</si>
  <si>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</si>
  <si>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</si>
  <si>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</si>
  <si>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</si>
  <si>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</si>
  <si>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</si>
  <si>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</si>
  <si>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</si>
  <si>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</si>
  <si>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</si>
  <si>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</si>
  <si>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</si>
  <si>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</si>
  <si>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</si>
  <si>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</si>
  <si>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</si>
  <si>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</si>
  <si>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</si>
  <si>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</si>
  <si>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</si>
  <si>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</si>
  <si>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</si>
  <si>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</si>
  <si>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</si>
  <si>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</si>
  <si>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</si>
  <si>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</si>
  <si>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</si>
  <si>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</si>
  <si>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</si>
  <si>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</si>
  <si>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</si>
  <si>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</si>
  <si>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</si>
  <si>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</si>
  <si>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</si>
  <si>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</si>
  <si>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</si>
  <si>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</si>
  <si>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</si>
  <si>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</si>
  <si>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</si>
  <si>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</si>
  <si>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</si>
  <si>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</si>
  <si>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</si>
  <si>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</si>
  <si>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</si>
  <si>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</si>
  <si>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</si>
  <si>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</si>
  <si>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</si>
  <si>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</si>
  <si>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</si>
  <si>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</si>
  <si>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</si>
  <si>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</si>
  <si>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</si>
  <si>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</si>
  <si>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</si>
  <si>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</si>
  <si>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</si>
  <si>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</si>
  <si>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</si>
  <si>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</si>
  <si>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</si>
  <si>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</si>
  <si>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</si>
  <si>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</si>
  <si>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</si>
  <si>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</si>
  <si>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</si>
  <si>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</si>
  <si>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</si>
  <si>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</si>
  <si>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</si>
  <si>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</si>
  <si>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</si>
  <si>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</si>
  <si>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</si>
  <si>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</si>
  <si>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</si>
  <si>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</si>
  <si>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</si>
  <si>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</si>
  <si>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</si>
  <si>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</si>
  <si>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</si>
  <si>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</si>
  <si>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</si>
  <si>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</si>
  <si>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</si>
  <si>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</si>
  <si>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</si>
  <si>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</si>
  <si>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</si>
  <si>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</si>
  <si>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</si>
  <si>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</si>
  <si>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</si>
  <si>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</si>
  <si>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</si>
  <si>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</si>
  <si>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</si>
  <si>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</si>
  <si>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</si>
  <si>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</si>
  <si>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</si>
  <si>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</si>
  <si>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</si>
  <si>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</si>
  <si>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</si>
  <si>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</si>
  <si>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</si>
  <si>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</si>
  <si>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</si>
  <si>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</si>
  <si>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</si>
  <si>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</si>
  <si>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</si>
  <si>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</si>
  <si>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</si>
  <si>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</si>
  <si>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</si>
  <si>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</si>
  <si>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</si>
  <si>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</si>
  <si>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</si>
  <si>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</si>
  <si>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</si>
  <si>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</si>
  <si>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</si>
  <si>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</si>
  <si>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</si>
  <si>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</si>
  <si>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</si>
  <si>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</si>
  <si>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</si>
  <si>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</si>
  <si>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</si>
  <si>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</si>
  <si>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</si>
  <si>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</si>
  <si>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</si>
  <si>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</si>
  <si>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</si>
  <si>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</si>
  <si>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</si>
  <si>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</si>
  <si>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</si>
  <si>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</si>
  <si>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</si>
  <si>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</si>
  <si>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</si>
  <si>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</si>
  <si>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</si>
  <si>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</si>
  <si>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</si>
  <si>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</si>
  <si>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</si>
  <si>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</si>
  <si>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</si>
  <si>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</si>
  <si>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</si>
  <si>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</si>
  <si>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</si>
  <si>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</si>
  <si>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</si>
  <si>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</si>
  <si>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</si>
  <si>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</si>
  <si>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</si>
  <si>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</si>
  <si>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</si>
  <si>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</si>
  <si>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</si>
  <si>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</si>
  <si>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</si>
  <si>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</si>
  <si>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</si>
  <si>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</si>
  <si>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</si>
  <si>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</si>
  <si>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</si>
  <si>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</si>
  <si>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</si>
  <si>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</si>
  <si>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</si>
  <si>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</si>
  <si>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Outcome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</si>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</sst>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4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5"/>
        </patternFill>
      </fill>
    </dxf>
    <dxf>
      <fill>
        <patternFill>
          <bgColor theme="8" tint="0.39994506668294322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by 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31-49CB-A015-EB334DA161A3}"/>
            </c:ext>
          </c:extLst>
        </c:ser>
        <c:ser>
          <c:idx val="1"/>
          <c:order val="1"/>
          <c:tx>
            <c:strRef>
              <c:f>'Count by Category'!$C$3:$C$4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Category'!$C$5:$C$14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31-49CB-A015-EB334DA161A3}"/>
            </c:ext>
          </c:extLst>
        </c:ser>
        <c:ser>
          <c:idx val="2"/>
          <c:order val="2"/>
          <c:tx>
            <c:strRef>
              <c:f>'Count by Category'!$D$3:$D$4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Category'!$D$5:$D$14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31-49CB-A015-EB334DA161A3}"/>
            </c:ext>
          </c:extLst>
        </c:ser>
        <c:ser>
          <c:idx val="3"/>
          <c:order val="3"/>
          <c:tx>
            <c:strRef>
              <c:f>'Count by Category'!$E$3:$E$4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by Category'!$E$5:$E$14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C31-49CB-A015-EB334DA161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5692208"/>
        <c:axId val="863834464"/>
      </c:barChart>
      <c:catAx>
        <c:axId val="975692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834464"/>
        <c:crosses val="autoZero"/>
        <c:auto val="1"/>
        <c:lblAlgn val="ctr"/>
        <c:lblOffset val="100"/>
        <c:noMultiLvlLbl val="0"/>
      </c:catAx>
      <c:valAx>
        <c:axId val="863834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692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by Sub Category!PivotTable3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by 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by 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D0-4F4F-8447-10074BF7D31C}"/>
            </c:ext>
          </c:extLst>
        </c:ser>
        <c:ser>
          <c:idx val="1"/>
          <c:order val="1"/>
          <c:tx>
            <c:strRef>
              <c:f>'Count by Sub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by Sub 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D0-4F4F-8447-10074BF7D31C}"/>
            </c:ext>
          </c:extLst>
        </c:ser>
        <c:ser>
          <c:idx val="2"/>
          <c:order val="2"/>
          <c:tx>
            <c:strRef>
              <c:f>'Count by Sub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by Sub 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D0-4F4F-8447-10074BF7D31C}"/>
            </c:ext>
          </c:extLst>
        </c:ser>
        <c:ser>
          <c:idx val="3"/>
          <c:order val="3"/>
          <c:tx>
            <c:strRef>
              <c:f>'Count by Sub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by Sub 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BD0-4F4F-8447-10074BF7D3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71994912"/>
        <c:axId val="825912176"/>
      </c:barChart>
      <c:catAx>
        <c:axId val="107199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5912176"/>
        <c:crosses val="autoZero"/>
        <c:auto val="1"/>
        <c:lblAlgn val="ctr"/>
        <c:lblOffset val="100"/>
        <c:noMultiLvlLbl val="0"/>
      </c:catAx>
      <c:valAx>
        <c:axId val="825912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199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by Date Created!PivotTable7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by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'Count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Date 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83-4E0E-BB4B-F9AC13E62B68}"/>
            </c:ext>
          </c:extLst>
        </c:ser>
        <c:ser>
          <c:idx val="1"/>
          <c:order val="1"/>
          <c:tx>
            <c:strRef>
              <c:f>'Count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'Count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83-4E0E-BB4B-F9AC13E62B68}"/>
            </c:ext>
          </c:extLst>
        </c:ser>
        <c:ser>
          <c:idx val="2"/>
          <c:order val="2"/>
          <c:tx>
            <c:strRef>
              <c:f>'Count by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'Count 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Date 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83-4E0E-BB4B-F9AC13E62B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5692608"/>
        <c:axId val="863839872"/>
      </c:lineChart>
      <c:catAx>
        <c:axId val="975692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3839872"/>
        <c:crosses val="autoZero"/>
        <c:auto val="1"/>
        <c:lblAlgn val="ctr"/>
        <c:lblOffset val="100"/>
        <c:noMultiLvlLbl val="0"/>
      </c:catAx>
      <c:valAx>
        <c:axId val="863839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569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[StarterBook.xlsx]Count by Date Ended!PivotTable9</c:name>
    <c:fmtId val="3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'Count by Date Ended'!$B$4:$B$5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'Count by Date Ended'!$A$6:$A$18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Date Ended'!$B$6:$B$18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17-4A34-B7AA-5E727BC04540}"/>
            </c:ext>
          </c:extLst>
        </c:ser>
        <c:ser>
          <c:idx val="1"/>
          <c:order val="1"/>
          <c:tx>
            <c:strRef>
              <c:f>'Count by Date Ended'!$C$4:$C$5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'Count by Date Ended'!$A$6:$A$18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Date Ended'!$C$6:$C$18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17-4A34-B7AA-5E727BC04540}"/>
            </c:ext>
          </c:extLst>
        </c:ser>
        <c:ser>
          <c:idx val="2"/>
          <c:order val="2"/>
          <c:tx>
            <c:strRef>
              <c:f>'Count by Date Ended'!$D$4:$D$5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'Count by Date Ended'!$A$6:$A$18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'Count by Date Ended'!$D$6:$D$18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17-4A34-B7AA-5E727BC045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5213776"/>
        <c:axId val="735349648"/>
      </c:lineChart>
      <c:catAx>
        <c:axId val="1115213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5349648"/>
        <c:crosses val="autoZero"/>
        <c:auto val="1"/>
        <c:lblAlgn val="ctr"/>
        <c:lblOffset val="100"/>
        <c:noMultiLvlLbl val="0"/>
      </c:catAx>
      <c:valAx>
        <c:axId val="73534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1521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34-4450-8090-8F3C6390698B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F34-4450-8090-8F3C6390698B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F34-4450-8090-8F3C639069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4596016"/>
        <c:axId val="443129360"/>
      </c:lineChart>
      <c:catAx>
        <c:axId val="544596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129360"/>
        <c:crosses val="autoZero"/>
        <c:auto val="1"/>
        <c:lblAlgn val="ctr"/>
        <c:lblOffset val="100"/>
        <c:noMultiLvlLbl val="0"/>
      </c:catAx>
      <c:valAx>
        <c:axId val="44312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596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1</xdr:row>
      <xdr:rowOff>123825</xdr:rowOff>
    </xdr:from>
    <xdr:to>
      <xdr:col>17</xdr:col>
      <xdr:colOff>9525</xdr:colOff>
      <xdr:row>21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4BD73C-338C-492F-9831-97B007DE1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0</xdr:row>
      <xdr:rowOff>123825</xdr:rowOff>
    </xdr:from>
    <xdr:to>
      <xdr:col>18</xdr:col>
      <xdr:colOff>447675</xdr:colOff>
      <xdr:row>27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85B817-3836-4D3A-8620-5954D9EF8F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1</xdr:row>
      <xdr:rowOff>42861</xdr:rowOff>
    </xdr:from>
    <xdr:to>
      <xdr:col>14</xdr:col>
      <xdr:colOff>285750</xdr:colOff>
      <xdr:row>18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8C25E1-8C4F-4C34-9CB7-607A4356D4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0</xdr:row>
      <xdr:rowOff>185737</xdr:rowOff>
    </xdr:from>
    <xdr:to>
      <xdr:col>14</xdr:col>
      <xdr:colOff>85725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42B38A-9E8F-49B8-80A1-F9A7D85C4A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190499</xdr:rowOff>
    </xdr:from>
    <xdr:to>
      <xdr:col>8</xdr:col>
      <xdr:colOff>600075</xdr:colOff>
      <xdr:row>37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285EB74-AB6E-4FD9-9714-FD070751C0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Çяïsтïиα C" refreshedDate="43995.942253240741" createdVersion="6" refreshedVersion="6" minRefreshableVersion="3" recordCount="4114" xr:uid="{466E6EAF-18D7-46C4-81F6-56C987AC7693}">
  <cacheSource type="worksheet">
    <worksheetSource ref="A1:R4115" sheet="Campaign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Çяïsтïиα C" refreshedDate="43995.968050925927" createdVersion="6" refreshedVersion="6" minRefreshableVersion="3" recordCount="4114" xr:uid="{50ED06A3-C1A6-4B2F-B56F-7E01AAA37535}">
  <cacheSource type="worksheet">
    <worksheetSource ref="A1:T4115" sheet="Campaign Data"/>
  </cacheSource>
  <cacheFields count="24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x v="0"/>
    <x v="0"/>
    <b v="0"/>
    <n v="182"/>
    <b v="1"/>
    <s v="film &amp; video/television"/>
    <x v="0"/>
    <n v="63.917582417582416"/>
    <x v="0"/>
    <x v="0"/>
  </r>
  <r>
    <n v="1"/>
    <x v="1"/>
    <s v="A Hannibal TV Show Fan Convention and Art Collective"/>
    <n v="10275"/>
    <n v="14653"/>
    <x v="0"/>
    <x v="0"/>
    <s v="USD"/>
    <x v="1"/>
    <x v="1"/>
    <b v="0"/>
    <n v="79"/>
    <b v="1"/>
    <s v="film &amp; video/television"/>
    <x v="1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x v="2"/>
    <x v="2"/>
    <b v="0"/>
    <n v="35"/>
    <b v="1"/>
    <s v="film &amp; video/television"/>
    <x v="2"/>
    <n v="15"/>
    <x v="0"/>
    <x v="0"/>
  </r>
  <r>
    <n v="3"/>
    <x v="3"/>
    <s v="We already produced the *very* beginning of this story. Help us to see it through?"/>
    <n v="10000"/>
    <n v="10390"/>
    <x v="0"/>
    <x v="0"/>
    <s v="USD"/>
    <x v="3"/>
    <x v="3"/>
    <b v="0"/>
    <n v="150"/>
    <b v="1"/>
    <s v="film &amp; video/television"/>
    <x v="3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x v="4"/>
    <x v="4"/>
    <b v="0"/>
    <n v="284"/>
    <b v="1"/>
    <s v="film &amp; video/television"/>
    <x v="4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x v="5"/>
    <x v="5"/>
    <b v="0"/>
    <n v="47"/>
    <b v="1"/>
    <s v="film &amp; video/television"/>
    <x v="5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x v="6"/>
    <x v="6"/>
    <b v="0"/>
    <n v="58"/>
    <b v="1"/>
    <s v="film &amp; video/television"/>
    <x v="6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x v="7"/>
    <x v="7"/>
    <b v="0"/>
    <n v="57"/>
    <b v="1"/>
    <s v="film &amp; video/television"/>
    <x v="7"/>
    <n v="159.82456140350877"/>
    <x v="0"/>
    <x v="0"/>
  </r>
  <r>
    <n v="8"/>
    <x v="8"/>
    <s v="Help us raise the funds to film our pilot episode!"/>
    <n v="3500"/>
    <n v="3501.52"/>
    <x v="0"/>
    <x v="0"/>
    <s v="USD"/>
    <x v="8"/>
    <x v="8"/>
    <b v="0"/>
    <n v="12"/>
    <b v="1"/>
    <s v="film &amp; video/television"/>
    <x v="8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x v="9"/>
    <x v="9"/>
    <b v="0"/>
    <n v="20"/>
    <b v="1"/>
    <s v="film &amp; video/television"/>
    <x v="9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x v="10"/>
    <x v="10"/>
    <b v="0"/>
    <n v="19"/>
    <b v="1"/>
    <s v="film &amp; video/television"/>
    <x v="10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x v="11"/>
    <x v="11"/>
    <b v="0"/>
    <n v="75"/>
    <b v="1"/>
    <s v="film &amp; video/television"/>
    <x v="1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x v="12"/>
    <x v="12"/>
    <b v="0"/>
    <n v="827"/>
    <b v="1"/>
    <s v="film &amp; video/television"/>
    <x v="12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x v="13"/>
    <x v="13"/>
    <b v="0"/>
    <n v="51"/>
    <b v="1"/>
    <s v="film &amp; video/television"/>
    <x v="13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x v="14"/>
    <x v="14"/>
    <b v="0"/>
    <n v="41"/>
    <b v="1"/>
    <s v="film &amp; video/television"/>
    <x v="1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x v="15"/>
    <x v="15"/>
    <b v="0"/>
    <n v="98"/>
    <b v="1"/>
    <s v="film &amp; video/television"/>
    <x v="15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x v="16"/>
    <x v="16"/>
    <b v="0"/>
    <n v="70"/>
    <b v="1"/>
    <s v="film &amp; video/television"/>
    <x v="16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x v="17"/>
    <x v="17"/>
    <b v="0"/>
    <n v="36"/>
    <b v="1"/>
    <s v="film &amp; video/television"/>
    <x v="17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x v="18"/>
    <x v="18"/>
    <b v="0"/>
    <n v="342"/>
    <b v="1"/>
    <s v="film &amp; video/television"/>
    <x v="18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x v="19"/>
    <x v="19"/>
    <b v="0"/>
    <n v="22"/>
    <b v="1"/>
    <s v="film &amp; video/television"/>
    <x v="19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x v="20"/>
    <x v="20"/>
    <b v="0"/>
    <n v="25"/>
    <b v="1"/>
    <s v="film &amp; video/television"/>
    <x v="20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x v="21"/>
    <x v="21"/>
    <b v="0"/>
    <n v="101"/>
    <b v="1"/>
    <s v="film &amp; video/television"/>
    <x v="21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x v="22"/>
    <x v="22"/>
    <b v="0"/>
    <n v="8"/>
    <b v="1"/>
    <s v="film &amp; video/television"/>
    <x v="22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x v="23"/>
    <x v="23"/>
    <b v="0"/>
    <n v="23"/>
    <b v="1"/>
    <s v="film &amp; video/television"/>
    <x v="23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x v="24"/>
    <x v="24"/>
    <b v="0"/>
    <n v="574"/>
    <b v="1"/>
    <s v="film &amp; video/television"/>
    <x v="24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x v="25"/>
    <x v="25"/>
    <b v="0"/>
    <n v="14"/>
    <b v="1"/>
    <s v="film &amp; video/television"/>
    <x v="25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x v="26"/>
    <x v="26"/>
    <b v="0"/>
    <n v="19"/>
    <b v="1"/>
    <s v="film &amp; video/television"/>
    <x v="26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x v="27"/>
    <x v="27"/>
    <b v="0"/>
    <n v="150"/>
    <b v="1"/>
    <s v="film &amp; video/television"/>
    <x v="27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x v="28"/>
    <x v="28"/>
    <b v="0"/>
    <n v="71"/>
    <b v="1"/>
    <s v="film &amp; video/television"/>
    <x v="28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x v="29"/>
    <x v="29"/>
    <b v="0"/>
    <n v="117"/>
    <b v="1"/>
    <s v="film &amp; video/television"/>
    <x v="29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x v="30"/>
    <x v="30"/>
    <b v="0"/>
    <n v="53"/>
    <b v="1"/>
    <s v="film &amp; video/television"/>
    <x v="30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x v="31"/>
    <x v="31"/>
    <b v="0"/>
    <n v="1"/>
    <b v="1"/>
    <s v="film &amp; video/television"/>
    <x v="3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x v="32"/>
    <x v="32"/>
    <b v="0"/>
    <n v="89"/>
    <b v="1"/>
    <s v="film &amp; video/television"/>
    <x v="32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x v="33"/>
    <x v="33"/>
    <b v="0"/>
    <n v="64"/>
    <b v="1"/>
    <s v="film &amp; video/television"/>
    <x v="33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x v="34"/>
    <x v="34"/>
    <b v="0"/>
    <n v="68"/>
    <b v="1"/>
    <s v="film &amp; video/television"/>
    <x v="34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x v="35"/>
    <x v="35"/>
    <b v="0"/>
    <n v="28"/>
    <b v="1"/>
    <s v="film &amp; video/television"/>
    <x v="3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x v="36"/>
    <x v="36"/>
    <b v="0"/>
    <n v="44"/>
    <b v="1"/>
    <s v="film &amp; video/television"/>
    <x v="36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x v="37"/>
    <x v="37"/>
    <b v="0"/>
    <n v="253"/>
    <b v="1"/>
    <s v="film &amp; video/television"/>
    <x v="37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x v="38"/>
    <x v="38"/>
    <b v="0"/>
    <n v="66"/>
    <b v="1"/>
    <s v="film &amp; video/television"/>
    <x v="38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x v="39"/>
    <x v="39"/>
    <b v="0"/>
    <n v="217"/>
    <b v="1"/>
    <s v="film &amp; video/television"/>
    <x v="39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x v="40"/>
    <x v="40"/>
    <b v="0"/>
    <n v="16"/>
    <b v="1"/>
    <s v="film &amp; video/television"/>
    <x v="40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x v="41"/>
    <x v="41"/>
    <b v="0"/>
    <n v="19"/>
    <b v="1"/>
    <s v="film &amp; video/television"/>
    <x v="3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x v="42"/>
    <x v="42"/>
    <b v="0"/>
    <n v="169"/>
    <b v="1"/>
    <s v="film &amp; video/television"/>
    <x v="41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x v="43"/>
    <x v="43"/>
    <b v="0"/>
    <n v="263"/>
    <b v="1"/>
    <s v="film &amp; video/television"/>
    <x v="42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x v="44"/>
    <x v="44"/>
    <b v="0"/>
    <n v="15"/>
    <b v="1"/>
    <s v="film &amp; video/television"/>
    <x v="3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x v="45"/>
    <x v="45"/>
    <b v="0"/>
    <n v="61"/>
    <b v="1"/>
    <s v="film &amp; video/television"/>
    <x v="43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x v="46"/>
    <x v="46"/>
    <b v="0"/>
    <n v="45"/>
    <b v="1"/>
    <s v="film &amp; video/television"/>
    <x v="44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x v="47"/>
    <x v="47"/>
    <b v="0"/>
    <n v="70"/>
    <b v="1"/>
    <s v="film &amp; video/television"/>
    <x v="45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x v="48"/>
    <x v="48"/>
    <b v="0"/>
    <n v="38"/>
    <b v="1"/>
    <s v="film &amp; video/television"/>
    <x v="46"/>
    <n v="56.815789473684212"/>
    <x v="0"/>
    <x v="0"/>
  </r>
  <r>
    <n v="49"/>
    <x v="49"/>
    <s v="Driving Jersey is real people telling real stories."/>
    <n v="12000"/>
    <n v="12000"/>
    <x v="0"/>
    <x v="0"/>
    <s v="USD"/>
    <x v="49"/>
    <x v="49"/>
    <b v="0"/>
    <n v="87"/>
    <b v="1"/>
    <s v="film &amp; video/television"/>
    <x v="3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x v="50"/>
    <x v="50"/>
    <b v="0"/>
    <n v="22"/>
    <b v="1"/>
    <s v="film &amp; video/television"/>
    <x v="3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x v="51"/>
    <x v="51"/>
    <b v="0"/>
    <n v="119"/>
    <b v="1"/>
    <s v="film &amp; video/television"/>
    <x v="47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x v="52"/>
    <x v="52"/>
    <b v="0"/>
    <n v="52"/>
    <b v="1"/>
    <s v="film &amp; video/television"/>
    <x v="48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x v="53"/>
    <x v="53"/>
    <b v="0"/>
    <n v="117"/>
    <b v="1"/>
    <s v="film &amp; video/television"/>
    <x v="49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x v="54"/>
    <x v="54"/>
    <b v="0"/>
    <n v="52"/>
    <b v="1"/>
    <s v="film &amp; video/television"/>
    <x v="50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x v="55"/>
    <x v="55"/>
    <b v="0"/>
    <n v="86"/>
    <b v="1"/>
    <s v="film &amp; video/television"/>
    <x v="5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x v="56"/>
    <x v="56"/>
    <b v="0"/>
    <n v="174"/>
    <b v="1"/>
    <s v="film &amp; video/television"/>
    <x v="52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x v="57"/>
    <x v="57"/>
    <b v="0"/>
    <n v="69"/>
    <b v="1"/>
    <s v="film &amp; video/television"/>
    <x v="53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x v="58"/>
    <x v="58"/>
    <b v="0"/>
    <n v="75"/>
    <b v="1"/>
    <s v="film &amp; video/television"/>
    <x v="54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x v="59"/>
    <x v="59"/>
    <b v="0"/>
    <n v="33"/>
    <b v="1"/>
    <s v="film &amp; video/television"/>
    <x v="55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x v="60"/>
    <x v="60"/>
    <b v="0"/>
    <n v="108"/>
    <b v="1"/>
    <s v="film &amp; video/shorts"/>
    <x v="56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x v="61"/>
    <x v="61"/>
    <b v="0"/>
    <n v="23"/>
    <b v="1"/>
    <s v="film &amp; video/shorts"/>
    <x v="57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x v="62"/>
    <x v="62"/>
    <b v="0"/>
    <n v="48"/>
    <b v="1"/>
    <s v="film &amp; video/shorts"/>
    <x v="58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x v="63"/>
    <x v="63"/>
    <b v="0"/>
    <n v="64"/>
    <b v="1"/>
    <s v="film &amp; video/shorts"/>
    <x v="5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x v="64"/>
    <x v="64"/>
    <b v="0"/>
    <n v="24"/>
    <b v="1"/>
    <s v="film &amp; video/shorts"/>
    <x v="60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x v="65"/>
    <x v="65"/>
    <b v="0"/>
    <n v="57"/>
    <b v="1"/>
    <s v="film &amp; video/shorts"/>
    <x v="6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x v="66"/>
    <x v="66"/>
    <b v="0"/>
    <n v="26"/>
    <b v="1"/>
    <s v="film &amp; video/shorts"/>
    <x v="62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x v="67"/>
    <x v="67"/>
    <b v="0"/>
    <n v="20"/>
    <b v="1"/>
    <s v="film &amp; video/shorts"/>
    <x v="63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x v="68"/>
    <x v="68"/>
    <b v="0"/>
    <n v="36"/>
    <b v="1"/>
    <s v="film &amp; video/shorts"/>
    <x v="64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x v="69"/>
    <x v="69"/>
    <b v="0"/>
    <n v="178"/>
    <b v="1"/>
    <s v="film &amp; video/shorts"/>
    <x v="65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x v="70"/>
    <x v="70"/>
    <b v="0"/>
    <n v="17"/>
    <b v="1"/>
    <s v="film &amp; video/shorts"/>
    <x v="66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x v="71"/>
    <x v="71"/>
    <b v="0"/>
    <n v="32"/>
    <b v="1"/>
    <s v="film &amp; video/shorts"/>
    <x v="67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x v="72"/>
    <x v="72"/>
    <b v="0"/>
    <n v="41"/>
    <b v="1"/>
    <s v="film &amp; video/shorts"/>
    <x v="68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x v="73"/>
    <x v="73"/>
    <b v="0"/>
    <n v="18"/>
    <b v="1"/>
    <s v="film &amp; video/shorts"/>
    <x v="3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x v="74"/>
    <x v="74"/>
    <b v="0"/>
    <n v="29"/>
    <b v="1"/>
    <s v="film &amp; video/shorts"/>
    <x v="6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x v="75"/>
    <x v="75"/>
    <b v="0"/>
    <n v="47"/>
    <b v="1"/>
    <s v="film &amp; video/shorts"/>
    <x v="70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x v="76"/>
    <x v="76"/>
    <b v="0"/>
    <n v="15"/>
    <b v="1"/>
    <s v="film &amp; video/shorts"/>
    <x v="71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x v="77"/>
    <x v="77"/>
    <b v="0"/>
    <n v="26"/>
    <b v="1"/>
    <s v="film &amp; video/shorts"/>
    <x v="72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x v="78"/>
    <x v="78"/>
    <b v="0"/>
    <n v="35"/>
    <b v="1"/>
    <s v="film &amp; video/shorts"/>
    <x v="73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x v="79"/>
    <x v="79"/>
    <b v="0"/>
    <n v="41"/>
    <b v="1"/>
    <s v="film &amp; video/shorts"/>
    <x v="74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x v="80"/>
    <x v="80"/>
    <b v="0"/>
    <n v="47"/>
    <b v="1"/>
    <s v="film &amp; video/shorts"/>
    <x v="7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x v="81"/>
    <x v="81"/>
    <b v="0"/>
    <n v="28"/>
    <b v="1"/>
    <s v="film &amp; video/shorts"/>
    <x v="76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x v="82"/>
    <x v="82"/>
    <b v="0"/>
    <n v="100"/>
    <b v="1"/>
    <s v="film &amp; video/shorts"/>
    <x v="77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x v="83"/>
    <x v="83"/>
    <b v="0"/>
    <n v="13"/>
    <b v="1"/>
    <s v="film &amp; video/shorts"/>
    <x v="78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x v="84"/>
    <x v="84"/>
    <b v="0"/>
    <n v="7"/>
    <b v="1"/>
    <s v="film &amp; video/shorts"/>
    <x v="3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x v="85"/>
    <x v="85"/>
    <b v="0"/>
    <n v="21"/>
    <b v="1"/>
    <s v="film &amp; video/shorts"/>
    <x v="7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x v="86"/>
    <x v="86"/>
    <b v="0"/>
    <n v="17"/>
    <b v="1"/>
    <s v="film &amp; video/shorts"/>
    <x v="80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x v="87"/>
    <x v="87"/>
    <b v="0"/>
    <n v="25"/>
    <b v="1"/>
    <s v="film &amp; video/shorts"/>
    <x v="8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x v="88"/>
    <x v="88"/>
    <b v="0"/>
    <n v="60"/>
    <b v="1"/>
    <s v="film &amp; video/shorts"/>
    <x v="82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x v="89"/>
    <x v="89"/>
    <b v="0"/>
    <n v="56"/>
    <b v="1"/>
    <s v="film &amp; video/shorts"/>
    <x v="83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x v="90"/>
    <x v="90"/>
    <b v="0"/>
    <n v="16"/>
    <b v="1"/>
    <s v="film &amp; video/shorts"/>
    <x v="8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x v="91"/>
    <x v="91"/>
    <b v="0"/>
    <n v="46"/>
    <b v="1"/>
    <s v="film &amp; video/shorts"/>
    <x v="43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x v="92"/>
    <x v="92"/>
    <b v="0"/>
    <n v="43"/>
    <b v="1"/>
    <s v="film &amp; video/shorts"/>
    <x v="85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x v="93"/>
    <x v="93"/>
    <b v="0"/>
    <n v="15"/>
    <b v="1"/>
    <s v="film &amp; video/shorts"/>
    <x v="86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x v="94"/>
    <x v="94"/>
    <b v="0"/>
    <n v="12"/>
    <b v="1"/>
    <s v="film &amp; video/shorts"/>
    <x v="87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x v="95"/>
    <x v="95"/>
    <b v="0"/>
    <n v="21"/>
    <b v="1"/>
    <s v="film &amp; video/shorts"/>
    <x v="88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x v="96"/>
    <x v="96"/>
    <b v="0"/>
    <n v="34"/>
    <b v="1"/>
    <s v="film &amp; video/shorts"/>
    <x v="89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x v="97"/>
    <x v="97"/>
    <b v="0"/>
    <n v="8"/>
    <b v="1"/>
    <s v="film &amp; video/shorts"/>
    <x v="90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x v="98"/>
    <x v="98"/>
    <b v="0"/>
    <n v="60"/>
    <b v="1"/>
    <s v="film &amp; video/shorts"/>
    <x v="90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x v="99"/>
    <x v="99"/>
    <b v="0"/>
    <n v="39"/>
    <b v="1"/>
    <s v="film &amp; video/shorts"/>
    <x v="91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x v="100"/>
    <x v="100"/>
    <b v="0"/>
    <n v="26"/>
    <b v="1"/>
    <s v="film &amp; video/shorts"/>
    <x v="3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x v="101"/>
    <x v="101"/>
    <b v="0"/>
    <n v="35"/>
    <b v="1"/>
    <s v="film &amp; video/shorts"/>
    <x v="3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x v="102"/>
    <x v="102"/>
    <b v="0"/>
    <n v="65"/>
    <b v="1"/>
    <s v="film &amp; video/shorts"/>
    <x v="92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x v="103"/>
    <x v="103"/>
    <b v="0"/>
    <n v="49"/>
    <b v="1"/>
    <s v="film &amp; video/shorts"/>
    <x v="93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x v="104"/>
    <x v="104"/>
    <b v="0"/>
    <n v="10"/>
    <b v="1"/>
    <s v="film &amp; video/shorts"/>
    <x v="43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x v="105"/>
    <x v="105"/>
    <b v="0"/>
    <n v="60"/>
    <b v="1"/>
    <s v="film &amp; video/shorts"/>
    <x v="94"/>
    <n v="39.383333333333333"/>
    <x v="0"/>
    <x v="1"/>
  </r>
  <r>
    <n v="106"/>
    <x v="106"/>
    <s v="A Boy. A Girl. A Car. A Serial Killer."/>
    <n v="5000"/>
    <n v="5025"/>
    <x v="0"/>
    <x v="0"/>
    <s v="USD"/>
    <x v="106"/>
    <x v="106"/>
    <b v="0"/>
    <n v="27"/>
    <b v="1"/>
    <s v="film &amp; video/shorts"/>
    <x v="10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x v="107"/>
    <x v="107"/>
    <b v="0"/>
    <n v="69"/>
    <b v="1"/>
    <s v="film &amp; video/shorts"/>
    <x v="95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x v="108"/>
    <x v="108"/>
    <b v="0"/>
    <n v="47"/>
    <b v="1"/>
    <s v="film &amp; video/shorts"/>
    <x v="96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x v="109"/>
    <x v="109"/>
    <b v="0"/>
    <n v="47"/>
    <b v="1"/>
    <s v="film &amp; video/shorts"/>
    <x v="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x v="110"/>
    <x v="110"/>
    <b v="0"/>
    <n v="26"/>
    <b v="1"/>
    <s v="film &amp; video/shorts"/>
    <x v="98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x v="111"/>
    <x v="111"/>
    <b v="0"/>
    <n v="53"/>
    <b v="1"/>
    <s v="film &amp; video/shorts"/>
    <x v="99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x v="112"/>
    <x v="112"/>
    <b v="0"/>
    <n v="81"/>
    <b v="1"/>
    <s v="film &amp; video/shorts"/>
    <x v="87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x v="113"/>
    <x v="113"/>
    <b v="0"/>
    <n v="78"/>
    <b v="1"/>
    <s v="film &amp; video/shorts"/>
    <x v="100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x v="114"/>
    <x v="114"/>
    <b v="0"/>
    <n v="35"/>
    <b v="1"/>
    <s v="film &amp; video/shorts"/>
    <x v="101"/>
    <n v="88.571428571428569"/>
    <x v="0"/>
    <x v="1"/>
  </r>
  <r>
    <n v="115"/>
    <x v="115"/>
    <s v="Never judge a book (or a lover) by their cover."/>
    <n v="450"/>
    <n v="632"/>
    <x v="0"/>
    <x v="0"/>
    <s v="USD"/>
    <x v="115"/>
    <x v="115"/>
    <b v="0"/>
    <n v="22"/>
    <b v="1"/>
    <s v="film &amp; video/shorts"/>
    <x v="102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x v="116"/>
    <x v="116"/>
    <b v="0"/>
    <n v="57"/>
    <b v="1"/>
    <s v="film &amp; video/shorts"/>
    <x v="103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x v="117"/>
    <x v="117"/>
    <b v="0"/>
    <n v="27"/>
    <b v="1"/>
    <s v="film &amp; video/shorts"/>
    <x v="104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x v="118"/>
    <x v="118"/>
    <b v="0"/>
    <n v="39"/>
    <b v="1"/>
    <s v="film &amp; video/shorts"/>
    <x v="105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x v="119"/>
    <x v="119"/>
    <b v="0"/>
    <n v="37"/>
    <b v="1"/>
    <s v="film &amp; video/shorts"/>
    <x v="106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x v="120"/>
    <x v="120"/>
    <b v="0"/>
    <n v="1"/>
    <b v="0"/>
    <s v="film &amp; video/science fiction"/>
    <x v="107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x v="121"/>
    <x v="121"/>
    <b v="0"/>
    <n v="1"/>
    <b v="0"/>
    <s v="film &amp; video/science fiction"/>
    <x v="108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x v="122"/>
    <x v="122"/>
    <b v="0"/>
    <n v="0"/>
    <b v="0"/>
    <s v="film &amp; video/science fiction"/>
    <x v="109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x v="123"/>
    <x v="123"/>
    <b v="0"/>
    <n v="6"/>
    <b v="0"/>
    <s v="film &amp; video/science fiction"/>
    <x v="110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x v="124"/>
    <x v="124"/>
    <b v="0"/>
    <n v="0"/>
    <b v="0"/>
    <s v="film &amp; video/science fiction"/>
    <x v="109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x v="125"/>
    <x v="125"/>
    <b v="0"/>
    <n v="6"/>
    <b v="0"/>
    <s v="film &amp; video/science fiction"/>
    <x v="11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x v="126"/>
    <x v="126"/>
    <b v="0"/>
    <n v="13"/>
    <b v="0"/>
    <s v="film &amp; video/science fiction"/>
    <x v="11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x v="127"/>
    <x v="127"/>
    <b v="0"/>
    <n v="4"/>
    <b v="0"/>
    <s v="film &amp; video/science fiction"/>
    <x v="113"/>
    <n v="47.5"/>
    <x v="0"/>
    <x v="2"/>
  </r>
  <r>
    <n v="128"/>
    <x v="128"/>
    <s v="A Science Fiction film filled with entertainment and Excitement"/>
    <n v="100000"/>
    <n v="1867"/>
    <x v="1"/>
    <x v="0"/>
    <s v="USD"/>
    <x v="128"/>
    <x v="128"/>
    <b v="0"/>
    <n v="6"/>
    <b v="0"/>
    <s v="film &amp; video/science fiction"/>
    <x v="114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x v="129"/>
    <x v="129"/>
    <b v="0"/>
    <n v="0"/>
    <b v="0"/>
    <s v="film &amp; video/science fiction"/>
    <x v="109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x v="130"/>
    <x v="130"/>
    <b v="0"/>
    <n v="0"/>
    <b v="0"/>
    <s v="film &amp; video/science fiction"/>
    <x v="109"/>
    <n v="0"/>
    <x v="0"/>
    <x v="2"/>
  </r>
  <r>
    <n v="131"/>
    <x v="131"/>
    <s v="I"/>
    <n v="1200"/>
    <n v="0"/>
    <x v="1"/>
    <x v="0"/>
    <s v="USD"/>
    <x v="131"/>
    <x v="131"/>
    <b v="0"/>
    <n v="0"/>
    <b v="0"/>
    <s v="film &amp; video/science fiction"/>
    <x v="109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x v="132"/>
    <x v="132"/>
    <b v="0"/>
    <n v="81"/>
    <b v="0"/>
    <s v="film &amp; video/science fiction"/>
    <x v="115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x v="133"/>
    <x v="133"/>
    <b v="0"/>
    <n v="0"/>
    <b v="0"/>
    <s v="film &amp; video/science fiction"/>
    <x v="109"/>
    <n v="0"/>
    <x v="0"/>
    <x v="2"/>
  </r>
  <r>
    <n v="134"/>
    <x v="134"/>
    <s v="steampunk  remake of &quot;a Christmas carol&quot;"/>
    <n v="5000"/>
    <n v="0"/>
    <x v="1"/>
    <x v="0"/>
    <s v="USD"/>
    <x v="134"/>
    <x v="134"/>
    <b v="0"/>
    <n v="0"/>
    <b v="0"/>
    <s v="film &amp; video/science fiction"/>
    <x v="109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x v="135"/>
    <x v="135"/>
    <b v="0"/>
    <n v="5"/>
    <b v="0"/>
    <s v="film &amp; video/science fiction"/>
    <x v="116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x v="136"/>
    <x v="136"/>
    <b v="0"/>
    <n v="0"/>
    <b v="0"/>
    <s v="film &amp; video/science fiction"/>
    <x v="109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x v="137"/>
    <x v="137"/>
    <b v="0"/>
    <n v="0"/>
    <b v="0"/>
    <s v="film &amp; video/science fiction"/>
    <x v="109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x v="138"/>
    <x v="138"/>
    <b v="0"/>
    <n v="58"/>
    <b v="0"/>
    <s v="film &amp; video/science fiction"/>
    <x v="117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x v="139"/>
    <x v="139"/>
    <b v="0"/>
    <n v="1"/>
    <b v="0"/>
    <s v="film &amp; video/science fiction"/>
    <x v="3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x v="140"/>
    <x v="140"/>
    <b v="0"/>
    <n v="0"/>
    <b v="0"/>
    <s v="film &amp; video/science fiction"/>
    <x v="109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x v="141"/>
    <x v="141"/>
    <b v="0"/>
    <n v="28"/>
    <b v="0"/>
    <s v="film &amp; video/science fiction"/>
    <x v="118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x v="142"/>
    <x v="142"/>
    <b v="0"/>
    <n v="1"/>
    <b v="0"/>
    <s v="film &amp; video/science fiction"/>
    <x v="119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x v="143"/>
    <x v="143"/>
    <b v="0"/>
    <n v="0"/>
    <b v="0"/>
    <s v="film &amp; video/science fiction"/>
    <x v="109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x v="144"/>
    <x v="144"/>
    <b v="0"/>
    <n v="37"/>
    <b v="0"/>
    <s v="film &amp; video/science fiction"/>
    <x v="120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x v="145"/>
    <x v="145"/>
    <b v="0"/>
    <n v="9"/>
    <b v="0"/>
    <s v="film &amp; video/science fiction"/>
    <x v="12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x v="146"/>
    <x v="146"/>
    <b v="0"/>
    <n v="3"/>
    <b v="0"/>
    <s v="film &amp; video/science fiction"/>
    <x v="122"/>
    <n v="38.333333333333336"/>
    <x v="0"/>
    <x v="2"/>
  </r>
  <r>
    <n v="147"/>
    <x v="147"/>
    <s v="Film makers catch live footage beyond their wildest dreams."/>
    <n v="7000"/>
    <n v="0"/>
    <x v="1"/>
    <x v="1"/>
    <s v="GBP"/>
    <x v="147"/>
    <x v="147"/>
    <b v="0"/>
    <n v="0"/>
    <b v="0"/>
    <s v="film &amp; video/science fiction"/>
    <x v="109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x v="148"/>
    <x v="148"/>
    <b v="0"/>
    <n v="2"/>
    <b v="0"/>
    <s v="film &amp; video/science fiction"/>
    <x v="123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x v="149"/>
    <x v="149"/>
    <b v="0"/>
    <n v="6"/>
    <b v="0"/>
    <s v="film &amp; video/science fiction"/>
    <x v="124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x v="150"/>
    <x v="150"/>
    <b v="0"/>
    <n v="67"/>
    <b v="0"/>
    <s v="film &amp; video/science fiction"/>
    <x v="125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x v="151"/>
    <x v="151"/>
    <b v="0"/>
    <n v="5"/>
    <b v="0"/>
    <s v="film &amp; video/science fiction"/>
    <x v="126"/>
    <n v="28"/>
    <x v="0"/>
    <x v="2"/>
  </r>
  <r>
    <n v="152"/>
    <x v="152"/>
    <s v="The Great Dark is a journey through the unimaginable...and un foreseeable..."/>
    <n v="380000"/>
    <n v="30"/>
    <x v="1"/>
    <x v="0"/>
    <s v="USD"/>
    <x v="152"/>
    <x v="152"/>
    <b v="0"/>
    <n v="2"/>
    <b v="0"/>
    <s v="film &amp; video/science fiction"/>
    <x v="127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x v="153"/>
    <x v="153"/>
    <b v="0"/>
    <n v="10"/>
    <b v="0"/>
    <s v="film &amp; video/science fiction"/>
    <x v="128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x v="154"/>
    <x v="154"/>
    <b v="0"/>
    <n v="3"/>
    <b v="0"/>
    <s v="film &amp; video/science fiction"/>
    <x v="129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x v="155"/>
    <x v="155"/>
    <b v="0"/>
    <n v="4"/>
    <b v="0"/>
    <s v="film &amp; video/science fiction"/>
    <x v="130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x v="156"/>
    <x v="156"/>
    <b v="0"/>
    <n v="15"/>
    <b v="0"/>
    <s v="film &amp; video/science fiction"/>
    <x v="131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x v="157"/>
    <x v="157"/>
    <b v="0"/>
    <n v="2"/>
    <b v="0"/>
    <s v="film &amp; video/science fiction"/>
    <x v="132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x v="158"/>
    <x v="158"/>
    <b v="0"/>
    <n v="0"/>
    <b v="0"/>
    <s v="film &amp; video/science fiction"/>
    <x v="109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x v="159"/>
    <x v="159"/>
    <b v="0"/>
    <n v="1"/>
    <b v="0"/>
    <s v="film &amp; video/science fiction"/>
    <x v="13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x v="160"/>
    <x v="160"/>
    <b v="0"/>
    <n v="0"/>
    <b v="0"/>
    <s v="film &amp; video/drama"/>
    <x v="109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x v="161"/>
    <x v="161"/>
    <b v="0"/>
    <n v="1"/>
    <b v="0"/>
    <s v="film &amp; video/drama"/>
    <x v="13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x v="162"/>
    <x v="162"/>
    <b v="0"/>
    <n v="10"/>
    <b v="0"/>
    <s v="film &amp; video/drama"/>
    <x v="135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x v="163"/>
    <x v="163"/>
    <b v="0"/>
    <n v="0"/>
    <b v="0"/>
    <s v="film &amp; video/drama"/>
    <x v="109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x v="164"/>
    <x v="164"/>
    <b v="0"/>
    <n v="7"/>
    <b v="0"/>
    <s v="film &amp; video/drama"/>
    <x v="136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x v="165"/>
    <x v="165"/>
    <b v="0"/>
    <n v="0"/>
    <b v="0"/>
    <s v="film &amp; video/drama"/>
    <x v="109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x v="166"/>
    <x v="166"/>
    <b v="0"/>
    <n v="1"/>
    <b v="0"/>
    <s v="film &amp; video/drama"/>
    <x v="137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x v="167"/>
    <x v="167"/>
    <b v="0"/>
    <n v="2"/>
    <b v="0"/>
    <s v="film &amp; video/drama"/>
    <x v="13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x v="168"/>
    <x v="168"/>
    <b v="0"/>
    <n v="3"/>
    <b v="0"/>
    <s v="film &amp; video/drama"/>
    <x v="138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x v="169"/>
    <x v="169"/>
    <b v="0"/>
    <n v="10"/>
    <b v="0"/>
    <s v="film &amp; video/drama"/>
    <x v="139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x v="170"/>
    <x v="170"/>
    <b v="0"/>
    <n v="10"/>
    <b v="0"/>
    <s v="film &amp; video/drama"/>
    <x v="140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x v="171"/>
    <x v="171"/>
    <b v="0"/>
    <n v="1"/>
    <b v="0"/>
    <s v="film &amp; video/drama"/>
    <x v="13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x v="172"/>
    <x v="172"/>
    <b v="0"/>
    <n v="0"/>
    <b v="0"/>
    <s v="film &amp; video/drama"/>
    <x v="109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x v="173"/>
    <x v="173"/>
    <b v="0"/>
    <n v="0"/>
    <b v="0"/>
    <s v="film &amp; video/drama"/>
    <x v="109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x v="174"/>
    <x v="174"/>
    <b v="0"/>
    <n v="0"/>
    <b v="0"/>
    <s v="film &amp; video/drama"/>
    <x v="109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x v="175"/>
    <x v="175"/>
    <b v="0"/>
    <n v="26"/>
    <b v="0"/>
    <s v="film &amp; video/drama"/>
    <x v="141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x v="176"/>
    <x v="176"/>
    <b v="0"/>
    <n v="0"/>
    <b v="0"/>
    <s v="film &amp; video/drama"/>
    <x v="109"/>
    <n v="0"/>
    <x v="0"/>
    <x v="3"/>
  </r>
  <r>
    <n v="177"/>
    <x v="177"/>
    <s v="I'm making a modern day version of the bible story &quot; The Good Samaritan&quot;"/>
    <n v="450"/>
    <n v="180"/>
    <x v="2"/>
    <x v="0"/>
    <s v="USD"/>
    <x v="177"/>
    <x v="177"/>
    <b v="0"/>
    <n v="7"/>
    <b v="0"/>
    <s v="film &amp; video/drama"/>
    <x v="142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x v="178"/>
    <x v="178"/>
    <b v="0"/>
    <n v="0"/>
    <b v="0"/>
    <s v="film &amp; video/drama"/>
    <x v="109"/>
    <n v="0"/>
    <x v="0"/>
    <x v="3"/>
  </r>
  <r>
    <n v="179"/>
    <x v="179"/>
    <s v="A feature-length film about how three people survive in a diseased world."/>
    <n v="1000"/>
    <n v="200"/>
    <x v="2"/>
    <x v="0"/>
    <s v="USD"/>
    <x v="179"/>
    <x v="179"/>
    <b v="0"/>
    <n v="2"/>
    <b v="0"/>
    <s v="film &amp; video/drama"/>
    <x v="143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x v="180"/>
    <x v="180"/>
    <b v="0"/>
    <n v="13"/>
    <b v="0"/>
    <s v="film &amp; video/drama"/>
    <x v="14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x v="181"/>
    <x v="181"/>
    <b v="0"/>
    <n v="4"/>
    <b v="0"/>
    <s v="film &amp; video/drama"/>
    <x v="145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x v="182"/>
    <x v="182"/>
    <b v="0"/>
    <n v="0"/>
    <b v="0"/>
    <s v="film &amp; video/drama"/>
    <x v="109"/>
    <n v="0"/>
    <x v="0"/>
    <x v="3"/>
  </r>
  <r>
    <n v="183"/>
    <x v="183"/>
    <s v="Don't kill me until I meet my Dad"/>
    <n v="12500"/>
    <n v="4482"/>
    <x v="2"/>
    <x v="1"/>
    <s v="GBP"/>
    <x v="183"/>
    <x v="183"/>
    <b v="0"/>
    <n v="12"/>
    <b v="0"/>
    <s v="film &amp; video/drama"/>
    <x v="146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x v="184"/>
    <x v="184"/>
    <b v="0"/>
    <n v="2"/>
    <b v="0"/>
    <s v="film &amp; video/drama"/>
    <x v="147"/>
    <n v="25.5"/>
    <x v="0"/>
    <x v="3"/>
  </r>
  <r>
    <n v="185"/>
    <x v="185"/>
    <s v="Love has no boundaries!"/>
    <n v="40000"/>
    <n v="2200"/>
    <x v="2"/>
    <x v="10"/>
    <s v="NOK"/>
    <x v="185"/>
    <x v="185"/>
    <b v="0"/>
    <n v="10"/>
    <b v="0"/>
    <s v="film &amp; video/drama"/>
    <x v="148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x v="186"/>
    <x v="186"/>
    <b v="0"/>
    <n v="0"/>
    <b v="0"/>
    <s v="film &amp; video/drama"/>
    <x v="109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x v="187"/>
    <x v="187"/>
    <b v="0"/>
    <n v="5"/>
    <b v="0"/>
    <s v="film &amp; video/drama"/>
    <x v="149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x v="188"/>
    <x v="188"/>
    <b v="0"/>
    <n v="0"/>
    <b v="0"/>
    <s v="film &amp; video/drama"/>
    <x v="109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x v="189"/>
    <x v="189"/>
    <b v="0"/>
    <n v="5"/>
    <b v="0"/>
    <s v="film &amp; video/drama"/>
    <x v="150"/>
    <n v="69"/>
    <x v="0"/>
    <x v="3"/>
  </r>
  <r>
    <n v="190"/>
    <x v="190"/>
    <s v="Because hope can be a 4 letter word"/>
    <n v="12000"/>
    <n v="50"/>
    <x v="2"/>
    <x v="0"/>
    <s v="USD"/>
    <x v="190"/>
    <x v="190"/>
    <b v="0"/>
    <n v="1"/>
    <b v="0"/>
    <s v="film &amp; video/drama"/>
    <x v="151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x v="191"/>
    <x v="191"/>
    <b v="0"/>
    <n v="3"/>
    <b v="0"/>
    <s v="film &amp; video/drama"/>
    <x v="152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x v="192"/>
    <x v="192"/>
    <b v="0"/>
    <n v="3"/>
    <b v="0"/>
    <s v="film &amp; video/drama"/>
    <x v="15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x v="193"/>
    <x v="193"/>
    <b v="0"/>
    <n v="0"/>
    <b v="0"/>
    <s v="film &amp; video/drama"/>
    <x v="109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x v="194"/>
    <x v="194"/>
    <b v="0"/>
    <n v="3"/>
    <b v="0"/>
    <s v="film &amp; video/drama"/>
    <x v="154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x v="195"/>
    <x v="195"/>
    <b v="0"/>
    <n v="0"/>
    <b v="0"/>
    <s v="film &amp; video/drama"/>
    <x v="109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x v="196"/>
    <x v="196"/>
    <b v="0"/>
    <n v="19"/>
    <b v="0"/>
    <s v="film &amp; video/drama"/>
    <x v="155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x v="197"/>
    <x v="197"/>
    <b v="0"/>
    <n v="8"/>
    <b v="0"/>
    <s v="film &amp; video/drama"/>
    <x v="156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x v="198"/>
    <x v="198"/>
    <b v="0"/>
    <n v="6"/>
    <b v="0"/>
    <s v="film &amp; video/drama"/>
    <x v="157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x v="199"/>
    <x v="199"/>
    <b v="0"/>
    <n v="0"/>
    <b v="0"/>
    <s v="film &amp; video/drama"/>
    <x v="109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x v="200"/>
    <x v="200"/>
    <b v="0"/>
    <n v="18"/>
    <b v="0"/>
    <s v="film &amp; video/drama"/>
    <x v="158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x v="201"/>
    <x v="201"/>
    <b v="0"/>
    <n v="7"/>
    <b v="0"/>
    <s v="film &amp; video/drama"/>
    <x v="159"/>
    <n v="54.285714285714285"/>
    <x v="0"/>
    <x v="3"/>
  </r>
  <r>
    <n v="202"/>
    <x v="202"/>
    <s v="new web series created by jonney terry"/>
    <n v="6000"/>
    <n v="0"/>
    <x v="2"/>
    <x v="0"/>
    <s v="USD"/>
    <x v="202"/>
    <x v="202"/>
    <b v="0"/>
    <n v="0"/>
    <b v="0"/>
    <s v="film &amp; video/drama"/>
    <x v="109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x v="203"/>
    <x v="203"/>
    <b v="0"/>
    <n v="8"/>
    <b v="0"/>
    <s v="film &amp; video/drama"/>
    <x v="160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x v="204"/>
    <x v="204"/>
    <b v="0"/>
    <n v="1293"/>
    <b v="0"/>
    <s v="film &amp; video/drama"/>
    <x v="161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x v="205"/>
    <x v="205"/>
    <b v="0"/>
    <n v="17"/>
    <b v="0"/>
    <s v="film &amp; video/drama"/>
    <x v="162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x v="206"/>
    <x v="206"/>
    <b v="0"/>
    <n v="0"/>
    <b v="0"/>
    <s v="film &amp; video/drama"/>
    <x v="109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x v="207"/>
    <x v="207"/>
    <b v="0"/>
    <n v="13"/>
    <b v="0"/>
    <s v="film &amp; video/drama"/>
    <x v="163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x v="208"/>
    <x v="208"/>
    <b v="0"/>
    <n v="0"/>
    <b v="0"/>
    <s v="film &amp; video/drama"/>
    <x v="109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x v="209"/>
    <x v="209"/>
    <b v="0"/>
    <n v="0"/>
    <b v="0"/>
    <s v="film &amp; video/drama"/>
    <x v="109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x v="210"/>
    <x v="210"/>
    <b v="0"/>
    <n v="33"/>
    <b v="0"/>
    <s v="film &amp; video/drama"/>
    <x v="164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x v="211"/>
    <x v="211"/>
    <b v="0"/>
    <n v="12"/>
    <b v="0"/>
    <s v="film &amp; video/drama"/>
    <x v="165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x v="212"/>
    <x v="212"/>
    <b v="0"/>
    <n v="1"/>
    <b v="0"/>
    <s v="film &amp; video/drama"/>
    <x v="166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x v="213"/>
    <x v="213"/>
    <b v="0"/>
    <n v="1"/>
    <b v="0"/>
    <s v="film &amp; video/drama"/>
    <x v="167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x v="214"/>
    <x v="214"/>
    <b v="0"/>
    <n v="1"/>
    <b v="0"/>
    <s v="film &amp; video/drama"/>
    <x v="168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x v="215"/>
    <x v="215"/>
    <b v="0"/>
    <n v="1"/>
    <b v="0"/>
    <s v="film &amp; video/drama"/>
    <x v="169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x v="216"/>
    <x v="216"/>
    <b v="0"/>
    <n v="84"/>
    <b v="0"/>
    <s v="film &amp; video/drama"/>
    <x v="170"/>
    <n v="331.53833333333336"/>
    <x v="0"/>
    <x v="3"/>
  </r>
  <r>
    <n v="217"/>
    <x v="217"/>
    <s v="A roadmovie by paw"/>
    <n v="100000"/>
    <n v="11943"/>
    <x v="2"/>
    <x v="11"/>
    <s v="SEK"/>
    <x v="217"/>
    <x v="217"/>
    <b v="0"/>
    <n v="38"/>
    <b v="0"/>
    <s v="film &amp; video/drama"/>
    <x v="171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x v="218"/>
    <x v="218"/>
    <b v="0"/>
    <n v="1"/>
    <b v="0"/>
    <s v="film &amp; video/drama"/>
    <x v="17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x v="219"/>
    <x v="219"/>
    <b v="0"/>
    <n v="76"/>
    <b v="0"/>
    <s v="film &amp; video/drama"/>
    <x v="17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x v="220"/>
    <x v="220"/>
    <b v="0"/>
    <n v="3"/>
    <b v="0"/>
    <s v="film &amp; video/drama"/>
    <x v="174"/>
    <n v="120"/>
    <x v="0"/>
    <x v="3"/>
  </r>
  <r>
    <n v="221"/>
    <x v="221"/>
    <s v="Film about Schizophrenia with Surreal Twists!"/>
    <n v="50000"/>
    <n v="0"/>
    <x v="2"/>
    <x v="0"/>
    <s v="USD"/>
    <x v="221"/>
    <x v="221"/>
    <b v="0"/>
    <n v="0"/>
    <b v="0"/>
    <s v="film &amp; video/drama"/>
    <x v="109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x v="222"/>
    <x v="222"/>
    <b v="0"/>
    <n v="2"/>
    <b v="0"/>
    <s v="film &amp; video/drama"/>
    <x v="175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x v="223"/>
    <x v="223"/>
    <b v="0"/>
    <n v="0"/>
    <b v="0"/>
    <s v="film &amp; video/drama"/>
    <x v="109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x v="224"/>
    <x v="224"/>
    <b v="0"/>
    <n v="0"/>
    <b v="0"/>
    <s v="film &amp; video/drama"/>
    <x v="109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x v="225"/>
    <x v="225"/>
    <b v="0"/>
    <n v="0"/>
    <b v="0"/>
    <s v="film &amp; video/drama"/>
    <x v="109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x v="226"/>
    <x v="226"/>
    <b v="0"/>
    <n v="2"/>
    <b v="0"/>
    <s v="film &amp; video/drama"/>
    <x v="176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x v="227"/>
    <x v="227"/>
    <b v="0"/>
    <n v="0"/>
    <b v="0"/>
    <s v="film &amp; video/drama"/>
    <x v="109"/>
    <n v="0"/>
    <x v="0"/>
    <x v="3"/>
  </r>
  <r>
    <n v="228"/>
    <x v="228"/>
    <s v="I am making a film from one one of my books called facets of a Geek life."/>
    <n v="8000"/>
    <n v="0"/>
    <x v="2"/>
    <x v="1"/>
    <s v="GBP"/>
    <x v="228"/>
    <x v="228"/>
    <b v="0"/>
    <n v="0"/>
    <b v="0"/>
    <s v="film &amp; video/drama"/>
    <x v="109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x v="229"/>
    <x v="229"/>
    <b v="0"/>
    <n v="0"/>
    <b v="0"/>
    <s v="film &amp; video/drama"/>
    <x v="109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x v="230"/>
    <x v="230"/>
    <b v="0"/>
    <n v="2"/>
    <b v="0"/>
    <s v="film &amp; video/drama"/>
    <x v="177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x v="231"/>
    <x v="231"/>
    <b v="0"/>
    <n v="0"/>
    <b v="0"/>
    <s v="film &amp; video/drama"/>
    <x v="109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x v="232"/>
    <x v="232"/>
    <b v="0"/>
    <n v="7"/>
    <b v="0"/>
    <s v="film &amp; video/drama"/>
    <x v="178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x v="233"/>
    <x v="233"/>
    <b v="0"/>
    <n v="0"/>
    <b v="0"/>
    <s v="film &amp; video/drama"/>
    <x v="109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x v="234"/>
    <x v="234"/>
    <b v="0"/>
    <n v="5"/>
    <b v="0"/>
    <s v="film &amp; video/drama"/>
    <x v="179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x v="235"/>
    <x v="235"/>
    <b v="0"/>
    <n v="0"/>
    <b v="0"/>
    <s v="film &amp; video/drama"/>
    <x v="109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x v="236"/>
    <x v="236"/>
    <b v="0"/>
    <n v="0"/>
    <b v="0"/>
    <s v="film &amp; video/drama"/>
    <x v="109"/>
    <n v="0"/>
    <x v="0"/>
    <x v="3"/>
  </r>
  <r>
    <n v="237"/>
    <x v="237"/>
    <s v="Making The Choice is a christian short film series."/>
    <n v="15000"/>
    <n v="50"/>
    <x v="2"/>
    <x v="0"/>
    <s v="USD"/>
    <x v="237"/>
    <x v="237"/>
    <b v="0"/>
    <n v="1"/>
    <b v="0"/>
    <s v="film &amp; video/drama"/>
    <x v="119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x v="238"/>
    <x v="238"/>
    <b v="0"/>
    <n v="0"/>
    <b v="0"/>
    <s v="film &amp; video/drama"/>
    <x v="109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x v="239"/>
    <x v="239"/>
    <b v="0"/>
    <n v="5"/>
    <b v="0"/>
    <s v="film &amp; video/drama"/>
    <x v="180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x v="240"/>
    <x v="240"/>
    <b v="1"/>
    <n v="137"/>
    <b v="1"/>
    <s v="film &amp; video/documentary"/>
    <x v="181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x v="241"/>
    <x v="241"/>
    <b v="1"/>
    <n v="376"/>
    <b v="1"/>
    <s v="film &amp; video/documentary"/>
    <x v="182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x v="242"/>
    <x v="242"/>
    <b v="1"/>
    <n v="202"/>
    <b v="1"/>
    <s v="film &amp; video/documentary"/>
    <x v="183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x v="243"/>
    <x v="243"/>
    <b v="1"/>
    <n v="328"/>
    <b v="1"/>
    <s v="film &amp; video/documentary"/>
    <x v="184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x v="244"/>
    <x v="244"/>
    <b v="1"/>
    <n v="84"/>
    <b v="1"/>
    <s v="film &amp; video/documentary"/>
    <x v="185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x v="245"/>
    <x v="245"/>
    <b v="1"/>
    <n v="96"/>
    <b v="1"/>
    <s v="film &amp; video/documentary"/>
    <x v="186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x v="246"/>
    <x v="246"/>
    <b v="1"/>
    <n v="223"/>
    <b v="1"/>
    <s v="film &amp; video/documentary"/>
    <x v="187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x v="247"/>
    <x v="247"/>
    <b v="1"/>
    <n v="62"/>
    <b v="1"/>
    <s v="film &amp; video/documentary"/>
    <x v="188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x v="248"/>
    <x v="248"/>
    <b v="1"/>
    <n v="146"/>
    <b v="1"/>
    <s v="film &amp; video/documentary"/>
    <x v="189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x v="249"/>
    <x v="249"/>
    <b v="1"/>
    <n v="235"/>
    <b v="1"/>
    <s v="film &amp; video/documentary"/>
    <x v="190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x v="250"/>
    <x v="250"/>
    <b v="1"/>
    <n v="437"/>
    <b v="1"/>
    <s v="film &amp; video/documentary"/>
    <x v="191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x v="251"/>
    <x v="251"/>
    <b v="1"/>
    <n v="77"/>
    <b v="1"/>
    <s v="film &amp; video/documentary"/>
    <x v="192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x v="252"/>
    <x v="252"/>
    <b v="1"/>
    <n v="108"/>
    <b v="1"/>
    <s v="film &amp; video/documentary"/>
    <x v="193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x v="253"/>
    <x v="253"/>
    <b v="1"/>
    <n v="7"/>
    <b v="1"/>
    <s v="film &amp; video/documentary"/>
    <x v="19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x v="254"/>
    <x v="254"/>
    <b v="1"/>
    <n v="314"/>
    <b v="1"/>
    <s v="film &amp; video/documentary"/>
    <x v="19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x v="255"/>
    <x v="255"/>
    <b v="1"/>
    <n v="188"/>
    <b v="1"/>
    <s v="film &amp; video/documentary"/>
    <x v="196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x v="256"/>
    <x v="256"/>
    <b v="1"/>
    <n v="275"/>
    <b v="1"/>
    <s v="film &amp; video/documentary"/>
    <x v="197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x v="257"/>
    <x v="257"/>
    <b v="1"/>
    <n v="560"/>
    <b v="1"/>
    <s v="film &amp; video/documentary"/>
    <x v="198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x v="258"/>
    <x v="258"/>
    <b v="1"/>
    <n v="688"/>
    <b v="1"/>
    <s v="film &amp; video/documentary"/>
    <x v="199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x v="259"/>
    <x v="259"/>
    <b v="1"/>
    <n v="942"/>
    <b v="1"/>
    <s v="film &amp; video/documentary"/>
    <x v="200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x v="260"/>
    <x v="260"/>
    <b v="1"/>
    <n v="88"/>
    <b v="1"/>
    <s v="film &amp; video/documentary"/>
    <x v="2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x v="261"/>
    <x v="261"/>
    <b v="1"/>
    <n v="220"/>
    <b v="1"/>
    <s v="film &amp; video/documentary"/>
    <x v="202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x v="262"/>
    <x v="262"/>
    <b v="1"/>
    <n v="145"/>
    <b v="1"/>
    <s v="film &amp; video/documentary"/>
    <x v="203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x v="263"/>
    <x v="263"/>
    <b v="1"/>
    <n v="963"/>
    <b v="1"/>
    <s v="film &amp; video/documentary"/>
    <x v="204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x v="264"/>
    <x v="264"/>
    <b v="1"/>
    <n v="91"/>
    <b v="1"/>
    <s v="film &amp; video/documentary"/>
    <x v="205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x v="265"/>
    <x v="265"/>
    <b v="1"/>
    <n v="58"/>
    <b v="1"/>
    <s v="film &amp; video/documentary"/>
    <x v="206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x v="266"/>
    <x v="266"/>
    <b v="1"/>
    <n v="36"/>
    <b v="1"/>
    <s v="film &amp; video/documentary"/>
    <x v="207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x v="267"/>
    <x v="267"/>
    <b v="1"/>
    <n v="165"/>
    <b v="1"/>
    <s v="film &amp; video/documentary"/>
    <x v="208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x v="268"/>
    <x v="268"/>
    <b v="1"/>
    <n v="111"/>
    <b v="1"/>
    <s v="film &amp; video/documentary"/>
    <x v="209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x v="269"/>
    <x v="269"/>
    <b v="1"/>
    <n v="1596"/>
    <b v="1"/>
    <s v="film &amp; video/documentary"/>
    <x v="210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x v="270"/>
    <x v="270"/>
    <b v="1"/>
    <n v="61"/>
    <b v="1"/>
    <s v="film &amp; video/documentary"/>
    <x v="21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x v="271"/>
    <x v="271"/>
    <b v="1"/>
    <n v="287"/>
    <b v="1"/>
    <s v="film &amp; video/documentary"/>
    <x v="212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x v="272"/>
    <x v="272"/>
    <b v="1"/>
    <n v="65"/>
    <b v="1"/>
    <s v="film &amp; video/documentary"/>
    <x v="213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x v="273"/>
    <x v="273"/>
    <b v="1"/>
    <n v="118"/>
    <b v="1"/>
    <s v="film &amp; video/documentary"/>
    <x v="214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x v="274"/>
    <x v="274"/>
    <b v="1"/>
    <n v="113"/>
    <b v="1"/>
    <s v="film &amp; video/documentary"/>
    <x v="215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x v="275"/>
    <x v="275"/>
    <b v="1"/>
    <n v="332"/>
    <b v="1"/>
    <s v="film &amp; video/documentary"/>
    <x v="216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x v="276"/>
    <x v="276"/>
    <b v="1"/>
    <n v="62"/>
    <b v="1"/>
    <s v="film &amp; video/documentary"/>
    <x v="217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x v="277"/>
    <x v="277"/>
    <b v="1"/>
    <n v="951"/>
    <b v="1"/>
    <s v="film &amp; video/documentary"/>
    <x v="218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x v="278"/>
    <x v="278"/>
    <b v="1"/>
    <n v="415"/>
    <b v="1"/>
    <s v="film &amp; video/documentary"/>
    <x v="219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x v="279"/>
    <x v="279"/>
    <b v="1"/>
    <n v="305"/>
    <b v="1"/>
    <s v="film &amp; video/documentary"/>
    <x v="220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x v="280"/>
    <x v="280"/>
    <b v="1"/>
    <n v="2139"/>
    <b v="1"/>
    <s v="film &amp; video/documentary"/>
    <x v="22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x v="281"/>
    <x v="281"/>
    <b v="1"/>
    <n v="79"/>
    <b v="1"/>
    <s v="film &amp; video/documentary"/>
    <x v="222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x v="282"/>
    <x v="282"/>
    <b v="1"/>
    <n v="179"/>
    <b v="1"/>
    <s v="film &amp; video/documentary"/>
    <x v="223"/>
    <n v="254.38547486033519"/>
    <x v="0"/>
    <x v="4"/>
  </r>
  <r>
    <n v="283"/>
    <x v="283"/>
    <s v="What is the impact of survivorship on the human condition?"/>
    <n v="18000"/>
    <n v="20569.05"/>
    <x v="0"/>
    <x v="0"/>
    <s v="USD"/>
    <x v="283"/>
    <x v="283"/>
    <b v="1"/>
    <n v="202"/>
    <b v="1"/>
    <s v="film &amp; video/documentary"/>
    <x v="224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x v="284"/>
    <x v="284"/>
    <b v="1"/>
    <n v="760"/>
    <b v="1"/>
    <s v="film &amp; video/documentary"/>
    <x v="22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x v="285"/>
    <x v="285"/>
    <b v="1"/>
    <n v="563"/>
    <b v="1"/>
    <s v="film &amp; video/documentary"/>
    <x v="226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x v="286"/>
    <x v="286"/>
    <b v="1"/>
    <n v="135"/>
    <b v="1"/>
    <s v="film &amp; video/documentary"/>
    <x v="227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x v="287"/>
    <x v="287"/>
    <b v="1"/>
    <n v="290"/>
    <b v="1"/>
    <s v="film &amp; video/documentary"/>
    <x v="22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x v="288"/>
    <x v="288"/>
    <b v="1"/>
    <n v="447"/>
    <b v="1"/>
    <s v="film &amp; video/documentary"/>
    <x v="22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x v="289"/>
    <x v="289"/>
    <b v="1"/>
    <n v="232"/>
    <b v="1"/>
    <s v="film &amp; video/documentary"/>
    <x v="230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x v="290"/>
    <x v="290"/>
    <b v="1"/>
    <n v="168"/>
    <b v="1"/>
    <s v="film &amp; video/documentary"/>
    <x v="231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x v="291"/>
    <x v="291"/>
    <b v="1"/>
    <n v="128"/>
    <b v="1"/>
    <s v="film &amp; video/documentary"/>
    <x v="23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x v="292"/>
    <x v="292"/>
    <b v="1"/>
    <n v="493"/>
    <b v="1"/>
    <s v="film &amp; video/documentary"/>
    <x v="233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x v="293"/>
    <x v="293"/>
    <b v="1"/>
    <n v="131"/>
    <b v="1"/>
    <s v="film &amp; video/documentary"/>
    <x v="234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x v="294"/>
    <x v="294"/>
    <b v="1"/>
    <n v="50"/>
    <b v="1"/>
    <s v="film &amp; video/documentary"/>
    <x v="3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x v="295"/>
    <x v="295"/>
    <b v="1"/>
    <n v="665"/>
    <b v="1"/>
    <s v="film &amp; video/documentary"/>
    <x v="235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x v="296"/>
    <x v="296"/>
    <b v="1"/>
    <n v="129"/>
    <b v="1"/>
    <s v="film &amp; video/documentary"/>
    <x v="236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x v="297"/>
    <x v="297"/>
    <b v="1"/>
    <n v="142"/>
    <b v="1"/>
    <s v="film &amp; video/documentary"/>
    <x v="237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x v="298"/>
    <x v="298"/>
    <b v="1"/>
    <n v="2436"/>
    <b v="1"/>
    <s v="film &amp; video/documentary"/>
    <x v="238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x v="299"/>
    <x v="299"/>
    <b v="1"/>
    <n v="244"/>
    <b v="1"/>
    <s v="film &amp; video/documentary"/>
    <x v="239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x v="300"/>
    <x v="300"/>
    <b v="1"/>
    <n v="298"/>
    <b v="1"/>
    <s v="film &amp; video/documentary"/>
    <x v="240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x v="301"/>
    <x v="301"/>
    <b v="1"/>
    <n v="251"/>
    <b v="1"/>
    <s v="film &amp; video/documentary"/>
    <x v="241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x v="302"/>
    <x v="302"/>
    <b v="1"/>
    <n v="108"/>
    <b v="1"/>
    <s v="film &amp; video/documentary"/>
    <x v="242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x v="303"/>
    <x v="303"/>
    <b v="1"/>
    <n v="82"/>
    <b v="1"/>
    <s v="film &amp; video/documentary"/>
    <x v="243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x v="304"/>
    <x v="304"/>
    <b v="1"/>
    <n v="74"/>
    <b v="1"/>
    <s v="film &amp; video/documentary"/>
    <x v="244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x v="305"/>
    <x v="305"/>
    <b v="1"/>
    <n v="189"/>
    <b v="1"/>
    <s v="film &amp; video/documentary"/>
    <x v="245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x v="306"/>
    <x v="306"/>
    <b v="1"/>
    <n v="80"/>
    <b v="1"/>
    <s v="film &amp; video/documentary"/>
    <x v="246"/>
    <n v="36.612499999999997"/>
    <x v="0"/>
    <x v="4"/>
  </r>
  <r>
    <n v="307"/>
    <x v="307"/>
    <s v="Why is grammar important?"/>
    <n v="22000"/>
    <n v="24490"/>
    <x v="0"/>
    <x v="0"/>
    <s v="USD"/>
    <x v="307"/>
    <x v="307"/>
    <b v="1"/>
    <n v="576"/>
    <b v="1"/>
    <s v="film &amp; video/documentary"/>
    <x v="247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x v="308"/>
    <x v="308"/>
    <b v="1"/>
    <n v="202"/>
    <b v="1"/>
    <s v="film &amp; video/documentary"/>
    <x v="24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x v="309"/>
    <x v="309"/>
    <b v="1"/>
    <n v="238"/>
    <b v="1"/>
    <s v="film &amp; video/documentary"/>
    <x v="249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x v="310"/>
    <x v="310"/>
    <b v="1"/>
    <n v="36"/>
    <b v="1"/>
    <s v="film &amp; video/documentary"/>
    <x v="250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x v="311"/>
    <x v="311"/>
    <b v="1"/>
    <n v="150"/>
    <b v="1"/>
    <s v="film &amp; video/documentary"/>
    <x v="25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x v="312"/>
    <x v="312"/>
    <b v="1"/>
    <n v="146"/>
    <b v="1"/>
    <s v="film &amp; video/documentary"/>
    <x v="252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x v="313"/>
    <x v="313"/>
    <b v="1"/>
    <n v="222"/>
    <b v="1"/>
    <s v="film &amp; video/documentary"/>
    <x v="253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x v="314"/>
    <x v="314"/>
    <b v="1"/>
    <n v="120"/>
    <b v="1"/>
    <s v="film &amp; video/documentary"/>
    <x v="254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x v="315"/>
    <x v="315"/>
    <b v="1"/>
    <n v="126"/>
    <b v="1"/>
    <s v="film &amp; video/documentary"/>
    <x v="255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x v="316"/>
    <x v="316"/>
    <b v="1"/>
    <n v="158"/>
    <b v="1"/>
    <s v="film &amp; video/documentary"/>
    <x v="256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x v="317"/>
    <x v="317"/>
    <b v="1"/>
    <n v="316"/>
    <b v="1"/>
    <s v="film &amp; video/documentary"/>
    <x v="257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x v="318"/>
    <x v="318"/>
    <b v="1"/>
    <n v="284"/>
    <b v="1"/>
    <s v="film &amp; video/documentary"/>
    <x v="258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x v="319"/>
    <x v="319"/>
    <b v="1"/>
    <n v="51"/>
    <b v="1"/>
    <s v="film &amp; video/documentary"/>
    <x v="259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x v="320"/>
    <x v="320"/>
    <b v="1"/>
    <n v="158"/>
    <b v="1"/>
    <s v="film &amp; video/documentary"/>
    <x v="260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x v="321"/>
    <x v="321"/>
    <b v="1"/>
    <n v="337"/>
    <b v="1"/>
    <s v="film &amp; video/documentary"/>
    <x v="261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x v="322"/>
    <x v="322"/>
    <b v="1"/>
    <n v="186"/>
    <b v="1"/>
    <s v="film &amp; video/documentary"/>
    <x v="262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x v="323"/>
    <x v="323"/>
    <b v="1"/>
    <n v="58"/>
    <b v="1"/>
    <s v="film &amp; video/documentary"/>
    <x v="263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x v="324"/>
    <x v="324"/>
    <b v="1"/>
    <n v="82"/>
    <b v="1"/>
    <s v="film &amp; video/documentary"/>
    <x v="264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x v="325"/>
    <x v="325"/>
    <b v="1"/>
    <n v="736"/>
    <b v="1"/>
    <s v="film &amp; video/documentary"/>
    <x v="265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x v="326"/>
    <x v="326"/>
    <b v="1"/>
    <n v="1151"/>
    <b v="1"/>
    <s v="film &amp; video/documentary"/>
    <x v="266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x v="327"/>
    <x v="327"/>
    <b v="1"/>
    <n v="34"/>
    <b v="1"/>
    <s v="film &amp; video/documentary"/>
    <x v="267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x v="328"/>
    <x v="328"/>
    <b v="1"/>
    <n v="498"/>
    <b v="1"/>
    <s v="film &amp; video/documentary"/>
    <x v="268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x v="329"/>
    <x v="329"/>
    <b v="1"/>
    <n v="167"/>
    <b v="1"/>
    <s v="film &amp; video/documentary"/>
    <x v="26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x v="330"/>
    <x v="330"/>
    <b v="1"/>
    <n v="340"/>
    <b v="1"/>
    <s v="film &amp; video/documentary"/>
    <x v="270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x v="331"/>
    <x v="331"/>
    <b v="1"/>
    <n v="438"/>
    <b v="1"/>
    <s v="film &amp; video/documentary"/>
    <x v="271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x v="332"/>
    <x v="332"/>
    <b v="1"/>
    <n v="555"/>
    <b v="1"/>
    <s v="film &amp; video/documentary"/>
    <x v="272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x v="333"/>
    <x v="333"/>
    <b v="1"/>
    <n v="266"/>
    <b v="1"/>
    <s v="film &amp; video/documentary"/>
    <x v="273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x v="334"/>
    <x v="334"/>
    <b v="1"/>
    <n v="69"/>
    <b v="1"/>
    <s v="film &amp; video/documentary"/>
    <x v="274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x v="335"/>
    <x v="335"/>
    <b v="1"/>
    <n v="80"/>
    <b v="1"/>
    <s v="film &amp; video/documentary"/>
    <x v="275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x v="336"/>
    <x v="336"/>
    <b v="1"/>
    <n v="493"/>
    <b v="1"/>
    <s v="film &amp; video/documentary"/>
    <x v="276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x v="337"/>
    <x v="337"/>
    <b v="1"/>
    <n v="31"/>
    <b v="1"/>
    <s v="film &amp; video/documentary"/>
    <x v="277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x v="338"/>
    <x v="338"/>
    <b v="1"/>
    <n v="236"/>
    <b v="1"/>
    <s v="film &amp; video/documentary"/>
    <x v="278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x v="339"/>
    <x v="339"/>
    <b v="1"/>
    <n v="89"/>
    <b v="1"/>
    <s v="film &amp; video/documentary"/>
    <x v="279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x v="340"/>
    <x v="340"/>
    <b v="1"/>
    <n v="299"/>
    <b v="1"/>
    <s v="film &amp; video/documentary"/>
    <x v="280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x v="341"/>
    <x v="341"/>
    <b v="1"/>
    <n v="55"/>
    <b v="1"/>
    <s v="film &amp; video/documentary"/>
    <x v="281"/>
    <n v="67.909090909090907"/>
    <x v="0"/>
    <x v="4"/>
  </r>
  <r>
    <n v="342"/>
    <x v="342"/>
    <s v="BREAKING A MONSTER needs your help to play in THEATERS!"/>
    <n v="55000"/>
    <n v="55201.52"/>
    <x v="0"/>
    <x v="0"/>
    <s v="USD"/>
    <x v="342"/>
    <x v="342"/>
    <b v="1"/>
    <n v="325"/>
    <b v="1"/>
    <s v="film &amp; video/documentary"/>
    <x v="282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x v="343"/>
    <x v="343"/>
    <b v="1"/>
    <n v="524"/>
    <b v="1"/>
    <s v="film &amp; video/documentary"/>
    <x v="283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x v="344"/>
    <x v="344"/>
    <b v="1"/>
    <n v="285"/>
    <b v="1"/>
    <s v="film &amp; video/documentary"/>
    <x v="28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x v="345"/>
    <x v="345"/>
    <b v="1"/>
    <n v="179"/>
    <b v="1"/>
    <s v="film &amp; video/documentary"/>
    <x v="285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x v="346"/>
    <x v="346"/>
    <b v="1"/>
    <n v="188"/>
    <b v="1"/>
    <s v="film &amp; video/documentary"/>
    <x v="286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x v="347"/>
    <x v="347"/>
    <b v="1"/>
    <n v="379"/>
    <b v="1"/>
    <s v="film &amp; video/documentary"/>
    <x v="287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x v="348"/>
    <x v="348"/>
    <b v="1"/>
    <n v="119"/>
    <b v="1"/>
    <s v="film &amp; video/documentary"/>
    <x v="288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x v="349"/>
    <x v="349"/>
    <b v="1"/>
    <n v="167"/>
    <b v="1"/>
    <s v="film &amp; video/documentary"/>
    <x v="289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x v="350"/>
    <x v="350"/>
    <b v="1"/>
    <n v="221"/>
    <b v="1"/>
    <s v="film &amp; video/documentary"/>
    <x v="290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x v="351"/>
    <x v="351"/>
    <b v="1"/>
    <n v="964"/>
    <b v="1"/>
    <s v="film &amp; video/documentary"/>
    <x v="291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x v="352"/>
    <x v="352"/>
    <b v="1"/>
    <n v="286"/>
    <b v="1"/>
    <s v="film &amp; video/documentary"/>
    <x v="292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x v="353"/>
    <x v="353"/>
    <b v="1"/>
    <n v="613"/>
    <b v="1"/>
    <s v="film &amp; video/documentary"/>
    <x v="293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x v="354"/>
    <x v="354"/>
    <b v="1"/>
    <n v="29"/>
    <b v="1"/>
    <s v="film &amp; video/documentary"/>
    <x v="29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x v="355"/>
    <x v="355"/>
    <b v="1"/>
    <n v="165"/>
    <b v="1"/>
    <s v="film &amp; video/documentary"/>
    <x v="29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x v="356"/>
    <x v="356"/>
    <b v="1"/>
    <n v="97"/>
    <b v="1"/>
    <s v="film &amp; video/documentary"/>
    <x v="296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x v="357"/>
    <x v="357"/>
    <b v="1"/>
    <n v="303"/>
    <b v="1"/>
    <s v="film &amp; video/documentary"/>
    <x v="297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x v="358"/>
    <x v="358"/>
    <b v="1"/>
    <n v="267"/>
    <b v="1"/>
    <s v="film &amp; video/documentary"/>
    <x v="29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x v="359"/>
    <x v="359"/>
    <b v="1"/>
    <n v="302"/>
    <b v="1"/>
    <s v="film &amp; video/documentary"/>
    <x v="299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x v="360"/>
    <x v="360"/>
    <b v="0"/>
    <n v="87"/>
    <b v="1"/>
    <s v="film &amp; video/documentary"/>
    <x v="300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x v="361"/>
    <x v="361"/>
    <b v="0"/>
    <n v="354"/>
    <b v="1"/>
    <s v="film &amp; video/documentary"/>
    <x v="301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x v="362"/>
    <x v="362"/>
    <b v="0"/>
    <n v="86"/>
    <b v="1"/>
    <s v="film &amp; video/documentary"/>
    <x v="302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x v="363"/>
    <x v="363"/>
    <b v="0"/>
    <n v="26"/>
    <b v="1"/>
    <s v="film &amp; video/documentary"/>
    <x v="303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x v="364"/>
    <x v="364"/>
    <b v="0"/>
    <n v="113"/>
    <b v="1"/>
    <s v="film &amp; video/documentary"/>
    <x v="304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x v="365"/>
    <x v="365"/>
    <b v="0"/>
    <n v="65"/>
    <b v="1"/>
    <s v="film &amp; video/documentary"/>
    <x v="305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x v="366"/>
    <x v="366"/>
    <b v="0"/>
    <n v="134"/>
    <b v="1"/>
    <s v="film &amp; video/documentary"/>
    <x v="306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x v="367"/>
    <x v="367"/>
    <b v="0"/>
    <n v="119"/>
    <b v="1"/>
    <s v="film &amp; video/documentary"/>
    <x v="307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x v="368"/>
    <x v="368"/>
    <b v="0"/>
    <n v="159"/>
    <b v="1"/>
    <s v="film &amp; video/documentary"/>
    <x v="308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x v="369"/>
    <x v="369"/>
    <b v="0"/>
    <n v="167"/>
    <b v="1"/>
    <s v="film &amp; video/documentary"/>
    <x v="309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x v="370"/>
    <x v="370"/>
    <b v="0"/>
    <n v="43"/>
    <b v="1"/>
    <s v="film &amp; video/documentary"/>
    <x v="310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x v="371"/>
    <x v="371"/>
    <b v="0"/>
    <n v="1062"/>
    <b v="1"/>
    <s v="film &amp; video/documentary"/>
    <x v="311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x v="372"/>
    <x v="372"/>
    <b v="0"/>
    <n v="9"/>
    <b v="1"/>
    <s v="film &amp; video/documentary"/>
    <x v="312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x v="373"/>
    <x v="373"/>
    <b v="0"/>
    <n v="89"/>
    <b v="1"/>
    <s v="film &amp; video/documentary"/>
    <x v="313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x v="374"/>
    <x v="374"/>
    <b v="0"/>
    <n v="174"/>
    <b v="1"/>
    <s v="film &amp; video/documentary"/>
    <x v="314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x v="375"/>
    <x v="375"/>
    <b v="0"/>
    <n v="14"/>
    <b v="1"/>
    <s v="film &amp; video/documentary"/>
    <x v="43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x v="376"/>
    <x v="376"/>
    <b v="0"/>
    <n v="48"/>
    <b v="1"/>
    <s v="film &amp; video/documentary"/>
    <x v="315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x v="377"/>
    <x v="377"/>
    <b v="0"/>
    <n v="133"/>
    <b v="1"/>
    <s v="film &amp; video/documentary"/>
    <x v="316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x v="378"/>
    <x v="378"/>
    <b v="0"/>
    <n v="83"/>
    <b v="1"/>
    <s v="film &amp; video/documentary"/>
    <x v="317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x v="379"/>
    <x v="379"/>
    <b v="0"/>
    <n v="149"/>
    <b v="1"/>
    <s v="film &amp; video/documentary"/>
    <x v="318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x v="380"/>
    <x v="380"/>
    <b v="0"/>
    <n v="49"/>
    <b v="1"/>
    <s v="film &amp; video/documentary"/>
    <x v="319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x v="381"/>
    <x v="381"/>
    <b v="0"/>
    <n v="251"/>
    <b v="1"/>
    <s v="film &amp; video/documentary"/>
    <x v="320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x v="382"/>
    <x v="382"/>
    <b v="0"/>
    <n v="22"/>
    <b v="1"/>
    <s v="film &amp; video/documentary"/>
    <x v="32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x v="383"/>
    <x v="383"/>
    <b v="0"/>
    <n v="48"/>
    <b v="1"/>
    <s v="film &amp; video/documentary"/>
    <x v="32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x v="384"/>
    <x v="384"/>
    <b v="0"/>
    <n v="383"/>
    <b v="1"/>
    <s v="film &amp; video/documentary"/>
    <x v="323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x v="385"/>
    <x v="385"/>
    <b v="0"/>
    <n v="237"/>
    <b v="1"/>
    <s v="film &amp; video/documentary"/>
    <x v="324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x v="386"/>
    <x v="386"/>
    <b v="0"/>
    <n v="13"/>
    <b v="1"/>
    <s v="film &amp; video/documentary"/>
    <x v="325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x v="387"/>
    <x v="387"/>
    <b v="0"/>
    <n v="562"/>
    <b v="1"/>
    <s v="film &amp; video/documentary"/>
    <x v="326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x v="388"/>
    <x v="388"/>
    <b v="0"/>
    <n v="71"/>
    <b v="1"/>
    <s v="film &amp; video/documentary"/>
    <x v="327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x v="389"/>
    <x v="389"/>
    <b v="0"/>
    <n v="1510"/>
    <b v="1"/>
    <s v="film &amp; video/documentary"/>
    <x v="3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x v="390"/>
    <x v="390"/>
    <b v="0"/>
    <n v="14"/>
    <b v="1"/>
    <s v="film &amp; video/documentary"/>
    <x v="3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x v="391"/>
    <x v="391"/>
    <b v="0"/>
    <n v="193"/>
    <b v="1"/>
    <s v="film &amp; video/documentary"/>
    <x v="329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x v="392"/>
    <x v="392"/>
    <b v="0"/>
    <n v="206"/>
    <b v="1"/>
    <s v="film &amp; video/documentary"/>
    <x v="330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x v="393"/>
    <x v="393"/>
    <b v="0"/>
    <n v="351"/>
    <b v="1"/>
    <s v="film &amp; video/documentary"/>
    <x v="331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x v="394"/>
    <x v="394"/>
    <b v="0"/>
    <n v="50"/>
    <b v="1"/>
    <s v="film &amp; video/documentary"/>
    <x v="332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x v="395"/>
    <x v="395"/>
    <b v="0"/>
    <n v="184"/>
    <b v="1"/>
    <s v="film &amp; video/documentary"/>
    <x v="333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x v="396"/>
    <x v="396"/>
    <b v="0"/>
    <n v="196"/>
    <b v="1"/>
    <s v="film &amp; video/documentary"/>
    <x v="313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x v="397"/>
    <x v="397"/>
    <b v="0"/>
    <n v="229"/>
    <b v="1"/>
    <s v="film &amp; video/documentary"/>
    <x v="334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x v="398"/>
    <x v="398"/>
    <b v="0"/>
    <n v="67"/>
    <b v="1"/>
    <s v="film &amp; video/documentary"/>
    <x v="335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x v="399"/>
    <x v="399"/>
    <b v="0"/>
    <n v="95"/>
    <b v="1"/>
    <s v="film &amp; video/documentary"/>
    <x v="336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x v="400"/>
    <x v="400"/>
    <b v="0"/>
    <n v="62"/>
    <b v="1"/>
    <s v="film &amp; video/documentary"/>
    <x v="337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x v="401"/>
    <x v="401"/>
    <b v="0"/>
    <n v="73"/>
    <b v="1"/>
    <s v="film &amp; video/documentary"/>
    <x v="338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x v="402"/>
    <x v="402"/>
    <b v="0"/>
    <n v="43"/>
    <b v="1"/>
    <s v="film &amp; video/documentary"/>
    <x v="339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x v="403"/>
    <x v="403"/>
    <b v="0"/>
    <n v="70"/>
    <b v="1"/>
    <s v="film &amp; video/documentary"/>
    <x v="340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x v="404"/>
    <x v="404"/>
    <b v="0"/>
    <n v="271"/>
    <b v="1"/>
    <s v="film &amp; video/documentary"/>
    <x v="341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x v="405"/>
    <x v="405"/>
    <b v="0"/>
    <n v="55"/>
    <b v="1"/>
    <s v="film &amp; video/documentary"/>
    <x v="34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x v="406"/>
    <x v="406"/>
    <b v="0"/>
    <n v="35"/>
    <b v="1"/>
    <s v="film &amp; video/documentary"/>
    <x v="343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x v="407"/>
    <x v="407"/>
    <b v="0"/>
    <n v="22"/>
    <b v="1"/>
    <s v="film &amp; video/documentary"/>
    <x v="344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x v="408"/>
    <x v="408"/>
    <b v="0"/>
    <n v="38"/>
    <b v="1"/>
    <s v="film &amp; video/documentary"/>
    <x v="345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x v="409"/>
    <x v="409"/>
    <b v="0"/>
    <n v="15"/>
    <b v="1"/>
    <s v="film &amp; video/documentary"/>
    <x v="346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x v="410"/>
    <x v="410"/>
    <b v="0"/>
    <n v="7"/>
    <b v="1"/>
    <s v="film &amp; video/documentary"/>
    <x v="347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x v="411"/>
    <x v="411"/>
    <b v="0"/>
    <n v="241"/>
    <b v="1"/>
    <s v="film &amp; video/documentary"/>
    <x v="348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x v="412"/>
    <x v="412"/>
    <b v="0"/>
    <n v="55"/>
    <b v="1"/>
    <s v="film &amp; video/documentary"/>
    <x v="349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x v="413"/>
    <x v="413"/>
    <b v="0"/>
    <n v="171"/>
    <b v="1"/>
    <s v="film &amp; video/documentary"/>
    <x v="350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x v="414"/>
    <x v="414"/>
    <b v="0"/>
    <n v="208"/>
    <b v="1"/>
    <s v="film &amp; video/documentary"/>
    <x v="351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x v="415"/>
    <x v="415"/>
    <b v="0"/>
    <n v="21"/>
    <b v="1"/>
    <s v="film &amp; video/documentary"/>
    <x v="352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x v="416"/>
    <x v="416"/>
    <b v="0"/>
    <n v="25"/>
    <b v="1"/>
    <s v="film &amp; video/documentary"/>
    <x v="353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x v="417"/>
    <x v="417"/>
    <b v="0"/>
    <n v="52"/>
    <b v="1"/>
    <s v="film &amp; video/documentary"/>
    <x v="354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x v="418"/>
    <x v="418"/>
    <b v="0"/>
    <n v="104"/>
    <b v="1"/>
    <s v="film &amp; video/documentary"/>
    <x v="355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x v="419"/>
    <x v="419"/>
    <b v="0"/>
    <n v="73"/>
    <b v="1"/>
    <s v="film &amp; video/documentary"/>
    <x v="356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x v="420"/>
    <x v="420"/>
    <b v="0"/>
    <n v="3"/>
    <b v="0"/>
    <s v="film &amp; video/animation"/>
    <x v="357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x v="421"/>
    <x v="421"/>
    <b v="0"/>
    <n v="6"/>
    <b v="0"/>
    <s v="film &amp; video/animation"/>
    <x v="35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x v="422"/>
    <x v="422"/>
    <b v="0"/>
    <n v="12"/>
    <b v="0"/>
    <s v="film &amp; video/animation"/>
    <x v="359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x v="423"/>
    <x v="423"/>
    <b v="0"/>
    <n v="13"/>
    <b v="0"/>
    <s v="film &amp; video/animation"/>
    <x v="360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x v="424"/>
    <x v="424"/>
    <b v="0"/>
    <n v="5"/>
    <b v="0"/>
    <s v="film &amp; video/animation"/>
    <x v="361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x v="425"/>
    <x v="425"/>
    <b v="0"/>
    <n v="2"/>
    <b v="0"/>
    <s v="film &amp; video/animation"/>
    <x v="36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x v="426"/>
    <x v="426"/>
    <b v="0"/>
    <n v="8"/>
    <b v="0"/>
    <s v="film &amp; video/animation"/>
    <x v="363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x v="427"/>
    <x v="427"/>
    <b v="0"/>
    <n v="0"/>
    <b v="0"/>
    <s v="film &amp; video/animation"/>
    <x v="109"/>
    <n v="0"/>
    <x v="0"/>
    <x v="5"/>
  </r>
  <r>
    <n v="428"/>
    <x v="428"/>
    <s v="Fresh, fun, entertaining Bible stories on YouTube, stop-motion style."/>
    <n v="12000"/>
    <n v="676"/>
    <x v="2"/>
    <x v="0"/>
    <s v="USD"/>
    <x v="428"/>
    <x v="428"/>
    <b v="0"/>
    <n v="13"/>
    <b v="0"/>
    <s v="film &amp; video/animation"/>
    <x v="364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x v="429"/>
    <x v="429"/>
    <b v="0"/>
    <n v="0"/>
    <b v="0"/>
    <s v="film &amp; video/animation"/>
    <x v="109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x v="430"/>
    <x v="430"/>
    <b v="0"/>
    <n v="5"/>
    <b v="0"/>
    <s v="film &amp; video/animation"/>
    <x v="365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x v="431"/>
    <x v="431"/>
    <b v="0"/>
    <n v="8"/>
    <b v="0"/>
    <s v="film &amp; video/animation"/>
    <x v="366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x v="432"/>
    <x v="432"/>
    <b v="0"/>
    <n v="8"/>
    <b v="0"/>
    <s v="film &amp; video/animation"/>
    <x v="367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x v="433"/>
    <x v="433"/>
    <b v="0"/>
    <n v="0"/>
    <b v="0"/>
    <s v="film &amp; video/animation"/>
    <x v="109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x v="434"/>
    <x v="434"/>
    <b v="0"/>
    <n v="2"/>
    <b v="0"/>
    <s v="film &amp; video/animation"/>
    <x v="152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x v="435"/>
    <x v="435"/>
    <b v="0"/>
    <n v="3"/>
    <b v="0"/>
    <s v="film &amp; video/animation"/>
    <x v="368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x v="436"/>
    <x v="436"/>
    <b v="0"/>
    <n v="0"/>
    <b v="0"/>
    <s v="film &amp; video/animation"/>
    <x v="109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x v="437"/>
    <x v="437"/>
    <b v="0"/>
    <n v="0"/>
    <b v="0"/>
    <s v="film &amp; video/animation"/>
    <x v="109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x v="438"/>
    <x v="438"/>
    <b v="0"/>
    <n v="11"/>
    <b v="0"/>
    <s v="film &amp; video/animation"/>
    <x v="36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x v="439"/>
    <x v="439"/>
    <b v="0"/>
    <n v="0"/>
    <b v="0"/>
    <s v="film &amp; video/animation"/>
    <x v="109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x v="440"/>
    <x v="440"/>
    <b v="0"/>
    <n v="1"/>
    <b v="0"/>
    <s v="film &amp; video/animation"/>
    <x v="370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x v="441"/>
    <x v="441"/>
    <b v="0"/>
    <n v="0"/>
    <b v="0"/>
    <s v="film &amp; video/animation"/>
    <x v="109"/>
    <n v="0"/>
    <x v="0"/>
    <x v="5"/>
  </r>
  <r>
    <n v="442"/>
    <x v="442"/>
    <s v="Doomsday is here"/>
    <n v="17000"/>
    <n v="6691"/>
    <x v="2"/>
    <x v="0"/>
    <s v="USD"/>
    <x v="442"/>
    <x v="442"/>
    <b v="0"/>
    <n v="17"/>
    <b v="0"/>
    <s v="film &amp; video/animation"/>
    <x v="371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x v="443"/>
    <x v="443"/>
    <b v="0"/>
    <n v="2"/>
    <b v="0"/>
    <s v="film &amp; video/animation"/>
    <x v="370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x v="444"/>
    <x v="444"/>
    <b v="0"/>
    <n v="1"/>
    <b v="0"/>
    <s v="film &amp; video/animation"/>
    <x v="152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x v="445"/>
    <x v="445"/>
    <b v="0"/>
    <n v="2"/>
    <b v="0"/>
    <s v="film &amp; video/animation"/>
    <x v="372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x v="446"/>
    <x v="446"/>
    <b v="0"/>
    <n v="16"/>
    <b v="0"/>
    <s v="film &amp; video/animation"/>
    <x v="373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x v="447"/>
    <x v="447"/>
    <b v="0"/>
    <n v="1"/>
    <b v="0"/>
    <s v="film &amp; video/animation"/>
    <x v="37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x v="448"/>
    <x v="448"/>
    <b v="0"/>
    <n v="4"/>
    <b v="0"/>
    <s v="film &amp; video/animation"/>
    <x v="375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x v="449"/>
    <x v="449"/>
    <b v="0"/>
    <n v="5"/>
    <b v="0"/>
    <s v="film &amp; video/animation"/>
    <x v="376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x v="450"/>
    <x v="450"/>
    <b v="0"/>
    <n v="7"/>
    <b v="0"/>
    <s v="film &amp; video/animation"/>
    <x v="377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x v="451"/>
    <x v="451"/>
    <b v="0"/>
    <n v="0"/>
    <b v="0"/>
    <s v="film &amp; video/animation"/>
    <x v="109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x v="452"/>
    <x v="452"/>
    <b v="0"/>
    <n v="12"/>
    <b v="0"/>
    <s v="film &amp; video/animation"/>
    <x v="378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x v="453"/>
    <x v="453"/>
    <b v="0"/>
    <n v="2"/>
    <b v="0"/>
    <s v="film &amp; video/animation"/>
    <x v="379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x v="454"/>
    <x v="454"/>
    <b v="0"/>
    <n v="5"/>
    <b v="0"/>
    <s v="film &amp; video/animation"/>
    <x v="380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x v="455"/>
    <x v="455"/>
    <b v="0"/>
    <n v="2"/>
    <b v="0"/>
    <s v="film &amp; video/animation"/>
    <x v="381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x v="456"/>
    <x v="456"/>
    <b v="0"/>
    <n v="3"/>
    <b v="0"/>
    <s v="film &amp; video/animation"/>
    <x v="382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x v="457"/>
    <x v="457"/>
    <b v="0"/>
    <n v="0"/>
    <b v="0"/>
    <s v="film &amp; video/animation"/>
    <x v="109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x v="458"/>
    <x v="458"/>
    <b v="0"/>
    <n v="49"/>
    <b v="0"/>
    <s v="film &amp; video/animation"/>
    <x v="383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x v="459"/>
    <x v="459"/>
    <b v="0"/>
    <n v="1"/>
    <b v="0"/>
    <s v="film &amp; video/animation"/>
    <x v="384"/>
    <n v="25"/>
    <x v="0"/>
    <x v="5"/>
  </r>
  <r>
    <n v="460"/>
    <x v="460"/>
    <s v="An animated web series about biological evolution gone haywire."/>
    <n v="8500"/>
    <n v="25"/>
    <x v="2"/>
    <x v="0"/>
    <s v="USD"/>
    <x v="460"/>
    <x v="460"/>
    <b v="0"/>
    <n v="2"/>
    <b v="0"/>
    <s v="film &amp; video/animation"/>
    <x v="385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x v="461"/>
    <x v="461"/>
    <b v="0"/>
    <n v="0"/>
    <b v="0"/>
    <s v="film &amp; video/animation"/>
    <x v="109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x v="462"/>
    <x v="462"/>
    <b v="0"/>
    <n v="0"/>
    <b v="0"/>
    <s v="film &amp; video/animation"/>
    <x v="109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x v="463"/>
    <x v="463"/>
    <b v="0"/>
    <n v="11"/>
    <b v="0"/>
    <s v="film &amp; video/animation"/>
    <x v="386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x v="464"/>
    <x v="464"/>
    <b v="0"/>
    <n v="1"/>
    <b v="0"/>
    <s v="film &amp; video/animation"/>
    <x v="387"/>
    <n v="1"/>
    <x v="0"/>
    <x v="5"/>
  </r>
  <r>
    <n v="465"/>
    <x v="465"/>
    <s v="&quot;Amp&quot; is a short film about a robot with needs."/>
    <n v="512"/>
    <n v="138"/>
    <x v="2"/>
    <x v="0"/>
    <s v="USD"/>
    <x v="465"/>
    <x v="465"/>
    <b v="0"/>
    <n v="8"/>
    <b v="0"/>
    <s v="film &amp; video/animation"/>
    <x v="388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x v="466"/>
    <x v="466"/>
    <b v="0"/>
    <n v="5"/>
    <b v="0"/>
    <s v="film &amp; video/animation"/>
    <x v="389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x v="467"/>
    <x v="467"/>
    <b v="0"/>
    <n v="39"/>
    <b v="0"/>
    <s v="film &amp; video/animation"/>
    <x v="390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x v="468"/>
    <x v="468"/>
    <b v="0"/>
    <n v="0"/>
    <b v="0"/>
    <s v="film &amp; video/animation"/>
    <x v="109"/>
    <n v="0"/>
    <x v="0"/>
    <x v="5"/>
  </r>
  <r>
    <n v="469"/>
    <x v="469"/>
    <s v="Create a personalised animation film using your child's name and photo."/>
    <n v="6000"/>
    <n v="0"/>
    <x v="2"/>
    <x v="1"/>
    <s v="GBP"/>
    <x v="469"/>
    <x v="469"/>
    <b v="0"/>
    <n v="0"/>
    <b v="0"/>
    <s v="film &amp; video/animation"/>
    <x v="109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x v="470"/>
    <x v="470"/>
    <b v="0"/>
    <n v="2"/>
    <b v="0"/>
    <s v="film &amp; video/animation"/>
    <x v="391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x v="471"/>
    <x v="471"/>
    <b v="0"/>
    <n v="170"/>
    <b v="0"/>
    <s v="film &amp; video/animation"/>
    <x v="392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x v="472"/>
    <x v="472"/>
    <b v="0"/>
    <n v="5"/>
    <b v="0"/>
    <s v="film &amp; video/animation"/>
    <x v="393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x v="473"/>
    <x v="473"/>
    <b v="0"/>
    <n v="14"/>
    <b v="0"/>
    <s v="film &amp; video/animation"/>
    <x v="394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x v="474"/>
    <x v="474"/>
    <b v="0"/>
    <n v="1"/>
    <b v="0"/>
    <s v="film &amp; video/animation"/>
    <x v="395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x v="475"/>
    <x v="475"/>
    <b v="0"/>
    <n v="0"/>
    <b v="0"/>
    <s v="film &amp; video/animation"/>
    <x v="109"/>
    <n v="0"/>
    <x v="0"/>
    <x v="5"/>
  </r>
  <r>
    <n v="476"/>
    <x v="476"/>
    <s v="Animated Music Videos that teach kids how to read."/>
    <n v="220000"/>
    <n v="4906.59"/>
    <x v="2"/>
    <x v="0"/>
    <s v="USD"/>
    <x v="476"/>
    <x v="476"/>
    <b v="0"/>
    <n v="124"/>
    <b v="0"/>
    <s v="film &amp; video/animation"/>
    <x v="396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x v="477"/>
    <x v="477"/>
    <b v="0"/>
    <n v="0"/>
    <b v="0"/>
    <s v="film &amp; video/animation"/>
    <x v="109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x v="478"/>
    <x v="478"/>
    <b v="0"/>
    <n v="0"/>
    <b v="0"/>
    <s v="film &amp; video/animation"/>
    <x v="109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x v="479"/>
    <x v="479"/>
    <b v="0"/>
    <n v="55"/>
    <b v="0"/>
    <s v="film &amp; video/animation"/>
    <x v="397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x v="480"/>
    <x v="480"/>
    <b v="0"/>
    <n v="140"/>
    <b v="0"/>
    <s v="film &amp; video/animation"/>
    <x v="398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x v="481"/>
    <x v="481"/>
    <b v="0"/>
    <n v="21"/>
    <b v="0"/>
    <s v="film &amp; video/animation"/>
    <x v="399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x v="482"/>
    <x v="482"/>
    <b v="0"/>
    <n v="1"/>
    <b v="0"/>
    <s v="film &amp; video/animation"/>
    <x v="370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x v="483"/>
    <x v="483"/>
    <b v="0"/>
    <n v="147"/>
    <b v="0"/>
    <s v="film &amp; video/animation"/>
    <x v="400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x v="484"/>
    <x v="484"/>
    <b v="0"/>
    <n v="11"/>
    <b v="0"/>
    <s v="film &amp; video/animation"/>
    <x v="401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x v="485"/>
    <x v="485"/>
    <b v="0"/>
    <n v="125"/>
    <b v="0"/>
    <s v="film &amp; video/animation"/>
    <x v="402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x v="486"/>
    <x v="486"/>
    <b v="0"/>
    <n v="1"/>
    <b v="0"/>
    <s v="film &amp; video/animation"/>
    <x v="40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x v="487"/>
    <x v="487"/>
    <b v="0"/>
    <n v="0"/>
    <b v="0"/>
    <s v="film &amp; video/animation"/>
    <x v="109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x v="488"/>
    <x v="488"/>
    <b v="0"/>
    <n v="0"/>
    <b v="0"/>
    <s v="film &amp; video/animation"/>
    <x v="109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x v="489"/>
    <x v="489"/>
    <b v="0"/>
    <n v="3"/>
    <b v="0"/>
    <s v="film &amp; video/animation"/>
    <x v="404"/>
    <n v="71.666666666666671"/>
    <x v="0"/>
    <x v="5"/>
  </r>
  <r>
    <n v="490"/>
    <x v="490"/>
    <s v="Cancelled"/>
    <n v="1000"/>
    <n v="0"/>
    <x v="2"/>
    <x v="0"/>
    <s v="USD"/>
    <x v="490"/>
    <x v="490"/>
    <b v="0"/>
    <n v="0"/>
    <b v="0"/>
    <s v="film &amp; video/animation"/>
    <x v="109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x v="491"/>
    <x v="491"/>
    <b v="0"/>
    <n v="0"/>
    <b v="0"/>
    <s v="film &amp; video/animation"/>
    <x v="109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x v="492"/>
    <x v="492"/>
    <b v="0"/>
    <n v="0"/>
    <b v="0"/>
    <s v="film &amp; video/animation"/>
    <x v="109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x v="493"/>
    <x v="493"/>
    <b v="0"/>
    <n v="0"/>
    <b v="0"/>
    <s v="film &amp; video/animation"/>
    <x v="109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x v="494"/>
    <x v="494"/>
    <b v="0"/>
    <n v="3"/>
    <b v="0"/>
    <s v="film &amp; video/animation"/>
    <x v="40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x v="495"/>
    <x v="495"/>
    <b v="0"/>
    <n v="0"/>
    <b v="0"/>
    <s v="film &amp; video/animation"/>
    <x v="109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x v="496"/>
    <x v="496"/>
    <b v="0"/>
    <n v="1"/>
    <b v="0"/>
    <s v="film &amp; video/animation"/>
    <x v="406"/>
    <n v="1"/>
    <x v="0"/>
    <x v="5"/>
  </r>
  <r>
    <n v="497"/>
    <x v="497"/>
    <s v="live-action/animated series pilot."/>
    <n v="4480"/>
    <n v="30"/>
    <x v="2"/>
    <x v="0"/>
    <s v="USD"/>
    <x v="497"/>
    <x v="497"/>
    <b v="0"/>
    <n v="3"/>
    <b v="0"/>
    <s v="film &amp; video/animation"/>
    <x v="407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x v="498"/>
    <x v="498"/>
    <b v="0"/>
    <n v="22"/>
    <b v="0"/>
    <s v="film &amp; video/animation"/>
    <x v="408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x v="499"/>
    <x v="499"/>
    <b v="0"/>
    <n v="26"/>
    <b v="0"/>
    <s v="film &amp; video/animation"/>
    <x v="409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x v="500"/>
    <x v="500"/>
    <b v="0"/>
    <n v="4"/>
    <b v="0"/>
    <s v="film &amp; video/animation"/>
    <x v="410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x v="501"/>
    <x v="501"/>
    <b v="0"/>
    <n v="0"/>
    <b v="0"/>
    <s v="film &amp; video/animation"/>
    <x v="109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x v="502"/>
    <x v="502"/>
    <b v="0"/>
    <n v="4"/>
    <b v="0"/>
    <s v="film &amp; video/animation"/>
    <x v="411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x v="503"/>
    <x v="503"/>
    <b v="0"/>
    <n v="9"/>
    <b v="0"/>
    <s v="film &amp; video/animation"/>
    <x v="41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x v="504"/>
    <x v="504"/>
    <b v="0"/>
    <n v="5"/>
    <b v="0"/>
    <s v="film &amp; video/animation"/>
    <x v="413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x v="505"/>
    <x v="505"/>
    <b v="0"/>
    <n v="14"/>
    <b v="0"/>
    <s v="film &amp; video/animation"/>
    <x v="414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x v="506"/>
    <x v="506"/>
    <b v="0"/>
    <n v="1"/>
    <b v="0"/>
    <s v="film &amp; video/animation"/>
    <x v="41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x v="507"/>
    <x v="507"/>
    <b v="0"/>
    <n v="10"/>
    <b v="0"/>
    <s v="film &amp; video/animation"/>
    <x v="416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x v="508"/>
    <x v="508"/>
    <b v="0"/>
    <n v="3"/>
    <b v="0"/>
    <s v="film &amp; video/animation"/>
    <x v="417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x v="509"/>
    <x v="509"/>
    <b v="0"/>
    <n v="1"/>
    <b v="0"/>
    <s v="film &amp; video/animation"/>
    <x v="418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x v="510"/>
    <x v="510"/>
    <b v="0"/>
    <n v="0"/>
    <b v="0"/>
    <s v="film &amp; video/animation"/>
    <x v="109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x v="511"/>
    <x v="511"/>
    <b v="0"/>
    <n v="5"/>
    <b v="0"/>
    <s v="film &amp; video/animation"/>
    <x v="419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x v="512"/>
    <x v="512"/>
    <b v="0"/>
    <n v="2"/>
    <b v="0"/>
    <s v="film &amp; video/animation"/>
    <x v="420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x v="513"/>
    <x v="513"/>
    <b v="0"/>
    <n v="68"/>
    <b v="0"/>
    <s v="film &amp; video/animation"/>
    <x v="421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x v="514"/>
    <x v="514"/>
    <b v="0"/>
    <n v="3"/>
    <b v="0"/>
    <s v="film &amp; video/animation"/>
    <x v="42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x v="515"/>
    <x v="515"/>
    <b v="0"/>
    <n v="34"/>
    <b v="0"/>
    <s v="film &amp; video/animation"/>
    <x v="423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x v="516"/>
    <x v="516"/>
    <b v="0"/>
    <n v="0"/>
    <b v="0"/>
    <s v="film &amp; video/animation"/>
    <x v="109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x v="517"/>
    <x v="517"/>
    <b v="0"/>
    <n v="3"/>
    <b v="0"/>
    <s v="film &amp; video/animation"/>
    <x v="424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x v="518"/>
    <x v="518"/>
    <b v="0"/>
    <n v="0"/>
    <b v="0"/>
    <s v="film &amp; video/animation"/>
    <x v="109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x v="519"/>
    <x v="519"/>
    <b v="0"/>
    <n v="70"/>
    <b v="0"/>
    <s v="film &amp; video/animation"/>
    <x v="425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x v="520"/>
    <x v="520"/>
    <b v="0"/>
    <n v="34"/>
    <b v="1"/>
    <s v="theater/plays"/>
    <x v="426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x v="521"/>
    <x v="521"/>
    <b v="0"/>
    <n v="56"/>
    <b v="1"/>
    <s v="theater/plays"/>
    <x v="427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x v="522"/>
    <x v="522"/>
    <b v="0"/>
    <n v="31"/>
    <b v="1"/>
    <s v="theater/plays"/>
    <x v="89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x v="523"/>
    <x v="523"/>
    <b v="0"/>
    <n v="84"/>
    <b v="1"/>
    <s v="theater/plays"/>
    <x v="428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x v="524"/>
    <x v="524"/>
    <b v="0"/>
    <n v="130"/>
    <b v="1"/>
    <s v="theater/plays"/>
    <x v="429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x v="525"/>
    <x v="525"/>
    <b v="0"/>
    <n v="12"/>
    <b v="1"/>
    <s v="theater/plays"/>
    <x v="3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x v="526"/>
    <x v="526"/>
    <b v="0"/>
    <n v="23"/>
    <b v="1"/>
    <s v="theater/plays"/>
    <x v="430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x v="527"/>
    <x v="527"/>
    <b v="0"/>
    <n v="158"/>
    <b v="1"/>
    <s v="theater/plays"/>
    <x v="431"/>
    <n v="63.829113924050631"/>
    <x v="1"/>
    <x v="6"/>
  </r>
  <r>
    <n v="528"/>
    <x v="528"/>
    <s v="A Festival Backed Production of a Full-Length Play."/>
    <n v="1150"/>
    <n v="1330"/>
    <x v="0"/>
    <x v="0"/>
    <s v="USD"/>
    <x v="528"/>
    <x v="528"/>
    <b v="0"/>
    <n v="30"/>
    <b v="1"/>
    <s v="theater/plays"/>
    <x v="432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x v="529"/>
    <x v="529"/>
    <b v="0"/>
    <n v="18"/>
    <b v="1"/>
    <s v="theater/plays"/>
    <x v="433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x v="530"/>
    <x v="530"/>
    <b v="0"/>
    <n v="29"/>
    <b v="1"/>
    <s v="theater/plays"/>
    <x v="434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x v="531"/>
    <x v="531"/>
    <b v="0"/>
    <n v="31"/>
    <b v="1"/>
    <s v="theater/plays"/>
    <x v="3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x v="532"/>
    <x v="532"/>
    <b v="0"/>
    <n v="173"/>
    <b v="1"/>
    <s v="theater/plays"/>
    <x v="43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x v="533"/>
    <x v="533"/>
    <b v="0"/>
    <n v="17"/>
    <b v="1"/>
    <s v="theater/plays"/>
    <x v="20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x v="534"/>
    <x v="534"/>
    <b v="0"/>
    <n v="48"/>
    <b v="1"/>
    <s v="theater/plays"/>
    <x v="43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x v="535"/>
    <x v="535"/>
    <b v="0"/>
    <n v="59"/>
    <b v="1"/>
    <s v="theater/plays"/>
    <x v="78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x v="536"/>
    <x v="536"/>
    <b v="0"/>
    <n v="39"/>
    <b v="1"/>
    <s v="theater/plays"/>
    <x v="437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x v="537"/>
    <x v="537"/>
    <b v="0"/>
    <n v="59"/>
    <b v="1"/>
    <s v="theater/plays"/>
    <x v="1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x v="538"/>
    <x v="538"/>
    <b v="0"/>
    <n v="60"/>
    <b v="1"/>
    <s v="theater/plays"/>
    <x v="438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x v="539"/>
    <x v="539"/>
    <b v="0"/>
    <n v="20"/>
    <b v="1"/>
    <s v="theater/plays"/>
    <x v="439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x v="540"/>
    <x v="540"/>
    <b v="0"/>
    <n v="1"/>
    <b v="0"/>
    <s v="technology/web"/>
    <x v="44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x v="541"/>
    <x v="541"/>
    <b v="0"/>
    <n v="1"/>
    <b v="0"/>
    <s v="technology/web"/>
    <x v="441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x v="542"/>
    <x v="542"/>
    <b v="0"/>
    <n v="1"/>
    <b v="0"/>
    <s v="technology/web"/>
    <x v="442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x v="543"/>
    <x v="543"/>
    <b v="0"/>
    <n v="2"/>
    <b v="0"/>
    <s v="technology/web"/>
    <x v="44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x v="544"/>
    <x v="544"/>
    <b v="0"/>
    <n v="2"/>
    <b v="0"/>
    <s v="technology/web"/>
    <x v="444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x v="545"/>
    <x v="545"/>
    <b v="0"/>
    <n v="34"/>
    <b v="0"/>
    <s v="technology/web"/>
    <x v="445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x v="546"/>
    <x v="546"/>
    <b v="0"/>
    <n v="2"/>
    <b v="0"/>
    <s v="technology/web"/>
    <x v="446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x v="547"/>
    <x v="547"/>
    <b v="0"/>
    <n v="0"/>
    <b v="0"/>
    <s v="technology/web"/>
    <x v="109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x v="548"/>
    <x v="548"/>
    <b v="0"/>
    <n v="1"/>
    <b v="0"/>
    <s v="technology/web"/>
    <x v="447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x v="549"/>
    <x v="549"/>
    <b v="0"/>
    <n v="8"/>
    <b v="0"/>
    <s v="technology/web"/>
    <x v="44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x v="550"/>
    <x v="550"/>
    <b v="0"/>
    <n v="4"/>
    <b v="0"/>
    <s v="technology/web"/>
    <x v="449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x v="551"/>
    <x v="551"/>
    <b v="0"/>
    <n v="28"/>
    <b v="0"/>
    <s v="technology/web"/>
    <x v="450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x v="552"/>
    <x v="552"/>
    <b v="0"/>
    <n v="0"/>
    <b v="0"/>
    <s v="technology/web"/>
    <x v="109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x v="553"/>
    <x v="553"/>
    <b v="0"/>
    <n v="6"/>
    <b v="0"/>
    <s v="technology/web"/>
    <x v="451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x v="554"/>
    <x v="554"/>
    <b v="0"/>
    <n v="22"/>
    <b v="0"/>
    <s v="technology/web"/>
    <x v="452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x v="555"/>
    <x v="555"/>
    <b v="0"/>
    <n v="0"/>
    <b v="0"/>
    <s v="technology/web"/>
    <x v="109"/>
    <n v="0"/>
    <x v="2"/>
    <x v="7"/>
  </r>
  <r>
    <n v="556"/>
    <x v="556"/>
    <s v="An educational platform for learning Unified English Braille Code"/>
    <n v="8000"/>
    <n v="200"/>
    <x v="2"/>
    <x v="0"/>
    <s v="USD"/>
    <x v="556"/>
    <x v="556"/>
    <b v="0"/>
    <n v="1"/>
    <b v="0"/>
    <s v="technology/web"/>
    <x v="453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x v="557"/>
    <x v="557"/>
    <b v="0"/>
    <n v="20"/>
    <b v="0"/>
    <s v="technology/web"/>
    <x v="45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x v="558"/>
    <x v="558"/>
    <b v="0"/>
    <n v="0"/>
    <b v="0"/>
    <s v="technology/web"/>
    <x v="109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x v="559"/>
    <x v="559"/>
    <b v="0"/>
    <n v="1"/>
    <b v="0"/>
    <s v="technology/web"/>
    <x v="455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x v="560"/>
    <x v="560"/>
    <b v="0"/>
    <n v="3"/>
    <b v="0"/>
    <s v="technology/web"/>
    <x v="36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x v="561"/>
    <x v="561"/>
    <b v="0"/>
    <n v="2"/>
    <b v="0"/>
    <s v="technology/web"/>
    <x v="456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x v="562"/>
    <x v="562"/>
    <b v="0"/>
    <n v="0"/>
    <b v="0"/>
    <s v="technology/web"/>
    <x v="109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x v="563"/>
    <x v="563"/>
    <b v="0"/>
    <n v="2"/>
    <b v="0"/>
    <s v="technology/web"/>
    <x v="457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x v="564"/>
    <x v="564"/>
    <b v="0"/>
    <n v="1"/>
    <b v="0"/>
    <s v="technology/web"/>
    <x v="458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x v="565"/>
    <x v="565"/>
    <b v="0"/>
    <n v="0"/>
    <b v="0"/>
    <s v="technology/web"/>
    <x v="109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x v="566"/>
    <x v="566"/>
    <b v="0"/>
    <n v="1"/>
    <b v="0"/>
    <s v="technology/web"/>
    <x v="459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x v="567"/>
    <x v="567"/>
    <b v="0"/>
    <n v="0"/>
    <b v="0"/>
    <s v="technology/web"/>
    <x v="109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x v="568"/>
    <x v="568"/>
    <b v="0"/>
    <n v="5"/>
    <b v="0"/>
    <s v="technology/web"/>
    <x v="460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x v="569"/>
    <x v="569"/>
    <b v="0"/>
    <n v="1"/>
    <b v="0"/>
    <s v="technology/web"/>
    <x v="417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x v="570"/>
    <x v="570"/>
    <b v="0"/>
    <n v="1"/>
    <b v="0"/>
    <s v="technology/web"/>
    <x v="461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x v="571"/>
    <x v="571"/>
    <b v="0"/>
    <n v="2"/>
    <b v="0"/>
    <s v="technology/web"/>
    <x v="462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x v="572"/>
    <x v="572"/>
    <b v="0"/>
    <n v="0"/>
    <b v="0"/>
    <s v="technology/web"/>
    <x v="109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x v="573"/>
    <x v="573"/>
    <b v="0"/>
    <n v="9"/>
    <b v="0"/>
    <s v="technology/web"/>
    <x v="46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x v="574"/>
    <x v="574"/>
    <b v="0"/>
    <n v="4"/>
    <b v="0"/>
    <s v="technology/web"/>
    <x v="464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x v="575"/>
    <x v="575"/>
    <b v="0"/>
    <n v="4"/>
    <b v="0"/>
    <s v="technology/web"/>
    <x v="465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x v="576"/>
    <x v="576"/>
    <b v="0"/>
    <n v="1"/>
    <b v="0"/>
    <s v="technology/web"/>
    <x v="466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x v="577"/>
    <x v="577"/>
    <b v="0"/>
    <n v="1"/>
    <b v="0"/>
    <s v="technology/web"/>
    <x v="418"/>
    <n v="10"/>
    <x v="2"/>
    <x v="7"/>
  </r>
  <r>
    <n v="578"/>
    <x v="578"/>
    <s v="weBuy trade built on technology and Crowd Sourced Power"/>
    <n v="125000"/>
    <n v="14"/>
    <x v="2"/>
    <x v="1"/>
    <s v="GBP"/>
    <x v="578"/>
    <x v="578"/>
    <b v="0"/>
    <n v="7"/>
    <b v="0"/>
    <s v="technology/web"/>
    <x v="467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x v="579"/>
    <x v="579"/>
    <b v="0"/>
    <n v="5"/>
    <b v="0"/>
    <s v="technology/web"/>
    <x v="468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x v="580"/>
    <x v="580"/>
    <b v="0"/>
    <n v="1"/>
    <b v="0"/>
    <s v="technology/web"/>
    <x v="108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x v="581"/>
    <x v="581"/>
    <b v="0"/>
    <n v="0"/>
    <b v="0"/>
    <s v="technology/web"/>
    <x v="109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x v="582"/>
    <x v="582"/>
    <b v="0"/>
    <n v="0"/>
    <b v="0"/>
    <s v="technology/web"/>
    <x v="109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x v="583"/>
    <x v="583"/>
    <b v="0"/>
    <n v="1"/>
    <b v="0"/>
    <s v="technology/web"/>
    <x v="469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x v="584"/>
    <x v="584"/>
    <b v="0"/>
    <n v="2"/>
    <b v="0"/>
    <s v="technology/web"/>
    <x v="460"/>
    <n v="5"/>
    <x v="2"/>
    <x v="7"/>
  </r>
  <r>
    <n v="585"/>
    <x v="585"/>
    <s v="SAVE UP TO 40% WHEN YOU SPEND!_x000a__x000a_PRE-ORDER YOUR LINK CARD TODAY"/>
    <n v="9000"/>
    <n v="0"/>
    <x v="2"/>
    <x v="1"/>
    <s v="GBP"/>
    <x v="585"/>
    <x v="585"/>
    <b v="0"/>
    <n v="0"/>
    <b v="0"/>
    <s v="technology/web"/>
    <x v="109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x v="586"/>
    <x v="586"/>
    <b v="0"/>
    <n v="4"/>
    <b v="0"/>
    <s v="technology/web"/>
    <x v="470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x v="587"/>
    <x v="587"/>
    <b v="0"/>
    <n v="7"/>
    <b v="0"/>
    <s v="technology/web"/>
    <x v="471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x v="588"/>
    <x v="588"/>
    <b v="0"/>
    <n v="2"/>
    <b v="0"/>
    <s v="technology/web"/>
    <x v="472"/>
    <n v="150.5"/>
    <x v="2"/>
    <x v="7"/>
  </r>
  <r>
    <n v="589"/>
    <x v="589"/>
    <s v="Services closer than you think..."/>
    <n v="7500"/>
    <n v="1"/>
    <x v="2"/>
    <x v="0"/>
    <s v="USD"/>
    <x v="589"/>
    <x v="589"/>
    <b v="0"/>
    <n v="1"/>
    <b v="0"/>
    <s v="technology/web"/>
    <x v="473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x v="590"/>
    <x v="590"/>
    <b v="0"/>
    <n v="9"/>
    <b v="0"/>
    <s v="technology/web"/>
    <x v="474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x v="591"/>
    <x v="591"/>
    <b v="0"/>
    <n v="2"/>
    <b v="0"/>
    <s v="technology/web"/>
    <x v="475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x v="592"/>
    <x v="592"/>
    <b v="0"/>
    <n v="1"/>
    <b v="0"/>
    <s v="technology/web"/>
    <x v="42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x v="593"/>
    <x v="593"/>
    <b v="0"/>
    <n v="7"/>
    <b v="0"/>
    <s v="technology/web"/>
    <x v="476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x v="594"/>
    <x v="594"/>
    <b v="0"/>
    <n v="2"/>
    <b v="0"/>
    <s v="technology/web"/>
    <x v="477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x v="595"/>
    <x v="595"/>
    <b v="0"/>
    <n v="8"/>
    <b v="0"/>
    <s v="technology/web"/>
    <x v="478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x v="596"/>
    <x v="596"/>
    <b v="0"/>
    <n v="2"/>
    <b v="0"/>
    <s v="technology/web"/>
    <x v="479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x v="597"/>
    <x v="597"/>
    <b v="0"/>
    <n v="2"/>
    <b v="0"/>
    <s v="technology/web"/>
    <x v="480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x v="598"/>
    <x v="598"/>
    <b v="0"/>
    <n v="7"/>
    <b v="0"/>
    <s v="technology/web"/>
    <x v="481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x v="599"/>
    <x v="599"/>
    <b v="0"/>
    <n v="2"/>
    <b v="0"/>
    <s v="technology/web"/>
    <x v="482"/>
    <n v="15.5"/>
    <x v="2"/>
    <x v="7"/>
  </r>
  <r>
    <n v="600"/>
    <x v="600"/>
    <s v="Science Technology Engineering and Math + youth = a brighter tomorrow."/>
    <n v="5000"/>
    <n v="100"/>
    <x v="1"/>
    <x v="0"/>
    <s v="USD"/>
    <x v="600"/>
    <x v="600"/>
    <b v="0"/>
    <n v="1"/>
    <b v="0"/>
    <s v="technology/web"/>
    <x v="17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x v="601"/>
    <x v="601"/>
    <b v="0"/>
    <n v="6"/>
    <b v="0"/>
    <s v="technology/web"/>
    <x v="483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x v="602"/>
    <x v="602"/>
    <b v="0"/>
    <n v="0"/>
    <b v="0"/>
    <s v="technology/web"/>
    <x v="109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x v="603"/>
    <x v="603"/>
    <b v="0"/>
    <n v="13"/>
    <b v="0"/>
    <s v="technology/web"/>
    <x v="48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x v="604"/>
    <x v="604"/>
    <b v="0"/>
    <n v="0"/>
    <b v="0"/>
    <s v="technology/web"/>
    <x v="109"/>
    <n v="0"/>
    <x v="2"/>
    <x v="7"/>
  </r>
  <r>
    <n v="605"/>
    <x v="605"/>
    <s v="An iPad support care package for your parents / seniors."/>
    <n v="5000"/>
    <n v="131"/>
    <x v="1"/>
    <x v="0"/>
    <s v="USD"/>
    <x v="605"/>
    <x v="605"/>
    <b v="0"/>
    <n v="8"/>
    <b v="0"/>
    <s v="technology/web"/>
    <x v="485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x v="606"/>
    <x v="606"/>
    <b v="0"/>
    <n v="1"/>
    <b v="0"/>
    <s v="technology/web"/>
    <x v="418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x v="607"/>
    <x v="607"/>
    <b v="0"/>
    <n v="0"/>
    <b v="0"/>
    <s v="technology/web"/>
    <x v="109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x v="608"/>
    <x v="608"/>
    <b v="0"/>
    <n v="5"/>
    <b v="0"/>
    <s v="technology/web"/>
    <x v="486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x v="609"/>
    <x v="609"/>
    <b v="0"/>
    <n v="1"/>
    <b v="0"/>
    <s v="technology/web"/>
    <x v="48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x v="610"/>
    <x v="610"/>
    <b v="0"/>
    <n v="0"/>
    <b v="0"/>
    <s v="technology/web"/>
    <x v="109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x v="611"/>
    <x v="611"/>
    <b v="0"/>
    <n v="0"/>
    <b v="0"/>
    <s v="technology/web"/>
    <x v="109"/>
    <n v="0"/>
    <x v="2"/>
    <x v="7"/>
  </r>
  <r>
    <n v="612"/>
    <x v="612"/>
    <s v="A Fast and Reliable new Web platform to stream videos from Internet"/>
    <n v="10000"/>
    <n v="0"/>
    <x v="1"/>
    <x v="13"/>
    <s v="EUR"/>
    <x v="612"/>
    <x v="612"/>
    <b v="0"/>
    <n v="0"/>
    <b v="0"/>
    <s v="technology/web"/>
    <x v="109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x v="613"/>
    <x v="613"/>
    <b v="0"/>
    <n v="121"/>
    <b v="0"/>
    <s v="technology/web"/>
    <x v="488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x v="614"/>
    <x v="614"/>
    <b v="0"/>
    <n v="0"/>
    <b v="0"/>
    <s v="technology/web"/>
    <x v="109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x v="615"/>
    <x v="615"/>
    <b v="0"/>
    <n v="0"/>
    <b v="0"/>
    <s v="technology/web"/>
    <x v="109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x v="616"/>
    <x v="616"/>
    <b v="0"/>
    <n v="0"/>
    <b v="0"/>
    <s v="technology/web"/>
    <x v="109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x v="617"/>
    <x v="617"/>
    <b v="0"/>
    <n v="3"/>
    <b v="0"/>
    <s v="technology/web"/>
    <x v="419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x v="618"/>
    <x v="618"/>
    <b v="0"/>
    <n v="0"/>
    <b v="0"/>
    <s v="technology/web"/>
    <x v="109"/>
    <n v="0"/>
    <x v="2"/>
    <x v="7"/>
  </r>
  <r>
    <n v="619"/>
    <x v="619"/>
    <s v="Big Data Sets for researchers interested in improving the quality of life."/>
    <n v="2500000"/>
    <n v="1"/>
    <x v="1"/>
    <x v="0"/>
    <s v="USD"/>
    <x v="619"/>
    <x v="619"/>
    <b v="0"/>
    <n v="1"/>
    <b v="0"/>
    <s v="technology/web"/>
    <x v="489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x v="620"/>
    <x v="620"/>
    <b v="0"/>
    <n v="1"/>
    <b v="0"/>
    <s v="technology/web"/>
    <x v="460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x v="621"/>
    <x v="621"/>
    <b v="0"/>
    <n v="3"/>
    <b v="0"/>
    <s v="technology/web"/>
    <x v="490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x v="622"/>
    <x v="622"/>
    <b v="0"/>
    <n v="9"/>
    <b v="0"/>
    <s v="technology/web"/>
    <x v="491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x v="623"/>
    <x v="623"/>
    <b v="0"/>
    <n v="0"/>
    <b v="0"/>
    <s v="technology/web"/>
    <x v="109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x v="624"/>
    <x v="624"/>
    <b v="0"/>
    <n v="0"/>
    <b v="0"/>
    <s v="technology/web"/>
    <x v="109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x v="625"/>
    <x v="625"/>
    <b v="0"/>
    <n v="0"/>
    <b v="0"/>
    <s v="technology/web"/>
    <x v="109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x v="626"/>
    <x v="626"/>
    <b v="0"/>
    <n v="39"/>
    <b v="0"/>
    <s v="technology/web"/>
    <x v="492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x v="627"/>
    <x v="627"/>
    <b v="0"/>
    <n v="1"/>
    <b v="0"/>
    <s v="technology/web"/>
    <x v="459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x v="628"/>
    <x v="628"/>
    <b v="0"/>
    <n v="0"/>
    <b v="0"/>
    <s v="technology/web"/>
    <x v="109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x v="629"/>
    <x v="629"/>
    <b v="0"/>
    <n v="3"/>
    <b v="0"/>
    <s v="technology/web"/>
    <x v="49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x v="630"/>
    <x v="630"/>
    <b v="0"/>
    <n v="1"/>
    <b v="0"/>
    <s v="technology/web"/>
    <x v="49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x v="631"/>
    <x v="631"/>
    <b v="0"/>
    <n v="9"/>
    <b v="0"/>
    <s v="technology/web"/>
    <x v="495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x v="632"/>
    <x v="632"/>
    <b v="0"/>
    <n v="0"/>
    <b v="0"/>
    <s v="technology/web"/>
    <x v="109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x v="633"/>
    <x v="633"/>
    <b v="0"/>
    <n v="25"/>
    <b v="0"/>
    <s v="technology/web"/>
    <x v="496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x v="634"/>
    <x v="634"/>
    <b v="0"/>
    <n v="1"/>
    <b v="0"/>
    <s v="technology/web"/>
    <x v="459"/>
    <n v="1"/>
    <x v="2"/>
    <x v="7"/>
  </r>
  <r>
    <n v="635"/>
    <x v="635"/>
    <s v="Network used for building technology development teams."/>
    <n v="25000"/>
    <n v="2"/>
    <x v="1"/>
    <x v="0"/>
    <s v="USD"/>
    <x v="635"/>
    <x v="635"/>
    <b v="0"/>
    <n v="1"/>
    <b v="0"/>
    <s v="technology/web"/>
    <x v="168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x v="636"/>
    <x v="636"/>
    <b v="0"/>
    <n v="1"/>
    <b v="0"/>
    <s v="technology/web"/>
    <x v="418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x v="637"/>
    <x v="637"/>
    <b v="0"/>
    <n v="0"/>
    <b v="0"/>
    <s v="technology/web"/>
    <x v="109"/>
    <n v="0"/>
    <x v="2"/>
    <x v="7"/>
  </r>
  <r>
    <n v="638"/>
    <x v="638"/>
    <s v="O0"/>
    <n v="200000"/>
    <n v="18"/>
    <x v="1"/>
    <x v="12"/>
    <s v="EUR"/>
    <x v="638"/>
    <x v="638"/>
    <b v="0"/>
    <n v="6"/>
    <b v="0"/>
    <s v="technology/web"/>
    <x v="497"/>
    <n v="3"/>
    <x v="2"/>
    <x v="7"/>
  </r>
  <r>
    <n v="639"/>
    <x v="639"/>
    <s v="Development of a Safe and Educational Social Media site for kids."/>
    <n v="1000000"/>
    <n v="1"/>
    <x v="1"/>
    <x v="0"/>
    <s v="USD"/>
    <x v="639"/>
    <x v="639"/>
    <b v="0"/>
    <n v="1"/>
    <b v="0"/>
    <s v="technology/web"/>
    <x v="498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x v="640"/>
    <x v="640"/>
    <b v="0"/>
    <n v="2"/>
    <b v="1"/>
    <s v="technology/wearables"/>
    <x v="499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x v="641"/>
    <x v="641"/>
    <b v="0"/>
    <n v="315"/>
    <b v="1"/>
    <s v="technology/wearables"/>
    <x v="500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x v="642"/>
    <x v="642"/>
    <b v="0"/>
    <n v="2174"/>
    <b v="1"/>
    <s v="technology/wearables"/>
    <x v="5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x v="643"/>
    <x v="643"/>
    <b v="0"/>
    <n v="152"/>
    <b v="1"/>
    <s v="technology/wearables"/>
    <x v="502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x v="644"/>
    <x v="644"/>
    <b v="0"/>
    <n v="1021"/>
    <b v="1"/>
    <s v="technology/wearables"/>
    <x v="503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x v="645"/>
    <x v="645"/>
    <b v="0"/>
    <n v="237"/>
    <b v="1"/>
    <s v="technology/wearables"/>
    <x v="504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x v="646"/>
    <x v="646"/>
    <b v="0"/>
    <n v="27"/>
    <b v="1"/>
    <s v="technology/wearables"/>
    <x v="50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x v="647"/>
    <x v="647"/>
    <b v="0"/>
    <n v="17"/>
    <b v="1"/>
    <s v="technology/wearables"/>
    <x v="506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x v="648"/>
    <x v="648"/>
    <b v="0"/>
    <n v="27"/>
    <b v="1"/>
    <s v="technology/wearables"/>
    <x v="507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x v="649"/>
    <x v="649"/>
    <b v="0"/>
    <n v="82"/>
    <b v="1"/>
    <s v="technology/wearables"/>
    <x v="508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x v="650"/>
    <x v="650"/>
    <b v="0"/>
    <n v="48"/>
    <b v="1"/>
    <s v="technology/wearables"/>
    <x v="509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x v="651"/>
    <x v="651"/>
    <b v="0"/>
    <n v="105"/>
    <b v="1"/>
    <s v="technology/wearables"/>
    <x v="510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x v="652"/>
    <x v="652"/>
    <b v="0"/>
    <n v="28"/>
    <b v="1"/>
    <s v="technology/wearables"/>
    <x v="511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x v="653"/>
    <x v="653"/>
    <b v="0"/>
    <n v="1107"/>
    <b v="1"/>
    <s v="technology/wearables"/>
    <x v="512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x v="654"/>
    <x v="654"/>
    <b v="0"/>
    <n v="1013"/>
    <b v="1"/>
    <s v="technology/wearables"/>
    <x v="513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x v="655"/>
    <x v="655"/>
    <b v="0"/>
    <n v="274"/>
    <b v="1"/>
    <s v="technology/wearables"/>
    <x v="514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x v="656"/>
    <x v="656"/>
    <b v="0"/>
    <n v="87"/>
    <b v="1"/>
    <s v="technology/wearables"/>
    <x v="515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x v="657"/>
    <x v="657"/>
    <b v="0"/>
    <n v="99"/>
    <b v="1"/>
    <s v="technology/wearables"/>
    <x v="516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x v="658"/>
    <x v="658"/>
    <b v="0"/>
    <n v="276"/>
    <b v="1"/>
    <s v="technology/wearables"/>
    <x v="517"/>
    <n v="109.33695652173913"/>
    <x v="2"/>
    <x v="8"/>
  </r>
  <r>
    <n v="659"/>
    <x v="659"/>
    <s v="Sync up your lifestyle"/>
    <n v="3000"/>
    <n v="3017"/>
    <x v="0"/>
    <x v="0"/>
    <s v="USD"/>
    <x v="659"/>
    <x v="659"/>
    <b v="0"/>
    <n v="21"/>
    <b v="1"/>
    <s v="technology/wearables"/>
    <x v="51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x v="660"/>
    <x v="660"/>
    <b v="0"/>
    <n v="18"/>
    <b v="0"/>
    <s v="technology/wearables"/>
    <x v="519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x v="661"/>
    <x v="661"/>
    <b v="0"/>
    <n v="9"/>
    <b v="0"/>
    <s v="technology/wearables"/>
    <x v="520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x v="662"/>
    <x v="662"/>
    <b v="0"/>
    <n v="4"/>
    <b v="0"/>
    <s v="technology/wearables"/>
    <x v="177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x v="663"/>
    <x v="663"/>
    <b v="0"/>
    <n v="7"/>
    <b v="0"/>
    <s v="technology/wearables"/>
    <x v="521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x v="664"/>
    <x v="664"/>
    <b v="0"/>
    <n v="29"/>
    <b v="0"/>
    <s v="technology/wearables"/>
    <x v="52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x v="665"/>
    <x v="665"/>
    <b v="0"/>
    <n v="12"/>
    <b v="0"/>
    <s v="technology/wearables"/>
    <x v="523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x v="666"/>
    <x v="666"/>
    <b v="0"/>
    <n v="4"/>
    <b v="0"/>
    <s v="technology/wearables"/>
    <x v="524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x v="667"/>
    <x v="667"/>
    <b v="0"/>
    <n v="28"/>
    <b v="0"/>
    <s v="technology/wearables"/>
    <x v="525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x v="668"/>
    <x v="668"/>
    <b v="0"/>
    <n v="25"/>
    <b v="0"/>
    <s v="technology/wearables"/>
    <x v="526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x v="669"/>
    <x v="669"/>
    <b v="0"/>
    <n v="28"/>
    <b v="0"/>
    <s v="technology/wearables"/>
    <x v="527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x v="670"/>
    <x v="670"/>
    <b v="0"/>
    <n v="310"/>
    <b v="0"/>
    <s v="technology/wearables"/>
    <x v="52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x v="671"/>
    <x v="671"/>
    <b v="0"/>
    <n v="15"/>
    <b v="0"/>
    <s v="technology/wearables"/>
    <x v="529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x v="672"/>
    <x v="672"/>
    <b v="0"/>
    <n v="215"/>
    <b v="0"/>
    <s v="technology/wearables"/>
    <x v="530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x v="673"/>
    <x v="673"/>
    <b v="0"/>
    <n v="3"/>
    <b v="0"/>
    <s v="technology/wearables"/>
    <x v="531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x v="674"/>
    <x v="674"/>
    <b v="0"/>
    <n v="2"/>
    <b v="0"/>
    <s v="technology/wearables"/>
    <x v="479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x v="675"/>
    <x v="675"/>
    <b v="0"/>
    <n v="26"/>
    <b v="0"/>
    <s v="technology/wearables"/>
    <x v="532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x v="676"/>
    <x v="676"/>
    <b v="0"/>
    <n v="24"/>
    <b v="0"/>
    <s v="technology/wearables"/>
    <x v="533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x v="677"/>
    <x v="677"/>
    <b v="0"/>
    <n v="96"/>
    <b v="0"/>
    <s v="technology/wearables"/>
    <x v="53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x v="678"/>
    <x v="678"/>
    <b v="0"/>
    <n v="17"/>
    <b v="0"/>
    <s v="technology/wearables"/>
    <x v="535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x v="679"/>
    <x v="679"/>
    <b v="0"/>
    <n v="94"/>
    <b v="0"/>
    <s v="technology/wearables"/>
    <x v="536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x v="680"/>
    <x v="680"/>
    <b v="0"/>
    <n v="129"/>
    <b v="0"/>
    <s v="technology/wearables"/>
    <x v="537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x v="681"/>
    <x v="681"/>
    <b v="0"/>
    <n v="1"/>
    <b v="0"/>
    <s v="technology/wearables"/>
    <x v="167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x v="682"/>
    <x v="682"/>
    <b v="0"/>
    <n v="4"/>
    <b v="0"/>
    <s v="technology/wearables"/>
    <x v="538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x v="683"/>
    <x v="683"/>
    <b v="0"/>
    <n v="3"/>
    <b v="0"/>
    <s v="technology/wearables"/>
    <x v="539"/>
    <n v="99.333333333333329"/>
    <x v="2"/>
    <x v="8"/>
  </r>
  <r>
    <n v="684"/>
    <x v="684"/>
    <s v="Arcus gives your fingers super powers."/>
    <n v="320000"/>
    <n v="23948"/>
    <x v="2"/>
    <x v="0"/>
    <s v="USD"/>
    <x v="684"/>
    <x v="684"/>
    <b v="0"/>
    <n v="135"/>
    <b v="0"/>
    <s v="technology/wearables"/>
    <x v="540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x v="685"/>
    <x v="685"/>
    <b v="0"/>
    <n v="10"/>
    <b v="0"/>
    <s v="technology/wearables"/>
    <x v="541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x v="686"/>
    <x v="686"/>
    <b v="0"/>
    <n v="0"/>
    <b v="0"/>
    <s v="technology/wearables"/>
    <x v="109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x v="687"/>
    <x v="687"/>
    <b v="0"/>
    <n v="6"/>
    <b v="0"/>
    <s v="technology/wearables"/>
    <x v="54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x v="688"/>
    <x v="688"/>
    <b v="0"/>
    <n v="36"/>
    <b v="0"/>
    <s v="technology/wearables"/>
    <x v="543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x v="689"/>
    <x v="689"/>
    <b v="0"/>
    <n v="336"/>
    <b v="0"/>
    <s v="technology/wearables"/>
    <x v="54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x v="690"/>
    <x v="690"/>
    <b v="0"/>
    <n v="34"/>
    <b v="0"/>
    <s v="technology/wearables"/>
    <x v="545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x v="691"/>
    <x v="691"/>
    <b v="0"/>
    <n v="10"/>
    <b v="0"/>
    <s v="technology/wearables"/>
    <x v="546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x v="692"/>
    <x v="692"/>
    <b v="0"/>
    <n v="201"/>
    <b v="0"/>
    <s v="technology/wearables"/>
    <x v="547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x v="693"/>
    <x v="693"/>
    <b v="0"/>
    <n v="296"/>
    <b v="0"/>
    <s v="technology/wearables"/>
    <x v="548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x v="694"/>
    <x v="694"/>
    <b v="0"/>
    <n v="7"/>
    <b v="0"/>
    <s v="technology/wearables"/>
    <x v="549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x v="695"/>
    <x v="695"/>
    <b v="0"/>
    <n v="7"/>
    <b v="0"/>
    <s v="technology/wearables"/>
    <x v="550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x v="696"/>
    <x v="696"/>
    <b v="0"/>
    <n v="1"/>
    <b v="0"/>
    <s v="technology/wearables"/>
    <x v="551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x v="697"/>
    <x v="697"/>
    <b v="0"/>
    <n v="114"/>
    <b v="0"/>
    <s v="technology/wearables"/>
    <x v="552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x v="698"/>
    <x v="698"/>
    <b v="0"/>
    <n v="29"/>
    <b v="0"/>
    <s v="technology/wearables"/>
    <x v="553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x v="699"/>
    <x v="699"/>
    <b v="0"/>
    <n v="890"/>
    <b v="0"/>
    <s v="technology/wearables"/>
    <x v="554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x v="700"/>
    <x v="700"/>
    <b v="0"/>
    <n v="31"/>
    <b v="0"/>
    <s v="technology/wearables"/>
    <x v="55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x v="701"/>
    <x v="701"/>
    <b v="0"/>
    <n v="21"/>
    <b v="0"/>
    <s v="technology/wearables"/>
    <x v="55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x v="702"/>
    <x v="702"/>
    <b v="0"/>
    <n v="37"/>
    <b v="0"/>
    <s v="technology/wearables"/>
    <x v="557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x v="703"/>
    <x v="703"/>
    <b v="0"/>
    <n v="7"/>
    <b v="0"/>
    <s v="technology/wearables"/>
    <x v="5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x v="704"/>
    <x v="704"/>
    <b v="0"/>
    <n v="4"/>
    <b v="0"/>
    <s v="technology/wearables"/>
    <x v="559"/>
    <n v="120.25"/>
    <x v="2"/>
    <x v="8"/>
  </r>
  <r>
    <n v="705"/>
    <x v="705"/>
    <s v="The closest thing ever to the Holy Grail of wearables technology"/>
    <n v="100000"/>
    <n v="977"/>
    <x v="2"/>
    <x v="9"/>
    <s v="EUR"/>
    <x v="705"/>
    <x v="705"/>
    <b v="0"/>
    <n v="5"/>
    <b v="0"/>
    <s v="technology/wearables"/>
    <x v="560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x v="706"/>
    <x v="706"/>
    <b v="0"/>
    <n v="0"/>
    <b v="0"/>
    <s v="technology/wearables"/>
    <x v="109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x v="707"/>
    <x v="707"/>
    <b v="0"/>
    <n v="456"/>
    <b v="0"/>
    <s v="technology/wearables"/>
    <x v="561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x v="708"/>
    <x v="708"/>
    <b v="0"/>
    <n v="369"/>
    <b v="0"/>
    <s v="technology/wearables"/>
    <x v="562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x v="709"/>
    <x v="709"/>
    <b v="0"/>
    <n v="2"/>
    <b v="0"/>
    <s v="technology/wearables"/>
    <x v="56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x v="710"/>
    <x v="710"/>
    <b v="0"/>
    <n v="0"/>
    <b v="0"/>
    <s v="technology/wearables"/>
    <x v="109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x v="711"/>
    <x v="711"/>
    <b v="0"/>
    <n v="338"/>
    <b v="0"/>
    <s v="technology/wearables"/>
    <x v="564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x v="712"/>
    <x v="712"/>
    <b v="0"/>
    <n v="4"/>
    <b v="0"/>
    <s v="technology/wearables"/>
    <x v="56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x v="713"/>
    <x v="713"/>
    <b v="0"/>
    <n v="1"/>
    <b v="0"/>
    <s v="technology/wearables"/>
    <x v="566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x v="714"/>
    <x v="714"/>
    <b v="0"/>
    <n v="28"/>
    <b v="0"/>
    <s v="technology/wearables"/>
    <x v="567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x v="715"/>
    <x v="715"/>
    <b v="0"/>
    <n v="12"/>
    <b v="0"/>
    <s v="technology/wearables"/>
    <x v="56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x v="716"/>
    <x v="716"/>
    <b v="0"/>
    <n v="16"/>
    <b v="0"/>
    <s v="technology/wearables"/>
    <x v="569"/>
    <n v="44.6875"/>
    <x v="2"/>
    <x v="8"/>
  </r>
  <r>
    <n v="717"/>
    <x v="717"/>
    <s v="Cool air flowing under clothing keeps you cool."/>
    <n v="100000"/>
    <n v="305"/>
    <x v="2"/>
    <x v="0"/>
    <s v="USD"/>
    <x v="717"/>
    <x v="717"/>
    <b v="0"/>
    <n v="4"/>
    <b v="0"/>
    <s v="technology/wearables"/>
    <x v="570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x v="718"/>
    <x v="718"/>
    <b v="0"/>
    <n v="4"/>
    <b v="0"/>
    <s v="technology/wearables"/>
    <x v="571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x v="719"/>
    <x v="719"/>
    <b v="0"/>
    <n v="10"/>
    <b v="0"/>
    <s v="technology/wearables"/>
    <x v="57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x v="720"/>
    <x v="720"/>
    <b v="0"/>
    <n v="41"/>
    <b v="1"/>
    <s v="publishing/nonfiction"/>
    <x v="57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x v="721"/>
    <x v="721"/>
    <b v="0"/>
    <n v="119"/>
    <b v="1"/>
    <s v="publishing/nonfiction"/>
    <x v="574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x v="722"/>
    <x v="722"/>
    <b v="0"/>
    <n v="153"/>
    <b v="1"/>
    <s v="publishing/nonfiction"/>
    <x v="575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x v="723"/>
    <x v="723"/>
    <b v="0"/>
    <n v="100"/>
    <b v="1"/>
    <s v="publishing/nonfiction"/>
    <x v="576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x v="724"/>
    <x v="724"/>
    <b v="0"/>
    <n v="143"/>
    <b v="1"/>
    <s v="publishing/nonfiction"/>
    <x v="577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x v="725"/>
    <x v="725"/>
    <b v="0"/>
    <n v="140"/>
    <b v="1"/>
    <s v="publishing/nonfiction"/>
    <x v="28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x v="726"/>
    <x v="726"/>
    <b v="0"/>
    <n v="35"/>
    <b v="1"/>
    <s v="publishing/nonfiction"/>
    <x v="578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x v="727"/>
    <x v="727"/>
    <b v="0"/>
    <n v="149"/>
    <b v="1"/>
    <s v="publishing/nonfiction"/>
    <x v="579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x v="728"/>
    <x v="728"/>
    <b v="0"/>
    <n v="130"/>
    <b v="1"/>
    <s v="publishing/nonfiction"/>
    <x v="580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x v="729"/>
    <x v="729"/>
    <b v="0"/>
    <n v="120"/>
    <b v="1"/>
    <s v="publishing/nonfiction"/>
    <x v="314"/>
    <n v="43.55"/>
    <x v="3"/>
    <x v="9"/>
  </r>
  <r>
    <n v="730"/>
    <x v="730"/>
    <s v="A Massive but Cheerful Online Digital Archive of Surfing"/>
    <n v="20000"/>
    <n v="26438"/>
    <x v="0"/>
    <x v="0"/>
    <s v="USD"/>
    <x v="730"/>
    <x v="730"/>
    <b v="0"/>
    <n v="265"/>
    <b v="1"/>
    <s v="publishing/nonfiction"/>
    <x v="58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x v="731"/>
    <x v="731"/>
    <b v="0"/>
    <n v="71"/>
    <b v="1"/>
    <s v="publishing/nonfiction"/>
    <x v="582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x v="732"/>
    <x v="732"/>
    <b v="0"/>
    <n v="13"/>
    <b v="1"/>
    <s v="publishing/nonfiction"/>
    <x v="583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x v="733"/>
    <x v="733"/>
    <b v="0"/>
    <n v="169"/>
    <b v="1"/>
    <s v="publishing/nonfiction"/>
    <x v="584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x v="734"/>
    <x v="734"/>
    <b v="0"/>
    <n v="57"/>
    <b v="1"/>
    <s v="publishing/nonfiction"/>
    <x v="585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x v="735"/>
    <x v="735"/>
    <b v="0"/>
    <n v="229"/>
    <b v="1"/>
    <s v="publishing/nonfiction"/>
    <x v="586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x v="736"/>
    <x v="736"/>
    <b v="0"/>
    <n v="108"/>
    <b v="1"/>
    <s v="publishing/nonfiction"/>
    <x v="587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x v="737"/>
    <x v="737"/>
    <b v="0"/>
    <n v="108"/>
    <b v="1"/>
    <s v="publishing/nonfiction"/>
    <x v="588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x v="738"/>
    <x v="738"/>
    <b v="0"/>
    <n v="41"/>
    <b v="1"/>
    <s v="publishing/nonfiction"/>
    <x v="589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x v="739"/>
    <x v="739"/>
    <b v="0"/>
    <n v="139"/>
    <b v="1"/>
    <s v="publishing/nonfiction"/>
    <x v="590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x v="740"/>
    <x v="740"/>
    <b v="0"/>
    <n v="19"/>
    <b v="1"/>
    <s v="publishing/nonfiction"/>
    <x v="202"/>
    <n v="169.57894736842104"/>
    <x v="3"/>
    <x v="9"/>
  </r>
  <r>
    <n v="741"/>
    <x v="741"/>
    <s v="A revolutionary digital mapping project of the Vilna Ghetto"/>
    <n v="13000"/>
    <n v="13293.8"/>
    <x v="0"/>
    <x v="0"/>
    <s v="USD"/>
    <x v="741"/>
    <x v="741"/>
    <b v="0"/>
    <n v="94"/>
    <b v="1"/>
    <s v="publishing/nonfiction"/>
    <x v="591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x v="742"/>
    <x v="742"/>
    <b v="0"/>
    <n v="23"/>
    <b v="1"/>
    <s v="publishing/nonfiction"/>
    <x v="59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x v="743"/>
    <x v="743"/>
    <b v="0"/>
    <n v="15"/>
    <b v="1"/>
    <s v="publishing/nonfiction"/>
    <x v="593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x v="744"/>
    <x v="744"/>
    <b v="0"/>
    <n v="62"/>
    <b v="1"/>
    <s v="publishing/nonfiction"/>
    <x v="594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x v="745"/>
    <x v="745"/>
    <b v="0"/>
    <n v="74"/>
    <b v="1"/>
    <s v="publishing/nonfiction"/>
    <x v="595"/>
    <n v="53.729729729729726"/>
    <x v="3"/>
    <x v="9"/>
  </r>
  <r>
    <n v="746"/>
    <x v="746"/>
    <s v="This is a book of letters. Letters to our body parts."/>
    <n v="2987"/>
    <n v="3318"/>
    <x v="0"/>
    <x v="0"/>
    <s v="USD"/>
    <x v="746"/>
    <x v="746"/>
    <b v="0"/>
    <n v="97"/>
    <b v="1"/>
    <s v="publishing/nonfiction"/>
    <x v="596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x v="747"/>
    <x v="747"/>
    <b v="0"/>
    <n v="55"/>
    <b v="1"/>
    <s v="publishing/nonfiction"/>
    <x v="597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x v="748"/>
    <x v="748"/>
    <b v="0"/>
    <n v="44"/>
    <b v="1"/>
    <s v="publishing/nonfiction"/>
    <x v="598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x v="749"/>
    <x v="749"/>
    <b v="0"/>
    <n v="110"/>
    <b v="1"/>
    <s v="publishing/nonfiction"/>
    <x v="599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x v="750"/>
    <x v="750"/>
    <b v="0"/>
    <n v="59"/>
    <b v="1"/>
    <s v="publishing/nonfiction"/>
    <x v="600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x v="751"/>
    <x v="751"/>
    <b v="0"/>
    <n v="62"/>
    <b v="1"/>
    <s v="publishing/nonfiction"/>
    <x v="23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x v="752"/>
    <x v="752"/>
    <b v="0"/>
    <n v="105"/>
    <b v="1"/>
    <s v="publishing/nonfiction"/>
    <x v="601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x v="753"/>
    <x v="753"/>
    <b v="0"/>
    <n v="26"/>
    <b v="1"/>
    <s v="publishing/nonfiction"/>
    <x v="602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x v="754"/>
    <x v="754"/>
    <b v="0"/>
    <n v="49"/>
    <b v="1"/>
    <s v="publishing/nonfiction"/>
    <x v="603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x v="755"/>
    <x v="755"/>
    <b v="0"/>
    <n v="68"/>
    <b v="1"/>
    <s v="publishing/nonfiction"/>
    <x v="604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x v="756"/>
    <x v="756"/>
    <b v="0"/>
    <n v="22"/>
    <b v="1"/>
    <s v="publishing/nonfiction"/>
    <x v="605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x v="757"/>
    <x v="757"/>
    <b v="0"/>
    <n v="18"/>
    <b v="1"/>
    <s v="publishing/nonfiction"/>
    <x v="606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x v="758"/>
    <x v="758"/>
    <b v="0"/>
    <n v="19"/>
    <b v="1"/>
    <s v="publishing/nonfiction"/>
    <x v="607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x v="759"/>
    <x v="759"/>
    <b v="0"/>
    <n v="99"/>
    <b v="1"/>
    <s v="publishing/nonfiction"/>
    <x v="608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x v="760"/>
    <x v="760"/>
    <b v="0"/>
    <n v="0"/>
    <b v="0"/>
    <s v="publishing/fiction"/>
    <x v="109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x v="761"/>
    <x v="761"/>
    <b v="0"/>
    <n v="6"/>
    <b v="0"/>
    <s v="publishing/fiction"/>
    <x v="609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x v="762"/>
    <x v="762"/>
    <b v="0"/>
    <n v="0"/>
    <b v="0"/>
    <s v="publishing/fiction"/>
    <x v="109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x v="763"/>
    <x v="763"/>
    <b v="0"/>
    <n v="1"/>
    <b v="0"/>
    <s v="publishing/fiction"/>
    <x v="610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x v="764"/>
    <x v="764"/>
    <b v="0"/>
    <n v="0"/>
    <b v="0"/>
    <s v="publishing/fiction"/>
    <x v="109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x v="765"/>
    <x v="765"/>
    <b v="0"/>
    <n v="44"/>
    <b v="0"/>
    <s v="publishing/fiction"/>
    <x v="611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x v="766"/>
    <x v="766"/>
    <b v="0"/>
    <n v="0"/>
    <b v="0"/>
    <s v="publishing/fiction"/>
    <x v="109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x v="767"/>
    <x v="767"/>
    <b v="0"/>
    <n v="3"/>
    <b v="0"/>
    <s v="publishing/fiction"/>
    <x v="61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x v="768"/>
    <x v="768"/>
    <b v="0"/>
    <n v="0"/>
    <b v="0"/>
    <s v="publishing/fiction"/>
    <x v="109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x v="769"/>
    <x v="769"/>
    <b v="0"/>
    <n v="52"/>
    <b v="0"/>
    <s v="publishing/fiction"/>
    <x v="613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x v="770"/>
    <x v="770"/>
    <b v="0"/>
    <n v="0"/>
    <b v="0"/>
    <s v="publishing/fiction"/>
    <x v="109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x v="771"/>
    <x v="771"/>
    <b v="0"/>
    <n v="1"/>
    <b v="0"/>
    <s v="publishing/fiction"/>
    <x v="61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x v="772"/>
    <x v="772"/>
    <b v="0"/>
    <n v="1"/>
    <b v="0"/>
    <s v="publishing/fiction"/>
    <x v="42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x v="773"/>
    <x v="773"/>
    <b v="0"/>
    <n v="2"/>
    <b v="0"/>
    <s v="publishing/fiction"/>
    <x v="615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x v="774"/>
    <x v="774"/>
    <b v="0"/>
    <n v="9"/>
    <b v="0"/>
    <s v="publishing/fiction"/>
    <x v="61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x v="775"/>
    <x v="775"/>
    <b v="0"/>
    <n v="5"/>
    <b v="0"/>
    <s v="publishing/fiction"/>
    <x v="617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x v="776"/>
    <x v="776"/>
    <b v="0"/>
    <n v="57"/>
    <b v="0"/>
    <s v="publishing/fiction"/>
    <x v="618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x v="777"/>
    <x v="777"/>
    <b v="0"/>
    <n v="3"/>
    <b v="0"/>
    <s v="publishing/fiction"/>
    <x v="449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x v="778"/>
    <x v="778"/>
    <b v="0"/>
    <n v="1"/>
    <b v="0"/>
    <s v="publishing/fiction"/>
    <x v="177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x v="779"/>
    <x v="779"/>
    <b v="0"/>
    <n v="6"/>
    <b v="0"/>
    <s v="publishing/fiction"/>
    <x v="129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x v="780"/>
    <x v="780"/>
    <b v="0"/>
    <n v="27"/>
    <b v="1"/>
    <s v="music/rock"/>
    <x v="87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x v="781"/>
    <x v="781"/>
    <b v="0"/>
    <n v="25"/>
    <b v="1"/>
    <s v="music/rock"/>
    <x v="619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x v="782"/>
    <x v="782"/>
    <b v="0"/>
    <n v="14"/>
    <b v="1"/>
    <s v="music/rock"/>
    <x v="3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x v="783"/>
    <x v="783"/>
    <b v="0"/>
    <n v="35"/>
    <b v="1"/>
    <s v="music/rock"/>
    <x v="620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x v="784"/>
    <x v="784"/>
    <b v="0"/>
    <n v="10"/>
    <b v="1"/>
    <s v="music/rock"/>
    <x v="78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x v="785"/>
    <x v="785"/>
    <b v="0"/>
    <n v="29"/>
    <b v="1"/>
    <s v="music/rock"/>
    <x v="621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x v="786"/>
    <x v="786"/>
    <b v="0"/>
    <n v="44"/>
    <b v="1"/>
    <s v="music/rock"/>
    <x v="622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x v="787"/>
    <x v="787"/>
    <b v="0"/>
    <n v="17"/>
    <b v="1"/>
    <s v="music/rock"/>
    <x v="623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x v="788"/>
    <x v="788"/>
    <b v="0"/>
    <n v="34"/>
    <b v="1"/>
    <s v="music/rock"/>
    <x v="624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x v="789"/>
    <x v="789"/>
    <b v="0"/>
    <n v="14"/>
    <b v="1"/>
    <s v="music/rock"/>
    <x v="625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x v="790"/>
    <x v="790"/>
    <b v="0"/>
    <n v="156"/>
    <b v="1"/>
    <s v="music/rock"/>
    <x v="62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x v="791"/>
    <x v="791"/>
    <b v="0"/>
    <n v="128"/>
    <b v="1"/>
    <s v="music/rock"/>
    <x v="627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x v="792"/>
    <x v="792"/>
    <b v="0"/>
    <n v="60"/>
    <b v="1"/>
    <s v="music/rock"/>
    <x v="628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x v="793"/>
    <x v="793"/>
    <b v="0"/>
    <n v="32"/>
    <b v="1"/>
    <s v="music/rock"/>
    <x v="629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x v="794"/>
    <x v="794"/>
    <b v="0"/>
    <n v="53"/>
    <b v="1"/>
    <s v="music/rock"/>
    <x v="630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x v="795"/>
    <x v="795"/>
    <b v="0"/>
    <n v="184"/>
    <b v="1"/>
    <s v="music/rock"/>
    <x v="631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x v="796"/>
    <x v="796"/>
    <b v="0"/>
    <n v="90"/>
    <b v="1"/>
    <s v="music/rock"/>
    <x v="40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x v="797"/>
    <x v="797"/>
    <b v="0"/>
    <n v="71"/>
    <b v="1"/>
    <s v="music/rock"/>
    <x v="632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x v="798"/>
    <x v="798"/>
    <b v="0"/>
    <n v="87"/>
    <b v="1"/>
    <s v="music/rock"/>
    <x v="633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x v="799"/>
    <x v="799"/>
    <b v="0"/>
    <n v="28"/>
    <b v="1"/>
    <s v="music/rock"/>
    <x v="634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x v="800"/>
    <x v="800"/>
    <b v="0"/>
    <n v="56"/>
    <b v="1"/>
    <s v="music/rock"/>
    <x v="6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x v="801"/>
    <x v="801"/>
    <b v="0"/>
    <n v="51"/>
    <b v="1"/>
    <s v="music/rock"/>
    <x v="636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x v="802"/>
    <x v="802"/>
    <b v="0"/>
    <n v="75"/>
    <b v="1"/>
    <s v="music/rock"/>
    <x v="303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x v="803"/>
    <x v="803"/>
    <b v="0"/>
    <n v="38"/>
    <b v="1"/>
    <s v="music/rock"/>
    <x v="637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x v="804"/>
    <x v="804"/>
    <b v="0"/>
    <n v="18"/>
    <b v="1"/>
    <s v="music/rock"/>
    <x v="3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x v="805"/>
    <x v="805"/>
    <b v="0"/>
    <n v="54"/>
    <b v="1"/>
    <s v="music/rock"/>
    <x v="2"/>
    <n v="58.333333333333336"/>
    <x v="4"/>
    <x v="11"/>
  </r>
  <r>
    <n v="806"/>
    <x v="806"/>
    <s v="Help Golden Animals finish their NEW Album!"/>
    <n v="8000"/>
    <n v="8355"/>
    <x v="0"/>
    <x v="0"/>
    <s v="USD"/>
    <x v="806"/>
    <x v="806"/>
    <b v="0"/>
    <n v="71"/>
    <b v="1"/>
    <s v="music/rock"/>
    <x v="638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x v="807"/>
    <x v="807"/>
    <b v="0"/>
    <n v="57"/>
    <b v="1"/>
    <s v="music/rock"/>
    <x v="639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x v="808"/>
    <x v="808"/>
    <b v="0"/>
    <n v="43"/>
    <b v="1"/>
    <s v="music/rock"/>
    <x v="3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x v="809"/>
    <x v="809"/>
    <b v="0"/>
    <n v="52"/>
    <b v="1"/>
    <s v="music/rock"/>
    <x v="640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x v="810"/>
    <x v="810"/>
    <b v="0"/>
    <n v="27"/>
    <b v="1"/>
    <s v="music/rock"/>
    <x v="2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x v="811"/>
    <x v="811"/>
    <b v="0"/>
    <n v="12"/>
    <b v="1"/>
    <s v="music/rock"/>
    <x v="87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x v="812"/>
    <x v="812"/>
    <b v="0"/>
    <n v="33"/>
    <b v="1"/>
    <s v="music/rock"/>
    <x v="641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x v="813"/>
    <x v="813"/>
    <b v="0"/>
    <n v="96"/>
    <b v="1"/>
    <s v="music/rock"/>
    <x v="642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x v="814"/>
    <x v="814"/>
    <b v="0"/>
    <n v="28"/>
    <b v="1"/>
    <s v="music/rock"/>
    <x v="64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x v="815"/>
    <x v="815"/>
    <b v="0"/>
    <n v="43"/>
    <b v="1"/>
    <s v="music/rock"/>
    <x v="644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x v="816"/>
    <x v="816"/>
    <b v="0"/>
    <n v="205"/>
    <b v="1"/>
    <s v="music/rock"/>
    <x v="645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x v="817"/>
    <x v="817"/>
    <b v="0"/>
    <n v="23"/>
    <b v="1"/>
    <s v="music/rock"/>
    <x v="646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x v="818"/>
    <x v="818"/>
    <b v="0"/>
    <n v="19"/>
    <b v="1"/>
    <s v="music/rock"/>
    <x v="647"/>
    <n v="28.684210526315791"/>
    <x v="4"/>
    <x v="11"/>
  </r>
  <r>
    <n v="819"/>
    <x v="819"/>
    <s v="We are touring the Southeast in support of our new EP"/>
    <n v="400"/>
    <n v="435"/>
    <x v="0"/>
    <x v="0"/>
    <s v="USD"/>
    <x v="819"/>
    <x v="819"/>
    <b v="0"/>
    <n v="14"/>
    <b v="1"/>
    <s v="music/rock"/>
    <x v="648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x v="820"/>
    <x v="820"/>
    <b v="0"/>
    <n v="38"/>
    <b v="1"/>
    <s v="music/rock"/>
    <x v="649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x v="821"/>
    <x v="821"/>
    <b v="0"/>
    <n v="78"/>
    <b v="1"/>
    <s v="music/rock"/>
    <x v="3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x v="822"/>
    <x v="822"/>
    <b v="0"/>
    <n v="69"/>
    <b v="1"/>
    <s v="music/rock"/>
    <x v="650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x v="823"/>
    <x v="823"/>
    <b v="0"/>
    <n v="33"/>
    <b v="1"/>
    <s v="music/rock"/>
    <x v="651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x v="824"/>
    <x v="824"/>
    <b v="0"/>
    <n v="54"/>
    <b v="1"/>
    <s v="music/rock"/>
    <x v="652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x v="825"/>
    <x v="825"/>
    <b v="0"/>
    <n v="99"/>
    <b v="1"/>
    <s v="music/rock"/>
    <x v="653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x v="826"/>
    <x v="826"/>
    <b v="0"/>
    <n v="49"/>
    <b v="1"/>
    <s v="music/rock"/>
    <x v="654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x v="827"/>
    <x v="827"/>
    <b v="0"/>
    <n v="11"/>
    <b v="1"/>
    <s v="music/rock"/>
    <x v="101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x v="828"/>
    <x v="828"/>
    <b v="0"/>
    <n v="38"/>
    <b v="1"/>
    <s v="music/rock"/>
    <x v="644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x v="829"/>
    <x v="829"/>
    <b v="0"/>
    <n v="16"/>
    <b v="1"/>
    <s v="music/rock"/>
    <x v="87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x v="830"/>
    <x v="830"/>
    <b v="0"/>
    <n v="32"/>
    <b v="1"/>
    <s v="music/rock"/>
    <x v="655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x v="831"/>
    <x v="831"/>
    <b v="0"/>
    <n v="20"/>
    <b v="1"/>
    <s v="music/rock"/>
    <x v="656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x v="832"/>
    <x v="832"/>
    <b v="0"/>
    <n v="154"/>
    <b v="1"/>
    <s v="music/rock"/>
    <x v="657"/>
    <n v="97.993896103896105"/>
    <x v="4"/>
    <x v="11"/>
  </r>
  <r>
    <n v="833"/>
    <x v="833"/>
    <s v="This is an American rock album."/>
    <n v="6000"/>
    <n v="6100"/>
    <x v="0"/>
    <x v="0"/>
    <s v="USD"/>
    <x v="833"/>
    <x v="833"/>
    <b v="0"/>
    <n v="41"/>
    <b v="1"/>
    <s v="music/rock"/>
    <x v="658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x v="834"/>
    <x v="834"/>
    <b v="0"/>
    <n v="75"/>
    <b v="1"/>
    <s v="music/rock"/>
    <x v="659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x v="835"/>
    <x v="835"/>
    <b v="0"/>
    <n v="40"/>
    <b v="1"/>
    <s v="music/rock"/>
    <x v="660"/>
    <n v="58.625"/>
    <x v="4"/>
    <x v="11"/>
  </r>
  <r>
    <n v="836"/>
    <x v="836"/>
    <s v="An album you can bring home to mom."/>
    <n v="5000"/>
    <n v="5046.5200000000004"/>
    <x v="0"/>
    <x v="0"/>
    <s v="USD"/>
    <x v="836"/>
    <x v="836"/>
    <b v="0"/>
    <n v="46"/>
    <b v="1"/>
    <s v="music/rock"/>
    <x v="661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x v="837"/>
    <x v="837"/>
    <b v="0"/>
    <n v="62"/>
    <b v="1"/>
    <s v="music/rock"/>
    <x v="662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x v="838"/>
    <x v="838"/>
    <b v="0"/>
    <n v="61"/>
    <b v="1"/>
    <s v="music/rock"/>
    <x v="663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x v="839"/>
    <x v="839"/>
    <b v="0"/>
    <n v="96"/>
    <b v="1"/>
    <s v="music/rock"/>
    <x v="664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x v="840"/>
    <x v="840"/>
    <b v="0"/>
    <n v="190"/>
    <b v="1"/>
    <s v="music/metal"/>
    <x v="665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x v="841"/>
    <x v="841"/>
    <b v="1"/>
    <n v="94"/>
    <b v="1"/>
    <s v="music/metal"/>
    <x v="666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x v="842"/>
    <x v="842"/>
    <b v="1"/>
    <n v="39"/>
    <b v="1"/>
    <s v="music/metal"/>
    <x v="667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x v="843"/>
    <x v="843"/>
    <b v="0"/>
    <n v="127"/>
    <b v="1"/>
    <s v="music/metal"/>
    <x v="668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x v="844"/>
    <x v="844"/>
    <b v="1"/>
    <n v="159"/>
    <b v="1"/>
    <s v="music/metal"/>
    <x v="669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x v="845"/>
    <x v="845"/>
    <b v="0"/>
    <n v="177"/>
    <b v="1"/>
    <s v="music/metal"/>
    <x v="670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x v="846"/>
    <x v="846"/>
    <b v="0"/>
    <n v="47"/>
    <b v="1"/>
    <s v="music/metal"/>
    <x v="671"/>
    <n v="28.553404255319148"/>
    <x v="4"/>
    <x v="12"/>
  </r>
  <r>
    <n v="847"/>
    <x v="847"/>
    <s v="MUSIC WITH MEANING!  MUSIC THAT MATTERS!!!"/>
    <n v="10"/>
    <n v="10"/>
    <x v="0"/>
    <x v="0"/>
    <s v="USD"/>
    <x v="847"/>
    <x v="847"/>
    <b v="0"/>
    <n v="1"/>
    <b v="1"/>
    <s v="music/metal"/>
    <x v="3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x v="848"/>
    <x v="848"/>
    <b v="0"/>
    <n v="16"/>
    <b v="1"/>
    <s v="music/metal"/>
    <x v="3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x v="849"/>
    <x v="849"/>
    <b v="0"/>
    <n v="115"/>
    <b v="1"/>
    <s v="music/metal"/>
    <x v="672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x v="850"/>
    <x v="850"/>
    <b v="0"/>
    <n v="133"/>
    <b v="1"/>
    <s v="music/metal"/>
    <x v="673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x v="851"/>
    <x v="851"/>
    <b v="0"/>
    <n v="70"/>
    <b v="1"/>
    <s v="music/metal"/>
    <x v="674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x v="852"/>
    <x v="852"/>
    <b v="0"/>
    <n v="62"/>
    <b v="1"/>
    <s v="music/metal"/>
    <x v="675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x v="853"/>
    <x v="853"/>
    <b v="0"/>
    <n v="10"/>
    <b v="1"/>
    <s v="music/metal"/>
    <x v="3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x v="854"/>
    <x v="854"/>
    <b v="0"/>
    <n v="499"/>
    <b v="1"/>
    <s v="music/metal"/>
    <x v="676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x v="855"/>
    <x v="855"/>
    <b v="0"/>
    <n v="47"/>
    <b v="1"/>
    <s v="music/metal"/>
    <x v="67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x v="856"/>
    <x v="856"/>
    <b v="0"/>
    <n v="28"/>
    <b v="1"/>
    <s v="music/metal"/>
    <x v="678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x v="857"/>
    <x v="857"/>
    <b v="0"/>
    <n v="24"/>
    <b v="1"/>
    <s v="music/metal"/>
    <x v="3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x v="858"/>
    <x v="858"/>
    <b v="0"/>
    <n v="76"/>
    <b v="1"/>
    <s v="music/metal"/>
    <x v="679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x v="859"/>
    <x v="859"/>
    <b v="0"/>
    <n v="98"/>
    <b v="1"/>
    <s v="music/metal"/>
    <x v="680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x v="860"/>
    <x v="860"/>
    <b v="0"/>
    <n v="48"/>
    <b v="0"/>
    <s v="music/jazz"/>
    <x v="681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x v="861"/>
    <x v="861"/>
    <b v="0"/>
    <n v="2"/>
    <b v="0"/>
    <s v="music/jazz"/>
    <x v="68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x v="862"/>
    <x v="862"/>
    <b v="0"/>
    <n v="4"/>
    <b v="0"/>
    <s v="music/jazz"/>
    <x v="68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x v="863"/>
    <x v="863"/>
    <b v="0"/>
    <n v="5"/>
    <b v="0"/>
    <s v="music/jazz"/>
    <x v="684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x v="864"/>
    <x v="864"/>
    <b v="0"/>
    <n v="79"/>
    <b v="0"/>
    <s v="music/jazz"/>
    <x v="685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x v="865"/>
    <x v="865"/>
    <b v="0"/>
    <n v="2"/>
    <b v="0"/>
    <s v="music/jazz"/>
    <x v="686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x v="866"/>
    <x v="866"/>
    <b v="0"/>
    <n v="11"/>
    <b v="0"/>
    <s v="music/jazz"/>
    <x v="687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x v="867"/>
    <x v="867"/>
    <b v="0"/>
    <n v="11"/>
    <b v="0"/>
    <s v="music/jazz"/>
    <x v="688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x v="868"/>
    <x v="868"/>
    <b v="0"/>
    <n v="1"/>
    <b v="0"/>
    <s v="music/jazz"/>
    <x v="689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x v="869"/>
    <x v="869"/>
    <b v="0"/>
    <n v="3"/>
    <b v="0"/>
    <s v="music/jazz"/>
    <x v="690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x v="870"/>
    <x v="870"/>
    <b v="0"/>
    <n v="5"/>
    <b v="0"/>
    <s v="music/jazz"/>
    <x v="69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x v="871"/>
    <x v="871"/>
    <b v="0"/>
    <n v="12"/>
    <b v="0"/>
    <s v="music/jazz"/>
    <x v="69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x v="872"/>
    <x v="872"/>
    <b v="0"/>
    <n v="2"/>
    <b v="0"/>
    <s v="music/jazz"/>
    <x v="69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x v="873"/>
    <x v="873"/>
    <b v="0"/>
    <n v="5"/>
    <b v="0"/>
    <s v="music/jazz"/>
    <x v="694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x v="874"/>
    <x v="874"/>
    <b v="0"/>
    <n v="21"/>
    <b v="0"/>
    <s v="music/jazz"/>
    <x v="69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x v="875"/>
    <x v="875"/>
    <b v="0"/>
    <n v="0"/>
    <b v="0"/>
    <s v="music/jazz"/>
    <x v="109"/>
    <n v="0"/>
    <x v="4"/>
    <x v="13"/>
  </r>
  <r>
    <n v="876"/>
    <x v="876"/>
    <s v="What was the greatest record shop ever?  DOBELLS!"/>
    <n v="3152"/>
    <n v="1286"/>
    <x v="2"/>
    <x v="1"/>
    <s v="GBP"/>
    <x v="876"/>
    <x v="876"/>
    <b v="0"/>
    <n v="45"/>
    <b v="0"/>
    <s v="music/jazz"/>
    <x v="696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x v="877"/>
    <x v="877"/>
    <b v="0"/>
    <n v="29"/>
    <b v="0"/>
    <s v="music/jazz"/>
    <x v="697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x v="878"/>
    <x v="878"/>
    <b v="0"/>
    <n v="2"/>
    <b v="0"/>
    <s v="music/jazz"/>
    <x v="698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x v="879"/>
    <x v="879"/>
    <b v="0"/>
    <n v="30"/>
    <b v="0"/>
    <s v="music/jazz"/>
    <x v="699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x v="880"/>
    <x v="880"/>
    <b v="0"/>
    <n v="8"/>
    <b v="0"/>
    <s v="music/indie rock"/>
    <x v="700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x v="881"/>
    <x v="881"/>
    <b v="0"/>
    <n v="1"/>
    <b v="0"/>
    <s v="music/indie rock"/>
    <x v="417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x v="882"/>
    <x v="882"/>
    <b v="0"/>
    <n v="14"/>
    <b v="0"/>
    <s v="music/indie rock"/>
    <x v="701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x v="883"/>
    <x v="883"/>
    <b v="0"/>
    <n v="24"/>
    <b v="0"/>
    <s v="music/indie rock"/>
    <x v="7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x v="884"/>
    <x v="884"/>
    <b v="0"/>
    <n v="2"/>
    <b v="0"/>
    <s v="music/indie rock"/>
    <x v="460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x v="885"/>
    <x v="885"/>
    <b v="0"/>
    <n v="21"/>
    <b v="0"/>
    <s v="music/indie rock"/>
    <x v="703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x v="886"/>
    <x v="886"/>
    <b v="0"/>
    <n v="7"/>
    <b v="0"/>
    <s v="music/indie rock"/>
    <x v="704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x v="887"/>
    <x v="887"/>
    <b v="0"/>
    <n v="0"/>
    <b v="0"/>
    <s v="music/indie rock"/>
    <x v="109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x v="888"/>
    <x v="888"/>
    <b v="0"/>
    <n v="4"/>
    <b v="0"/>
    <s v="music/indie rock"/>
    <x v="705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x v="889"/>
    <x v="889"/>
    <b v="0"/>
    <n v="32"/>
    <b v="0"/>
    <s v="music/indie rock"/>
    <x v="706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x v="890"/>
    <x v="890"/>
    <b v="0"/>
    <n v="4"/>
    <b v="0"/>
    <s v="music/indie rock"/>
    <x v="707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x v="891"/>
    <x v="891"/>
    <b v="0"/>
    <n v="9"/>
    <b v="0"/>
    <s v="music/indie rock"/>
    <x v="140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x v="892"/>
    <x v="892"/>
    <b v="0"/>
    <n v="17"/>
    <b v="0"/>
    <s v="music/indie rock"/>
    <x v="708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x v="893"/>
    <x v="893"/>
    <b v="0"/>
    <n v="5"/>
    <b v="0"/>
    <s v="music/indie rock"/>
    <x v="709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x v="894"/>
    <x v="894"/>
    <b v="0"/>
    <n v="53"/>
    <b v="0"/>
    <s v="music/indie rock"/>
    <x v="710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x v="895"/>
    <x v="895"/>
    <b v="0"/>
    <n v="7"/>
    <b v="0"/>
    <s v="music/indie rock"/>
    <x v="711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x v="896"/>
    <x v="896"/>
    <b v="0"/>
    <n v="72"/>
    <b v="0"/>
    <s v="music/indie rock"/>
    <x v="142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x v="897"/>
    <x v="897"/>
    <b v="0"/>
    <n v="0"/>
    <b v="0"/>
    <s v="music/indie rock"/>
    <x v="109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x v="898"/>
    <x v="898"/>
    <b v="0"/>
    <n v="2"/>
    <b v="0"/>
    <s v="music/indie rock"/>
    <x v="71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x v="899"/>
    <x v="899"/>
    <b v="0"/>
    <n v="8"/>
    <b v="0"/>
    <s v="music/indie rock"/>
    <x v="713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x v="900"/>
    <x v="900"/>
    <b v="0"/>
    <n v="2"/>
    <b v="0"/>
    <s v="music/jazz"/>
    <x v="714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x v="901"/>
    <x v="901"/>
    <b v="0"/>
    <n v="0"/>
    <b v="0"/>
    <s v="music/jazz"/>
    <x v="109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x v="902"/>
    <x v="902"/>
    <b v="0"/>
    <n v="3"/>
    <b v="0"/>
    <s v="music/jazz"/>
    <x v="715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x v="903"/>
    <x v="903"/>
    <b v="0"/>
    <n v="4"/>
    <b v="0"/>
    <s v="music/jazz"/>
    <x v="416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x v="904"/>
    <x v="904"/>
    <b v="0"/>
    <n v="3"/>
    <b v="0"/>
    <s v="music/jazz"/>
    <x v="716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x v="905"/>
    <x v="905"/>
    <b v="0"/>
    <n v="6"/>
    <b v="0"/>
    <s v="music/jazz"/>
    <x v="717"/>
    <n v="32.666666666666664"/>
    <x v="4"/>
    <x v="13"/>
  </r>
  <r>
    <n v="906"/>
    <x v="906"/>
    <s v="The DMV's most respected saxophonist pay tribute to Motown."/>
    <n v="15000"/>
    <n v="0"/>
    <x v="2"/>
    <x v="0"/>
    <s v="USD"/>
    <x v="906"/>
    <x v="906"/>
    <b v="0"/>
    <n v="0"/>
    <b v="0"/>
    <s v="music/jazz"/>
    <x v="109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x v="907"/>
    <x v="907"/>
    <b v="0"/>
    <n v="0"/>
    <b v="0"/>
    <s v="music/jazz"/>
    <x v="109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x v="908"/>
    <x v="908"/>
    <b v="0"/>
    <n v="0"/>
    <b v="0"/>
    <s v="music/jazz"/>
    <x v="109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x v="909"/>
    <x v="909"/>
    <b v="0"/>
    <n v="8"/>
    <b v="0"/>
    <s v="music/jazz"/>
    <x v="140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x v="910"/>
    <x v="910"/>
    <b v="0"/>
    <n v="5"/>
    <b v="0"/>
    <s v="music/jazz"/>
    <x v="718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x v="911"/>
    <x v="911"/>
    <b v="0"/>
    <n v="0"/>
    <b v="0"/>
    <s v="music/jazz"/>
    <x v="109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x v="912"/>
    <x v="912"/>
    <b v="0"/>
    <n v="2"/>
    <b v="0"/>
    <s v="music/jazz"/>
    <x v="719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x v="913"/>
    <x v="913"/>
    <b v="0"/>
    <n v="24"/>
    <b v="0"/>
    <s v="music/jazz"/>
    <x v="720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x v="914"/>
    <x v="914"/>
    <b v="0"/>
    <n v="0"/>
    <b v="0"/>
    <s v="music/jazz"/>
    <x v="109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x v="915"/>
    <x v="915"/>
    <b v="0"/>
    <n v="9"/>
    <b v="0"/>
    <s v="music/jazz"/>
    <x v="721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x v="916"/>
    <x v="916"/>
    <b v="0"/>
    <n v="0"/>
    <b v="0"/>
    <s v="music/jazz"/>
    <x v="109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x v="917"/>
    <x v="917"/>
    <b v="0"/>
    <n v="1"/>
    <b v="0"/>
    <s v="music/jazz"/>
    <x v="722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x v="918"/>
    <x v="918"/>
    <b v="0"/>
    <n v="10"/>
    <b v="0"/>
    <s v="music/jazz"/>
    <x v="723"/>
    <n v="19.600000000000001"/>
    <x v="4"/>
    <x v="13"/>
  </r>
  <r>
    <n v="919"/>
    <x v="919"/>
    <s v="Cool jazz with a New Orleans flavor."/>
    <n v="20000"/>
    <n v="100"/>
    <x v="2"/>
    <x v="0"/>
    <s v="USD"/>
    <x v="919"/>
    <x v="919"/>
    <b v="0"/>
    <n v="1"/>
    <b v="0"/>
    <s v="music/jazz"/>
    <x v="724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x v="920"/>
    <x v="920"/>
    <b v="0"/>
    <n v="0"/>
    <b v="0"/>
    <s v="music/jazz"/>
    <x v="109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x v="921"/>
    <x v="921"/>
    <b v="0"/>
    <n v="20"/>
    <b v="0"/>
    <s v="music/jazz"/>
    <x v="725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x v="922"/>
    <x v="922"/>
    <b v="0"/>
    <n v="30"/>
    <b v="0"/>
    <s v="music/jazz"/>
    <x v="726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x v="923"/>
    <x v="923"/>
    <b v="0"/>
    <n v="6"/>
    <b v="0"/>
    <s v="music/jazz"/>
    <x v="72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x v="924"/>
    <x v="924"/>
    <b v="0"/>
    <n v="15"/>
    <b v="0"/>
    <s v="music/jazz"/>
    <x v="728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x v="925"/>
    <x v="925"/>
    <b v="0"/>
    <n v="5"/>
    <b v="0"/>
    <s v="music/jazz"/>
    <x v="129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x v="926"/>
    <x v="926"/>
    <b v="0"/>
    <n v="0"/>
    <b v="0"/>
    <s v="music/jazz"/>
    <x v="109"/>
    <n v="0"/>
    <x v="4"/>
    <x v="13"/>
  </r>
  <r>
    <n v="927"/>
    <x v="927"/>
    <s v="Studio CD/DVD Solo project of Pianist &amp; Keyboardist Jetro da Silva"/>
    <n v="20000"/>
    <n v="0"/>
    <x v="2"/>
    <x v="0"/>
    <s v="USD"/>
    <x v="927"/>
    <x v="927"/>
    <b v="0"/>
    <n v="0"/>
    <b v="0"/>
    <s v="music/jazz"/>
    <x v="109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x v="928"/>
    <x v="928"/>
    <b v="0"/>
    <n v="28"/>
    <b v="0"/>
    <s v="music/jazz"/>
    <x v="729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x v="929"/>
    <x v="929"/>
    <b v="0"/>
    <n v="0"/>
    <b v="0"/>
    <s v="music/jazz"/>
    <x v="109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x v="930"/>
    <x v="930"/>
    <b v="0"/>
    <n v="5"/>
    <b v="0"/>
    <s v="music/jazz"/>
    <x v="730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x v="931"/>
    <x v="931"/>
    <b v="0"/>
    <n v="7"/>
    <b v="0"/>
    <s v="music/jazz"/>
    <x v="731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x v="932"/>
    <x v="932"/>
    <b v="0"/>
    <n v="30"/>
    <b v="0"/>
    <s v="music/jazz"/>
    <x v="732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x v="933"/>
    <x v="933"/>
    <b v="0"/>
    <n v="2"/>
    <b v="0"/>
    <s v="music/jazz"/>
    <x v="733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x v="934"/>
    <x v="934"/>
    <b v="0"/>
    <n v="30"/>
    <b v="0"/>
    <s v="music/jazz"/>
    <x v="73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x v="935"/>
    <x v="935"/>
    <b v="0"/>
    <n v="2"/>
    <b v="0"/>
    <s v="music/jazz"/>
    <x v="735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x v="936"/>
    <x v="936"/>
    <b v="0"/>
    <n v="0"/>
    <b v="0"/>
    <s v="music/jazz"/>
    <x v="109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x v="937"/>
    <x v="937"/>
    <b v="0"/>
    <n v="2"/>
    <b v="0"/>
    <s v="music/jazz"/>
    <x v="736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x v="938"/>
    <x v="938"/>
    <b v="0"/>
    <n v="1"/>
    <b v="0"/>
    <s v="music/jazz"/>
    <x v="737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x v="939"/>
    <x v="939"/>
    <b v="0"/>
    <n v="2"/>
    <b v="0"/>
    <s v="music/jazz"/>
    <x v="738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x v="940"/>
    <x v="940"/>
    <b v="0"/>
    <n v="14"/>
    <b v="0"/>
    <s v="technology/wearables"/>
    <x v="739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x v="941"/>
    <x v="941"/>
    <b v="0"/>
    <n v="31"/>
    <b v="0"/>
    <s v="technology/wearables"/>
    <x v="740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x v="942"/>
    <x v="942"/>
    <b v="0"/>
    <n v="16"/>
    <b v="0"/>
    <s v="technology/wearables"/>
    <x v="741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x v="943"/>
    <x v="943"/>
    <b v="0"/>
    <n v="12"/>
    <b v="0"/>
    <s v="technology/wearables"/>
    <x v="74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x v="944"/>
    <x v="944"/>
    <b v="0"/>
    <n v="96"/>
    <b v="0"/>
    <s v="technology/wearables"/>
    <x v="743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x v="945"/>
    <x v="945"/>
    <b v="0"/>
    <n v="16"/>
    <b v="0"/>
    <s v="technology/wearables"/>
    <x v="74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x v="946"/>
    <x v="946"/>
    <b v="0"/>
    <n v="5"/>
    <b v="0"/>
    <s v="technology/wearables"/>
    <x v="74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x v="947"/>
    <x v="947"/>
    <b v="0"/>
    <n v="0"/>
    <b v="0"/>
    <s v="technology/wearables"/>
    <x v="109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x v="948"/>
    <x v="948"/>
    <b v="0"/>
    <n v="8"/>
    <b v="0"/>
    <s v="technology/wearables"/>
    <x v="746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x v="949"/>
    <x v="949"/>
    <b v="0"/>
    <n v="7"/>
    <b v="0"/>
    <s v="technology/wearables"/>
    <x v="747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x v="950"/>
    <x v="950"/>
    <b v="0"/>
    <n v="24"/>
    <b v="0"/>
    <s v="technology/wearables"/>
    <x v="748"/>
    <n v="58.416666666666664"/>
    <x v="2"/>
    <x v="8"/>
  </r>
  <r>
    <n v="951"/>
    <x v="951"/>
    <s v="Revolutionizing the way we walk our dogs!"/>
    <n v="50000"/>
    <n v="19195"/>
    <x v="2"/>
    <x v="0"/>
    <s v="USD"/>
    <x v="951"/>
    <x v="951"/>
    <b v="0"/>
    <n v="121"/>
    <b v="0"/>
    <s v="technology/wearables"/>
    <x v="74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x v="952"/>
    <x v="952"/>
    <b v="0"/>
    <n v="196"/>
    <b v="0"/>
    <s v="technology/wearables"/>
    <x v="750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x v="953"/>
    <x v="953"/>
    <b v="0"/>
    <n v="5"/>
    <b v="0"/>
    <s v="technology/wearables"/>
    <x v="751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x v="954"/>
    <x v="954"/>
    <b v="0"/>
    <n v="73"/>
    <b v="0"/>
    <s v="technology/wearables"/>
    <x v="752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x v="955"/>
    <x v="955"/>
    <b v="0"/>
    <n v="93"/>
    <b v="0"/>
    <s v="technology/wearables"/>
    <x v="75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x v="956"/>
    <x v="956"/>
    <b v="0"/>
    <n v="17"/>
    <b v="0"/>
    <s v="technology/wearables"/>
    <x v="754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x v="957"/>
    <x v="957"/>
    <b v="0"/>
    <n v="7"/>
    <b v="0"/>
    <s v="technology/wearables"/>
    <x v="755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x v="958"/>
    <x v="958"/>
    <b v="0"/>
    <n v="17"/>
    <b v="0"/>
    <s v="technology/wearables"/>
    <x v="756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x v="959"/>
    <x v="959"/>
    <b v="0"/>
    <n v="171"/>
    <b v="0"/>
    <s v="technology/wearables"/>
    <x v="757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x v="960"/>
    <x v="960"/>
    <b v="0"/>
    <n v="188"/>
    <b v="0"/>
    <s v="technology/wearables"/>
    <x v="758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x v="961"/>
    <x v="961"/>
    <b v="0"/>
    <n v="110"/>
    <b v="0"/>
    <s v="technology/wearables"/>
    <x v="759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x v="962"/>
    <x v="962"/>
    <b v="0"/>
    <n v="37"/>
    <b v="0"/>
    <s v="technology/wearables"/>
    <x v="760"/>
    <n v="19.243243243243242"/>
    <x v="2"/>
    <x v="8"/>
  </r>
  <r>
    <n v="963"/>
    <x v="963"/>
    <s v="WE are molding an educated, motivated, non violent GENERATION!"/>
    <n v="35000"/>
    <n v="377"/>
    <x v="2"/>
    <x v="0"/>
    <s v="USD"/>
    <x v="963"/>
    <x v="963"/>
    <b v="0"/>
    <n v="9"/>
    <b v="0"/>
    <s v="technology/wearables"/>
    <x v="761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x v="964"/>
    <x v="964"/>
    <b v="0"/>
    <n v="29"/>
    <b v="0"/>
    <s v="technology/wearables"/>
    <x v="762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x v="965"/>
    <x v="965"/>
    <b v="0"/>
    <n v="6"/>
    <b v="0"/>
    <s v="technology/wearables"/>
    <x v="763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x v="966"/>
    <x v="966"/>
    <b v="0"/>
    <n v="30"/>
    <b v="0"/>
    <s v="technology/wearables"/>
    <x v="764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x v="967"/>
    <x v="967"/>
    <b v="0"/>
    <n v="81"/>
    <b v="0"/>
    <s v="technology/wearables"/>
    <x v="765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x v="968"/>
    <x v="968"/>
    <b v="0"/>
    <n v="4"/>
    <b v="0"/>
    <s v="technology/wearables"/>
    <x v="766"/>
    <n v="26.5"/>
    <x v="2"/>
    <x v="8"/>
  </r>
  <r>
    <n v="969"/>
    <x v="969"/>
    <s v="Geek &amp; Chic Smart Jewelry Collection, Wearables Meet Style!"/>
    <n v="30000"/>
    <n v="14000"/>
    <x v="2"/>
    <x v="14"/>
    <s v="MXN"/>
    <x v="969"/>
    <x v="969"/>
    <b v="0"/>
    <n v="11"/>
    <b v="0"/>
    <s v="technology/wearables"/>
    <x v="7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x v="970"/>
    <x v="970"/>
    <b v="0"/>
    <n v="14"/>
    <b v="0"/>
    <s v="technology/wearables"/>
    <x v="768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x v="971"/>
    <x v="971"/>
    <b v="0"/>
    <n v="5"/>
    <b v="0"/>
    <s v="technology/wearables"/>
    <x v="769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x v="972"/>
    <x v="972"/>
    <b v="0"/>
    <n v="45"/>
    <b v="0"/>
    <s v="technology/wearables"/>
    <x v="770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x v="973"/>
    <x v="973"/>
    <b v="0"/>
    <n v="8"/>
    <b v="0"/>
    <s v="technology/wearables"/>
    <x v="771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x v="974"/>
    <x v="974"/>
    <b v="0"/>
    <n v="3"/>
    <b v="0"/>
    <s v="technology/wearables"/>
    <x v="470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x v="975"/>
    <x v="975"/>
    <b v="0"/>
    <n v="24"/>
    <b v="0"/>
    <s v="technology/wearables"/>
    <x v="77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x v="976"/>
    <x v="976"/>
    <b v="0"/>
    <n v="18"/>
    <b v="0"/>
    <s v="technology/wearables"/>
    <x v="773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x v="977"/>
    <x v="977"/>
    <b v="0"/>
    <n v="12"/>
    <b v="0"/>
    <s v="technology/wearables"/>
    <x v="77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x v="978"/>
    <x v="978"/>
    <b v="0"/>
    <n v="123"/>
    <b v="0"/>
    <s v="technology/wearables"/>
    <x v="775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x v="979"/>
    <x v="979"/>
    <b v="0"/>
    <n v="96"/>
    <b v="0"/>
    <s v="technology/wearables"/>
    <x v="776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x v="980"/>
    <x v="980"/>
    <b v="0"/>
    <n v="31"/>
    <b v="0"/>
    <s v="technology/wearables"/>
    <x v="777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x v="981"/>
    <x v="981"/>
    <b v="0"/>
    <n v="4"/>
    <b v="0"/>
    <s v="technology/wearables"/>
    <x v="778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x v="982"/>
    <x v="982"/>
    <b v="0"/>
    <n v="3"/>
    <b v="0"/>
    <s v="technology/wearables"/>
    <x v="779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x v="983"/>
    <x v="983"/>
    <b v="0"/>
    <n v="179"/>
    <b v="0"/>
    <s v="technology/wearables"/>
    <x v="780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x v="984"/>
    <x v="984"/>
    <b v="0"/>
    <n v="3"/>
    <b v="0"/>
    <s v="technology/wearables"/>
    <x v="550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x v="985"/>
    <x v="985"/>
    <b v="0"/>
    <n v="23"/>
    <b v="0"/>
    <s v="technology/wearables"/>
    <x v="781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x v="986"/>
    <x v="986"/>
    <b v="0"/>
    <n v="23"/>
    <b v="0"/>
    <s v="technology/wearables"/>
    <x v="782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x v="987"/>
    <x v="987"/>
    <b v="0"/>
    <n v="41"/>
    <b v="0"/>
    <s v="technology/wearables"/>
    <x v="783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x v="988"/>
    <x v="988"/>
    <b v="0"/>
    <n v="0"/>
    <b v="0"/>
    <s v="technology/wearables"/>
    <x v="109"/>
    <n v="0"/>
    <x v="2"/>
    <x v="8"/>
  </r>
  <r>
    <n v="989"/>
    <x v="989"/>
    <s v="The most useful phone charger you will ever buy"/>
    <n v="10000"/>
    <n v="1677"/>
    <x v="2"/>
    <x v="0"/>
    <s v="USD"/>
    <x v="989"/>
    <x v="989"/>
    <b v="0"/>
    <n v="32"/>
    <b v="0"/>
    <s v="technology/wearables"/>
    <x v="784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x v="990"/>
    <x v="990"/>
    <b v="0"/>
    <n v="2"/>
    <b v="0"/>
    <s v="technology/wearables"/>
    <x v="477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x v="991"/>
    <x v="991"/>
    <b v="0"/>
    <n v="7"/>
    <b v="0"/>
    <s v="technology/wearables"/>
    <x v="785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x v="992"/>
    <x v="992"/>
    <b v="0"/>
    <n v="4"/>
    <b v="0"/>
    <s v="technology/wearables"/>
    <x v="786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x v="993"/>
    <x v="993"/>
    <b v="0"/>
    <n v="196"/>
    <b v="0"/>
    <s v="technology/wearables"/>
    <x v="787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x v="994"/>
    <x v="994"/>
    <b v="0"/>
    <n v="11"/>
    <b v="0"/>
    <s v="technology/wearables"/>
    <x v="788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x v="995"/>
    <x v="995"/>
    <b v="0"/>
    <n v="9"/>
    <b v="0"/>
    <s v="technology/wearables"/>
    <x v="789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x v="996"/>
    <x v="996"/>
    <b v="0"/>
    <n v="5"/>
    <b v="0"/>
    <s v="technology/wearables"/>
    <x v="790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x v="997"/>
    <x v="997"/>
    <b v="0"/>
    <n v="8"/>
    <b v="0"/>
    <s v="technology/wearables"/>
    <x v="698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x v="998"/>
    <x v="998"/>
    <b v="0"/>
    <n v="229"/>
    <b v="0"/>
    <s v="technology/wearables"/>
    <x v="791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x v="999"/>
    <x v="999"/>
    <b v="0"/>
    <n v="40"/>
    <b v="0"/>
    <s v="technology/wearables"/>
    <x v="79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x v="1000"/>
    <x v="1000"/>
    <b v="0"/>
    <n v="6"/>
    <b v="0"/>
    <s v="technology/wearables"/>
    <x v="793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x v="1001"/>
    <x v="1001"/>
    <b v="0"/>
    <n v="4"/>
    <b v="0"/>
    <s v="technology/wearables"/>
    <x v="87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x v="1002"/>
    <x v="1002"/>
    <b v="0"/>
    <n v="22"/>
    <b v="0"/>
    <s v="technology/wearables"/>
    <x v="794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x v="1003"/>
    <x v="1003"/>
    <b v="0"/>
    <n v="15"/>
    <b v="0"/>
    <s v="technology/wearables"/>
    <x v="79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x v="1004"/>
    <x v="1004"/>
    <b v="0"/>
    <n v="95"/>
    <b v="0"/>
    <s v="technology/wearables"/>
    <x v="796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x v="1005"/>
    <x v="1005"/>
    <b v="0"/>
    <n v="161"/>
    <b v="0"/>
    <s v="technology/wearables"/>
    <x v="797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x v="1006"/>
    <x v="1006"/>
    <b v="0"/>
    <n v="8"/>
    <b v="0"/>
    <s v="technology/wearables"/>
    <x v="798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x v="1007"/>
    <x v="1007"/>
    <b v="0"/>
    <n v="76"/>
    <b v="0"/>
    <s v="technology/wearables"/>
    <x v="799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x v="1008"/>
    <x v="1008"/>
    <b v="0"/>
    <n v="1"/>
    <b v="0"/>
    <s v="technology/wearables"/>
    <x v="800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x v="1009"/>
    <x v="1009"/>
    <b v="0"/>
    <n v="101"/>
    <b v="0"/>
    <s v="technology/wearables"/>
    <x v="801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x v="1010"/>
    <x v="1010"/>
    <b v="0"/>
    <n v="4"/>
    <b v="0"/>
    <s v="technology/wearables"/>
    <x v="802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x v="1011"/>
    <x v="1011"/>
    <b v="0"/>
    <n v="1"/>
    <b v="0"/>
    <s v="technology/wearables"/>
    <x v="80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x v="1012"/>
    <x v="1012"/>
    <b v="0"/>
    <n v="775"/>
    <b v="0"/>
    <s v="technology/wearables"/>
    <x v="804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x v="1013"/>
    <x v="1013"/>
    <b v="0"/>
    <n v="90"/>
    <b v="0"/>
    <s v="technology/wearables"/>
    <x v="805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x v="1014"/>
    <x v="1014"/>
    <b v="0"/>
    <n v="16"/>
    <b v="0"/>
    <s v="technology/wearables"/>
    <x v="806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x v="1015"/>
    <x v="1015"/>
    <b v="0"/>
    <n v="6"/>
    <b v="0"/>
    <s v="technology/wearables"/>
    <x v="129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x v="1016"/>
    <x v="1016"/>
    <b v="0"/>
    <n v="38"/>
    <b v="0"/>
    <s v="technology/wearables"/>
    <x v="807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x v="1017"/>
    <x v="1017"/>
    <b v="0"/>
    <n v="355"/>
    <b v="0"/>
    <s v="technology/wearables"/>
    <x v="80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x v="1018"/>
    <x v="1018"/>
    <b v="0"/>
    <n v="7"/>
    <b v="0"/>
    <s v="technology/wearables"/>
    <x v="809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x v="1019"/>
    <x v="1019"/>
    <b v="0"/>
    <n v="400"/>
    <b v="0"/>
    <s v="technology/wearables"/>
    <x v="810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x v="1020"/>
    <x v="1020"/>
    <b v="0"/>
    <n v="30"/>
    <b v="1"/>
    <s v="music/electronic music"/>
    <x v="81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x v="1021"/>
    <x v="1021"/>
    <b v="1"/>
    <n v="478"/>
    <b v="1"/>
    <s v="music/electronic music"/>
    <x v="812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x v="1022"/>
    <x v="1022"/>
    <b v="1"/>
    <n v="74"/>
    <b v="1"/>
    <s v="music/electronic music"/>
    <x v="813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x v="1023"/>
    <x v="1023"/>
    <b v="0"/>
    <n v="131"/>
    <b v="1"/>
    <s v="music/electronic music"/>
    <x v="814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x v="1024"/>
    <x v="1024"/>
    <b v="1"/>
    <n v="61"/>
    <b v="1"/>
    <s v="music/electronic music"/>
    <x v="815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x v="1025"/>
    <x v="1025"/>
    <b v="1"/>
    <n v="1071"/>
    <b v="1"/>
    <s v="music/electronic music"/>
    <x v="816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x v="1026"/>
    <x v="1026"/>
    <b v="1"/>
    <n v="122"/>
    <b v="1"/>
    <s v="music/electronic music"/>
    <x v="817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x v="1027"/>
    <x v="1027"/>
    <b v="1"/>
    <n v="111"/>
    <b v="1"/>
    <s v="music/electronic music"/>
    <x v="818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x v="1028"/>
    <x v="1028"/>
    <b v="1"/>
    <n v="255"/>
    <b v="1"/>
    <s v="music/electronic music"/>
    <x v="819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x v="1029"/>
    <x v="1029"/>
    <b v="0"/>
    <n v="141"/>
    <b v="1"/>
    <s v="music/electronic music"/>
    <x v="820"/>
    <n v="79.262411347517727"/>
    <x v="4"/>
    <x v="15"/>
  </r>
  <r>
    <n v="1030"/>
    <x v="1030"/>
    <s v="Help fund the latest Gothsicles mega-album, I FEEL SICLE!"/>
    <n v="2000"/>
    <n v="6842"/>
    <x v="0"/>
    <x v="0"/>
    <s v="USD"/>
    <x v="1030"/>
    <x v="1030"/>
    <b v="0"/>
    <n v="159"/>
    <b v="1"/>
    <s v="music/electronic music"/>
    <x v="821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x v="1031"/>
    <x v="1031"/>
    <b v="0"/>
    <n v="99"/>
    <b v="1"/>
    <s v="music/electronic music"/>
    <x v="202"/>
    <n v="108.48484848484848"/>
    <x v="4"/>
    <x v="15"/>
  </r>
  <r>
    <n v="1032"/>
    <x v="1032"/>
    <s v="Ideal for living rooms and open spaces."/>
    <n v="5400"/>
    <n v="5858.84"/>
    <x v="0"/>
    <x v="0"/>
    <s v="USD"/>
    <x v="1032"/>
    <x v="1032"/>
    <b v="0"/>
    <n v="96"/>
    <b v="1"/>
    <s v="music/electronic music"/>
    <x v="822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x v="1033"/>
    <x v="1033"/>
    <b v="0"/>
    <n v="27"/>
    <b v="1"/>
    <s v="music/electronic music"/>
    <x v="823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x v="1034"/>
    <x v="1034"/>
    <b v="0"/>
    <n v="166"/>
    <b v="1"/>
    <s v="music/electronic music"/>
    <x v="824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x v="1035"/>
    <x v="1035"/>
    <b v="0"/>
    <n v="76"/>
    <b v="1"/>
    <s v="music/electronic music"/>
    <x v="825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x v="1036"/>
    <x v="1036"/>
    <b v="0"/>
    <n v="211"/>
    <b v="1"/>
    <s v="music/electronic music"/>
    <x v="826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x v="1037"/>
    <x v="1037"/>
    <b v="0"/>
    <n v="21"/>
    <b v="1"/>
    <s v="music/electronic music"/>
    <x v="426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x v="1038"/>
    <x v="1038"/>
    <b v="0"/>
    <n v="61"/>
    <b v="1"/>
    <s v="music/electronic music"/>
    <x v="827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x v="1039"/>
    <x v="1039"/>
    <b v="0"/>
    <n v="30"/>
    <b v="1"/>
    <s v="music/electronic music"/>
    <x v="828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x v="1040"/>
    <x v="1040"/>
    <b v="0"/>
    <n v="1"/>
    <b v="0"/>
    <s v="journalism/audio"/>
    <x v="385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x v="1041"/>
    <x v="1041"/>
    <b v="0"/>
    <n v="0"/>
    <b v="0"/>
    <s v="journalism/audio"/>
    <x v="109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x v="1042"/>
    <x v="1042"/>
    <b v="0"/>
    <n v="1"/>
    <b v="0"/>
    <s v="journalism/audio"/>
    <x v="829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x v="1043"/>
    <x v="1043"/>
    <b v="0"/>
    <n v="292"/>
    <b v="0"/>
    <s v="journalism/audio"/>
    <x v="830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x v="1044"/>
    <x v="1044"/>
    <b v="0"/>
    <n v="2"/>
    <b v="0"/>
    <s v="journalism/audio"/>
    <x v="831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x v="1045"/>
    <x v="1045"/>
    <b v="0"/>
    <n v="8"/>
    <b v="0"/>
    <s v="journalism/audio"/>
    <x v="83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x v="1046"/>
    <x v="1046"/>
    <b v="0"/>
    <n v="0"/>
    <b v="0"/>
    <s v="journalism/audio"/>
    <x v="109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x v="1047"/>
    <x v="1047"/>
    <b v="0"/>
    <n v="1"/>
    <b v="0"/>
    <s v="journalism/audio"/>
    <x v="833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x v="1048"/>
    <x v="1048"/>
    <b v="0"/>
    <n v="4"/>
    <b v="0"/>
    <s v="journalism/audio"/>
    <x v="834"/>
    <n v="53"/>
    <x v="5"/>
    <x v="16"/>
  </r>
  <r>
    <n v="1049"/>
    <x v="1049"/>
    <s v="------"/>
    <n v="12000"/>
    <n v="0"/>
    <x v="1"/>
    <x v="0"/>
    <s v="USD"/>
    <x v="1049"/>
    <x v="1049"/>
    <b v="0"/>
    <n v="0"/>
    <b v="0"/>
    <s v="journalism/audio"/>
    <x v="109"/>
    <n v="0"/>
    <x v="5"/>
    <x v="16"/>
  </r>
  <r>
    <n v="1050"/>
    <x v="1050"/>
    <s v="Secularism is on the rise and I hear you.Talk to me."/>
    <n v="2500"/>
    <n v="0"/>
    <x v="1"/>
    <x v="0"/>
    <s v="USD"/>
    <x v="1050"/>
    <x v="1050"/>
    <b v="0"/>
    <n v="0"/>
    <b v="0"/>
    <s v="journalism/audio"/>
    <x v="109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x v="1051"/>
    <x v="1051"/>
    <b v="0"/>
    <n v="0"/>
    <b v="0"/>
    <s v="journalism/audio"/>
    <x v="109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x v="1052"/>
    <x v="1052"/>
    <b v="0"/>
    <n v="0"/>
    <b v="0"/>
    <s v="journalism/audio"/>
    <x v="109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x v="1053"/>
    <x v="1053"/>
    <b v="0"/>
    <n v="1"/>
    <b v="0"/>
    <s v="journalism/audio"/>
    <x v="460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x v="1054"/>
    <x v="1054"/>
    <b v="0"/>
    <n v="0"/>
    <b v="0"/>
    <s v="journalism/audio"/>
    <x v="109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x v="1055"/>
    <x v="1055"/>
    <b v="0"/>
    <n v="0"/>
    <b v="0"/>
    <s v="journalism/audio"/>
    <x v="109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x v="1056"/>
    <x v="1056"/>
    <b v="0"/>
    <n v="0"/>
    <b v="0"/>
    <s v="journalism/audio"/>
    <x v="109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x v="1057"/>
    <x v="1057"/>
    <b v="0"/>
    <n v="0"/>
    <b v="0"/>
    <s v="journalism/audio"/>
    <x v="109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x v="1058"/>
    <x v="1058"/>
    <b v="0"/>
    <n v="0"/>
    <b v="0"/>
    <s v="journalism/audio"/>
    <x v="109"/>
    <n v="0"/>
    <x v="5"/>
    <x v="16"/>
  </r>
  <r>
    <n v="1059"/>
    <x v="1059"/>
    <s v="Turning myself into a vocal artist."/>
    <n v="1100"/>
    <n v="0"/>
    <x v="1"/>
    <x v="0"/>
    <s v="USD"/>
    <x v="1059"/>
    <x v="1059"/>
    <b v="0"/>
    <n v="0"/>
    <b v="0"/>
    <s v="journalism/audio"/>
    <x v="109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x v="1060"/>
    <x v="1060"/>
    <b v="0"/>
    <n v="1"/>
    <b v="0"/>
    <s v="journalism/audio"/>
    <x v="460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x v="1061"/>
    <x v="1061"/>
    <b v="0"/>
    <n v="0"/>
    <b v="0"/>
    <s v="journalism/audio"/>
    <x v="109"/>
    <n v="0"/>
    <x v="5"/>
    <x v="16"/>
  </r>
  <r>
    <n v="1062"/>
    <x v="1062"/>
    <s v="SEE US ON PATREON www.badgirlartwork.com"/>
    <n v="199"/>
    <n v="190"/>
    <x v="1"/>
    <x v="0"/>
    <s v="USD"/>
    <x v="1062"/>
    <x v="1062"/>
    <b v="0"/>
    <n v="4"/>
    <b v="0"/>
    <s v="journalism/audio"/>
    <x v="835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x v="1063"/>
    <x v="1063"/>
    <b v="0"/>
    <n v="0"/>
    <b v="0"/>
    <s v="journalism/audio"/>
    <x v="109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x v="1064"/>
    <x v="1064"/>
    <b v="0"/>
    <n v="123"/>
    <b v="0"/>
    <s v="games/video games"/>
    <x v="836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x v="1065"/>
    <x v="1065"/>
    <b v="0"/>
    <n v="5"/>
    <b v="0"/>
    <s v="games/video games"/>
    <x v="83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x v="1066"/>
    <x v="1066"/>
    <b v="0"/>
    <n v="148"/>
    <b v="0"/>
    <s v="games/video games"/>
    <x v="838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x v="1067"/>
    <x v="1067"/>
    <b v="0"/>
    <n v="10"/>
    <b v="0"/>
    <s v="games/video games"/>
    <x v="839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x v="1068"/>
    <x v="1068"/>
    <b v="0"/>
    <n v="4"/>
    <b v="0"/>
    <s v="games/video games"/>
    <x v="840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x v="1069"/>
    <x v="1069"/>
    <b v="0"/>
    <n v="21"/>
    <b v="0"/>
    <s v="games/video games"/>
    <x v="841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x v="1070"/>
    <x v="1070"/>
    <b v="0"/>
    <n v="2"/>
    <b v="0"/>
    <s v="games/video games"/>
    <x v="449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x v="1071"/>
    <x v="1071"/>
    <b v="0"/>
    <n v="0"/>
    <b v="0"/>
    <s v="games/video games"/>
    <x v="109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x v="1072"/>
    <x v="1072"/>
    <b v="0"/>
    <n v="4"/>
    <b v="0"/>
    <s v="games/video games"/>
    <x v="84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x v="1073"/>
    <x v="1073"/>
    <b v="0"/>
    <n v="1"/>
    <b v="0"/>
    <s v="games/video games"/>
    <x v="843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x v="1074"/>
    <x v="1074"/>
    <b v="0"/>
    <n v="30"/>
    <b v="0"/>
    <s v="games/video games"/>
    <x v="844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x v="1075"/>
    <x v="1075"/>
    <b v="0"/>
    <n v="3"/>
    <b v="0"/>
    <s v="games/video games"/>
    <x v="684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x v="1076"/>
    <x v="1076"/>
    <b v="0"/>
    <n v="975"/>
    <b v="0"/>
    <s v="games/video games"/>
    <x v="845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x v="1077"/>
    <x v="1077"/>
    <b v="0"/>
    <n v="167"/>
    <b v="0"/>
    <s v="games/video games"/>
    <x v="846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x v="1078"/>
    <x v="1078"/>
    <b v="0"/>
    <n v="5"/>
    <b v="0"/>
    <s v="games/video games"/>
    <x v="847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x v="1079"/>
    <x v="1079"/>
    <b v="0"/>
    <n v="18"/>
    <b v="0"/>
    <s v="games/video games"/>
    <x v="84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x v="1080"/>
    <x v="1080"/>
    <b v="0"/>
    <n v="98"/>
    <b v="0"/>
    <s v="games/video games"/>
    <x v="849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x v="1081"/>
    <x v="1081"/>
    <b v="0"/>
    <n v="4"/>
    <b v="0"/>
    <s v="games/video games"/>
    <x v="850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x v="1082"/>
    <x v="1082"/>
    <b v="0"/>
    <n v="3"/>
    <b v="0"/>
    <s v="games/video games"/>
    <x v="470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x v="1083"/>
    <x v="1083"/>
    <b v="0"/>
    <n v="1"/>
    <b v="0"/>
    <s v="games/video games"/>
    <x v="380"/>
    <n v="410"/>
    <x v="6"/>
    <x v="17"/>
  </r>
  <r>
    <n v="1084"/>
    <x v="1084"/>
    <s v="I want to start my own channel for gaming"/>
    <n v="550"/>
    <n v="0"/>
    <x v="2"/>
    <x v="0"/>
    <s v="USD"/>
    <x v="1084"/>
    <x v="1084"/>
    <b v="0"/>
    <n v="0"/>
    <b v="0"/>
    <s v="games/video games"/>
    <x v="109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x v="1085"/>
    <x v="1085"/>
    <b v="0"/>
    <n v="9"/>
    <b v="0"/>
    <s v="games/video games"/>
    <x v="851"/>
    <n v="114"/>
    <x v="6"/>
    <x v="17"/>
  </r>
  <r>
    <n v="1086"/>
    <x v="1086"/>
    <s v="Humanity's future in the Galaxy"/>
    <n v="18000"/>
    <n v="15"/>
    <x v="2"/>
    <x v="0"/>
    <s v="USD"/>
    <x v="1086"/>
    <x v="1086"/>
    <b v="0"/>
    <n v="2"/>
    <b v="0"/>
    <s v="games/video games"/>
    <x v="85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x v="1087"/>
    <x v="1087"/>
    <b v="0"/>
    <n v="0"/>
    <b v="0"/>
    <s v="games/video games"/>
    <x v="109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x v="1088"/>
    <x v="1088"/>
    <b v="0"/>
    <n v="147"/>
    <b v="0"/>
    <s v="games/video games"/>
    <x v="853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x v="1089"/>
    <x v="1089"/>
    <b v="0"/>
    <n v="49"/>
    <b v="0"/>
    <s v="games/video games"/>
    <x v="854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x v="1090"/>
    <x v="1090"/>
    <b v="0"/>
    <n v="1"/>
    <b v="0"/>
    <s v="games/video games"/>
    <x v="855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x v="1091"/>
    <x v="1091"/>
    <b v="0"/>
    <n v="2"/>
    <b v="0"/>
    <s v="games/video games"/>
    <x v="856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x v="1092"/>
    <x v="1092"/>
    <b v="0"/>
    <n v="7"/>
    <b v="0"/>
    <s v="games/video games"/>
    <x v="857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x v="1093"/>
    <x v="1093"/>
    <b v="0"/>
    <n v="4"/>
    <b v="0"/>
    <s v="games/video games"/>
    <x v="858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x v="1094"/>
    <x v="1094"/>
    <b v="0"/>
    <n v="27"/>
    <b v="0"/>
    <s v="games/video games"/>
    <x v="859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x v="1095"/>
    <x v="1095"/>
    <b v="0"/>
    <n v="94"/>
    <b v="0"/>
    <s v="games/video games"/>
    <x v="860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x v="1096"/>
    <x v="1096"/>
    <b v="0"/>
    <n v="29"/>
    <b v="0"/>
    <s v="games/video games"/>
    <x v="861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x v="1097"/>
    <x v="1097"/>
    <b v="0"/>
    <n v="7"/>
    <b v="0"/>
    <s v="games/video games"/>
    <x v="86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x v="1098"/>
    <x v="1098"/>
    <b v="0"/>
    <n v="22"/>
    <b v="0"/>
    <s v="games/video games"/>
    <x v="863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x v="1099"/>
    <x v="1099"/>
    <b v="0"/>
    <n v="1"/>
    <b v="0"/>
    <s v="games/video games"/>
    <x v="724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x v="1100"/>
    <x v="1100"/>
    <b v="0"/>
    <n v="10"/>
    <b v="0"/>
    <s v="games/video games"/>
    <x v="453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x v="1101"/>
    <x v="1101"/>
    <b v="0"/>
    <n v="6"/>
    <b v="0"/>
    <s v="games/video games"/>
    <x v="86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x v="1102"/>
    <x v="1102"/>
    <b v="0"/>
    <n v="24"/>
    <b v="0"/>
    <s v="games/video games"/>
    <x v="86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x v="1103"/>
    <x v="1103"/>
    <b v="0"/>
    <n v="15"/>
    <b v="0"/>
    <s v="games/video games"/>
    <x v="866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x v="1104"/>
    <x v="1104"/>
    <b v="0"/>
    <n v="37"/>
    <b v="0"/>
    <s v="games/video games"/>
    <x v="867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x v="1105"/>
    <x v="1105"/>
    <b v="0"/>
    <n v="20"/>
    <b v="0"/>
    <s v="games/video games"/>
    <x v="868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x v="1106"/>
    <x v="1106"/>
    <b v="0"/>
    <n v="7"/>
    <b v="0"/>
    <s v="games/video games"/>
    <x v="869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x v="1107"/>
    <x v="1107"/>
    <b v="0"/>
    <n v="0"/>
    <b v="0"/>
    <s v="games/video games"/>
    <x v="109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x v="1108"/>
    <x v="1108"/>
    <b v="0"/>
    <n v="21"/>
    <b v="0"/>
    <s v="games/video games"/>
    <x v="870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x v="1109"/>
    <x v="1109"/>
    <b v="0"/>
    <n v="3"/>
    <b v="0"/>
    <s v="games/video games"/>
    <x v="871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x v="1110"/>
    <x v="1110"/>
    <b v="0"/>
    <n v="11"/>
    <b v="0"/>
    <s v="games/video games"/>
    <x v="872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x v="1111"/>
    <x v="1111"/>
    <b v="0"/>
    <n v="1"/>
    <b v="0"/>
    <s v="games/video games"/>
    <x v="167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x v="1112"/>
    <x v="1112"/>
    <b v="0"/>
    <n v="312"/>
    <b v="0"/>
    <s v="games/video games"/>
    <x v="873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x v="1113"/>
    <x v="1113"/>
    <b v="0"/>
    <n v="1"/>
    <b v="0"/>
    <s v="games/video games"/>
    <x v="724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x v="1114"/>
    <x v="1114"/>
    <b v="0"/>
    <n v="3"/>
    <b v="0"/>
    <s v="games/video games"/>
    <x v="874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x v="1115"/>
    <x v="1115"/>
    <b v="0"/>
    <n v="4"/>
    <b v="0"/>
    <s v="games/video games"/>
    <x v="875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x v="1116"/>
    <x v="1116"/>
    <b v="0"/>
    <n v="10"/>
    <b v="0"/>
    <s v="games/video games"/>
    <x v="876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x v="1117"/>
    <x v="1117"/>
    <b v="0"/>
    <n v="8"/>
    <b v="0"/>
    <s v="games/video games"/>
    <x v="87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x v="1118"/>
    <x v="1118"/>
    <b v="0"/>
    <n v="3"/>
    <b v="0"/>
    <s v="games/video games"/>
    <x v="878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x v="1119"/>
    <x v="1119"/>
    <b v="0"/>
    <n v="1"/>
    <b v="0"/>
    <s v="games/video games"/>
    <x v="879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x v="1120"/>
    <x v="1120"/>
    <b v="0"/>
    <n v="0"/>
    <b v="0"/>
    <s v="games/video games"/>
    <x v="109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x v="1121"/>
    <x v="1121"/>
    <b v="0"/>
    <n v="5"/>
    <b v="0"/>
    <s v="games/video games"/>
    <x v="880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x v="1122"/>
    <x v="1122"/>
    <b v="0"/>
    <n v="0"/>
    <b v="0"/>
    <s v="games/video games"/>
    <x v="109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x v="1123"/>
    <x v="1123"/>
    <b v="0"/>
    <n v="3"/>
    <b v="0"/>
    <s v="games/video games"/>
    <x v="881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x v="1124"/>
    <x v="1124"/>
    <b v="0"/>
    <n v="7"/>
    <b v="0"/>
    <s v="games/mobile games"/>
    <x v="882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x v="1125"/>
    <x v="1125"/>
    <b v="0"/>
    <n v="0"/>
    <b v="0"/>
    <s v="games/mobile games"/>
    <x v="109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x v="1126"/>
    <x v="1126"/>
    <b v="0"/>
    <n v="2"/>
    <b v="0"/>
    <s v="games/mobile games"/>
    <x v="724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x v="1127"/>
    <x v="1127"/>
    <b v="0"/>
    <n v="23"/>
    <b v="0"/>
    <s v="games/mobile games"/>
    <x v="883"/>
    <n v="25.434782608695652"/>
    <x v="6"/>
    <x v="18"/>
  </r>
  <r>
    <n v="1128"/>
    <x v="1128"/>
    <s v="#havingfunFTW"/>
    <n v="1000"/>
    <n v="1"/>
    <x v="2"/>
    <x v="1"/>
    <s v="GBP"/>
    <x v="1128"/>
    <x v="1128"/>
    <b v="0"/>
    <n v="1"/>
    <b v="0"/>
    <s v="games/mobile games"/>
    <x v="37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x v="1129"/>
    <x v="1129"/>
    <b v="0"/>
    <n v="2"/>
    <b v="0"/>
    <s v="games/mobile games"/>
    <x v="884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x v="1130"/>
    <x v="1130"/>
    <b v="0"/>
    <n v="3"/>
    <b v="0"/>
    <s v="games/mobile games"/>
    <x v="881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x v="1131"/>
    <x v="1131"/>
    <b v="0"/>
    <n v="0"/>
    <b v="0"/>
    <s v="games/mobile games"/>
    <x v="109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x v="1132"/>
    <x v="1132"/>
    <b v="0"/>
    <n v="13"/>
    <b v="0"/>
    <s v="games/mobile games"/>
    <x v="885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x v="1133"/>
    <x v="1133"/>
    <b v="0"/>
    <n v="1"/>
    <b v="0"/>
    <s v="games/mobile games"/>
    <x v="886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x v="1134"/>
    <x v="1134"/>
    <b v="0"/>
    <n v="1"/>
    <b v="0"/>
    <s v="games/mobile games"/>
    <x v="524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x v="1135"/>
    <x v="1135"/>
    <b v="0"/>
    <n v="1"/>
    <b v="0"/>
    <s v="games/mobile games"/>
    <x v="152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x v="1136"/>
    <x v="1136"/>
    <b v="0"/>
    <n v="6"/>
    <b v="0"/>
    <s v="games/mobile games"/>
    <x v="88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x v="1137"/>
    <x v="1137"/>
    <b v="0"/>
    <n v="39"/>
    <b v="0"/>
    <s v="games/mobile games"/>
    <x v="888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x v="1138"/>
    <x v="1138"/>
    <b v="0"/>
    <n v="4"/>
    <b v="0"/>
    <s v="games/mobile games"/>
    <x v="737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x v="1139"/>
    <x v="1139"/>
    <b v="0"/>
    <n v="1"/>
    <b v="0"/>
    <s v="games/mobile games"/>
    <x v="889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x v="1140"/>
    <x v="1140"/>
    <b v="0"/>
    <n v="0"/>
    <b v="0"/>
    <s v="games/mobile games"/>
    <x v="109"/>
    <n v="0"/>
    <x v="6"/>
    <x v="18"/>
  </r>
  <r>
    <n v="1141"/>
    <x v="1141"/>
    <s v="I think this will be a great game!"/>
    <n v="500"/>
    <n v="0"/>
    <x v="2"/>
    <x v="12"/>
    <s v="EUR"/>
    <x v="1141"/>
    <x v="1141"/>
    <b v="0"/>
    <n v="0"/>
    <b v="0"/>
    <s v="games/mobile games"/>
    <x v="109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x v="1142"/>
    <x v="1142"/>
    <b v="0"/>
    <n v="0"/>
    <b v="0"/>
    <s v="games/mobile games"/>
    <x v="109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x v="1143"/>
    <x v="1143"/>
    <b v="0"/>
    <n v="8"/>
    <b v="0"/>
    <s v="games/mobile games"/>
    <x v="890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x v="1144"/>
    <x v="1144"/>
    <b v="0"/>
    <n v="0"/>
    <b v="0"/>
    <s v="food/food trucks"/>
    <x v="109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x v="1145"/>
    <x v="1145"/>
    <b v="0"/>
    <n v="1"/>
    <b v="0"/>
    <s v="food/food trucks"/>
    <x v="41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x v="1146"/>
    <x v="1146"/>
    <b v="0"/>
    <n v="12"/>
    <b v="0"/>
    <s v="food/food trucks"/>
    <x v="891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x v="1147"/>
    <x v="1147"/>
    <b v="0"/>
    <n v="0"/>
    <b v="0"/>
    <s v="food/food trucks"/>
    <x v="109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x v="1148"/>
    <x v="1148"/>
    <b v="0"/>
    <n v="3"/>
    <b v="0"/>
    <s v="food/food trucks"/>
    <x v="892"/>
    <n v="24.333333333333332"/>
    <x v="7"/>
    <x v="19"/>
  </r>
  <r>
    <n v="1149"/>
    <x v="1149"/>
    <s v="Bringing culturally diverse Floridian cuisine to the people!"/>
    <n v="50000"/>
    <n v="75"/>
    <x v="2"/>
    <x v="0"/>
    <s v="USD"/>
    <x v="1149"/>
    <x v="1149"/>
    <b v="0"/>
    <n v="2"/>
    <b v="0"/>
    <s v="food/food trucks"/>
    <x v="840"/>
    <n v="37.5"/>
    <x v="7"/>
    <x v="19"/>
  </r>
  <r>
    <n v="1150"/>
    <x v="1150"/>
    <s v="Bringing delicious authentic and fusion Taiwanese Food to the West Coast."/>
    <n v="2500"/>
    <n v="252"/>
    <x v="2"/>
    <x v="0"/>
    <s v="USD"/>
    <x v="1150"/>
    <x v="1150"/>
    <b v="0"/>
    <n v="6"/>
    <b v="0"/>
    <s v="food/food trucks"/>
    <x v="893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x v="1151"/>
    <x v="1151"/>
    <b v="0"/>
    <n v="0"/>
    <b v="0"/>
    <s v="food/food trucks"/>
    <x v="109"/>
    <n v="0"/>
    <x v="7"/>
    <x v="19"/>
  </r>
  <r>
    <n v="1152"/>
    <x v="1152"/>
    <s v="Peruvian food truck with an LA twist."/>
    <n v="16000"/>
    <n v="911"/>
    <x v="2"/>
    <x v="0"/>
    <s v="USD"/>
    <x v="1152"/>
    <x v="1152"/>
    <b v="0"/>
    <n v="15"/>
    <b v="0"/>
    <s v="food/food trucks"/>
    <x v="894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x v="1153"/>
    <x v="1153"/>
    <b v="0"/>
    <n v="1"/>
    <b v="0"/>
    <s v="food/food trucks"/>
    <x v="89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x v="1154"/>
    <x v="1154"/>
    <b v="0"/>
    <n v="3"/>
    <b v="0"/>
    <s v="food/food trucks"/>
    <x v="896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x v="1155"/>
    <x v="1155"/>
    <b v="0"/>
    <n v="8"/>
    <b v="0"/>
    <s v="food/food trucks"/>
    <x v="897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x v="1156"/>
    <x v="1156"/>
    <b v="0"/>
    <n v="0"/>
    <b v="0"/>
    <s v="food/food trucks"/>
    <x v="109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x v="1157"/>
    <x v="1157"/>
    <b v="0"/>
    <n v="3"/>
    <b v="0"/>
    <s v="food/food trucks"/>
    <x v="898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x v="1158"/>
    <x v="1158"/>
    <b v="0"/>
    <n v="3"/>
    <b v="0"/>
    <s v="food/food trucks"/>
    <x v="899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x v="1159"/>
    <x v="1159"/>
    <b v="0"/>
    <n v="0"/>
    <b v="0"/>
    <s v="food/food trucks"/>
    <x v="109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x v="1160"/>
    <x v="1160"/>
    <b v="0"/>
    <n v="19"/>
    <b v="0"/>
    <s v="food/food trucks"/>
    <x v="900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x v="1161"/>
    <x v="1161"/>
    <b v="0"/>
    <n v="0"/>
    <b v="0"/>
    <s v="food/food trucks"/>
    <x v="109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x v="1162"/>
    <x v="1162"/>
    <b v="0"/>
    <n v="2"/>
    <b v="0"/>
    <s v="food/food trucks"/>
    <x v="901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x v="1163"/>
    <x v="1163"/>
    <b v="0"/>
    <n v="0"/>
    <b v="0"/>
    <s v="food/food trucks"/>
    <x v="109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x v="1164"/>
    <x v="1164"/>
    <b v="0"/>
    <n v="0"/>
    <b v="0"/>
    <s v="food/food trucks"/>
    <x v="109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x v="1165"/>
    <x v="1165"/>
    <b v="0"/>
    <n v="25"/>
    <b v="0"/>
    <s v="food/food trucks"/>
    <x v="9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x v="1166"/>
    <x v="1166"/>
    <b v="0"/>
    <n v="8"/>
    <b v="0"/>
    <s v="food/food trucks"/>
    <x v="903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x v="1167"/>
    <x v="1167"/>
    <b v="0"/>
    <n v="16"/>
    <b v="0"/>
    <s v="food/food trucks"/>
    <x v="904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x v="1168"/>
    <x v="1168"/>
    <b v="0"/>
    <n v="3"/>
    <b v="0"/>
    <s v="food/food trucks"/>
    <x v="905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x v="1169"/>
    <x v="1169"/>
    <b v="0"/>
    <n v="3"/>
    <b v="0"/>
    <s v="food/food trucks"/>
    <x v="906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x v="1170"/>
    <x v="1170"/>
    <b v="0"/>
    <n v="2"/>
    <b v="0"/>
    <s v="food/food trucks"/>
    <x v="177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x v="1171"/>
    <x v="1171"/>
    <b v="0"/>
    <n v="1"/>
    <b v="0"/>
    <s v="food/food trucks"/>
    <x v="370"/>
    <n v="25"/>
    <x v="7"/>
    <x v="19"/>
  </r>
  <r>
    <n v="1172"/>
    <x v="1172"/>
    <s v="Bringing YOUR favorite dog recipes to the streets."/>
    <n v="9000"/>
    <n v="0"/>
    <x v="2"/>
    <x v="0"/>
    <s v="USD"/>
    <x v="1172"/>
    <x v="1172"/>
    <b v="0"/>
    <n v="0"/>
    <b v="0"/>
    <s v="food/food trucks"/>
    <x v="109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x v="1173"/>
    <x v="1173"/>
    <b v="0"/>
    <n v="1"/>
    <b v="0"/>
    <s v="food/food trucks"/>
    <x v="907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x v="1174"/>
    <x v="1174"/>
    <b v="0"/>
    <n v="19"/>
    <b v="0"/>
    <s v="food/food trucks"/>
    <x v="908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x v="1175"/>
    <x v="1175"/>
    <b v="0"/>
    <n v="9"/>
    <b v="0"/>
    <s v="food/food trucks"/>
    <x v="909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x v="1176"/>
    <x v="1176"/>
    <b v="0"/>
    <n v="1"/>
    <b v="0"/>
    <s v="food/food trucks"/>
    <x v="910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x v="1177"/>
    <x v="1177"/>
    <b v="0"/>
    <n v="0"/>
    <b v="0"/>
    <s v="food/food trucks"/>
    <x v="109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x v="1178"/>
    <x v="1178"/>
    <b v="0"/>
    <n v="1"/>
    <b v="0"/>
    <s v="food/food trucks"/>
    <x v="440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x v="1179"/>
    <x v="1179"/>
    <b v="0"/>
    <n v="5"/>
    <b v="0"/>
    <s v="food/food trucks"/>
    <x v="911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x v="1180"/>
    <x v="1180"/>
    <b v="0"/>
    <n v="85"/>
    <b v="0"/>
    <s v="food/food trucks"/>
    <x v="912"/>
    <n v="69.117647058823536"/>
    <x v="7"/>
    <x v="19"/>
  </r>
  <r>
    <n v="1181"/>
    <x v="1181"/>
    <s v="Bringing the best tacos to the streets of Chicago!"/>
    <n v="50000"/>
    <n v="4"/>
    <x v="2"/>
    <x v="0"/>
    <s v="USD"/>
    <x v="1181"/>
    <x v="1181"/>
    <b v="0"/>
    <n v="3"/>
    <b v="0"/>
    <s v="food/food trucks"/>
    <x v="168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x v="1182"/>
    <x v="1182"/>
    <b v="0"/>
    <n v="4"/>
    <b v="0"/>
    <s v="food/food trucks"/>
    <x v="913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x v="1183"/>
    <x v="1183"/>
    <b v="0"/>
    <n v="3"/>
    <b v="0"/>
    <s v="food/food trucks"/>
    <x v="91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x v="1184"/>
    <x v="1184"/>
    <b v="0"/>
    <n v="375"/>
    <b v="1"/>
    <s v="photography/photobooks"/>
    <x v="915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x v="1185"/>
    <x v="1185"/>
    <b v="0"/>
    <n v="111"/>
    <b v="1"/>
    <s v="photography/photobooks"/>
    <x v="916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x v="1186"/>
    <x v="1186"/>
    <b v="0"/>
    <n v="123"/>
    <b v="1"/>
    <s v="photography/photobooks"/>
    <x v="589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x v="1187"/>
    <x v="1187"/>
    <b v="0"/>
    <n v="70"/>
    <b v="1"/>
    <s v="photography/photobooks"/>
    <x v="917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x v="1188"/>
    <x v="1188"/>
    <b v="0"/>
    <n v="85"/>
    <b v="1"/>
    <s v="photography/photobooks"/>
    <x v="91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x v="1189"/>
    <x v="1189"/>
    <b v="0"/>
    <n v="86"/>
    <b v="1"/>
    <s v="photography/photobooks"/>
    <x v="919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x v="1190"/>
    <x v="1190"/>
    <b v="0"/>
    <n v="13"/>
    <b v="1"/>
    <s v="photography/photobooks"/>
    <x v="920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x v="1191"/>
    <x v="1191"/>
    <b v="0"/>
    <n v="33"/>
    <b v="1"/>
    <s v="photography/photobooks"/>
    <x v="921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x v="1192"/>
    <x v="1192"/>
    <b v="0"/>
    <n v="15"/>
    <b v="1"/>
    <s v="photography/photobooks"/>
    <x v="922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x v="1193"/>
    <x v="1193"/>
    <b v="0"/>
    <n v="273"/>
    <b v="1"/>
    <s v="photography/photobooks"/>
    <x v="923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x v="1194"/>
    <x v="1194"/>
    <b v="0"/>
    <n v="714"/>
    <b v="1"/>
    <s v="photography/photobooks"/>
    <x v="9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x v="1195"/>
    <x v="1195"/>
    <b v="0"/>
    <n v="170"/>
    <b v="1"/>
    <s v="photography/photobooks"/>
    <x v="920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x v="1196"/>
    <x v="1196"/>
    <b v="0"/>
    <n v="512"/>
    <b v="1"/>
    <s v="photography/photobooks"/>
    <x v="925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x v="1197"/>
    <x v="1197"/>
    <b v="0"/>
    <n v="314"/>
    <b v="1"/>
    <s v="photography/photobooks"/>
    <x v="926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x v="1198"/>
    <x v="1198"/>
    <b v="0"/>
    <n v="167"/>
    <b v="1"/>
    <s v="photography/photobooks"/>
    <x v="92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x v="1199"/>
    <x v="1199"/>
    <b v="0"/>
    <n v="9"/>
    <b v="1"/>
    <s v="photography/photobooks"/>
    <x v="928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x v="1200"/>
    <x v="1200"/>
    <b v="0"/>
    <n v="103"/>
    <b v="1"/>
    <s v="photography/photobooks"/>
    <x v="929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x v="1201"/>
    <x v="1201"/>
    <b v="0"/>
    <n v="111"/>
    <b v="1"/>
    <s v="photography/photobooks"/>
    <x v="930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x v="1202"/>
    <x v="1202"/>
    <b v="0"/>
    <n v="271"/>
    <b v="1"/>
    <s v="photography/photobooks"/>
    <x v="931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x v="1203"/>
    <x v="1203"/>
    <b v="0"/>
    <n v="101"/>
    <b v="1"/>
    <s v="photography/photobooks"/>
    <x v="932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x v="1204"/>
    <x v="1204"/>
    <b v="0"/>
    <n v="57"/>
    <b v="1"/>
    <s v="photography/photobooks"/>
    <x v="933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x v="1205"/>
    <x v="1205"/>
    <b v="0"/>
    <n v="62"/>
    <b v="1"/>
    <s v="photography/photobooks"/>
    <x v="934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x v="1206"/>
    <x v="1206"/>
    <b v="0"/>
    <n v="32"/>
    <b v="1"/>
    <s v="photography/photobooks"/>
    <x v="935"/>
    <n v="32.34375"/>
    <x v="8"/>
    <x v="20"/>
  </r>
  <r>
    <n v="1207"/>
    <x v="1207"/>
    <s v="A humanistic photo book about ancestral &amp; post-modern Italy."/>
    <n v="16700"/>
    <n v="17396"/>
    <x v="0"/>
    <x v="13"/>
    <s v="EUR"/>
    <x v="1207"/>
    <x v="1207"/>
    <b v="0"/>
    <n v="141"/>
    <b v="1"/>
    <s v="photography/photobooks"/>
    <x v="936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x v="1208"/>
    <x v="1208"/>
    <b v="0"/>
    <n v="75"/>
    <b v="1"/>
    <s v="photography/photobooks"/>
    <x v="937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x v="1209"/>
    <x v="1209"/>
    <b v="0"/>
    <n v="46"/>
    <b v="1"/>
    <s v="photography/photobooks"/>
    <x v="938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x v="1210"/>
    <x v="1210"/>
    <b v="0"/>
    <n v="103"/>
    <b v="1"/>
    <s v="photography/photobooks"/>
    <x v="939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x v="1211"/>
    <x v="1211"/>
    <b v="0"/>
    <n v="6"/>
    <b v="1"/>
    <s v="photography/photobooks"/>
    <x v="940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x v="1212"/>
    <x v="1212"/>
    <b v="0"/>
    <n v="83"/>
    <b v="1"/>
    <s v="photography/photobooks"/>
    <x v="941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x v="1213"/>
    <x v="1213"/>
    <b v="0"/>
    <n v="108"/>
    <b v="1"/>
    <s v="photography/photobooks"/>
    <x v="942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x v="1214"/>
    <x v="1214"/>
    <b v="0"/>
    <n v="25"/>
    <b v="1"/>
    <s v="photography/photobooks"/>
    <x v="943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x v="1215"/>
    <x v="1215"/>
    <b v="0"/>
    <n v="549"/>
    <b v="1"/>
    <s v="photography/photobooks"/>
    <x v="944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x v="1216"/>
    <x v="1216"/>
    <b v="0"/>
    <n v="222"/>
    <b v="1"/>
    <s v="photography/photobooks"/>
    <x v="945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x v="1217"/>
    <x v="1217"/>
    <b v="0"/>
    <n v="183"/>
    <b v="1"/>
    <s v="photography/photobooks"/>
    <x v="94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x v="1218"/>
    <x v="1218"/>
    <b v="0"/>
    <n v="89"/>
    <b v="1"/>
    <s v="photography/photobooks"/>
    <x v="94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x v="1219"/>
    <x v="1219"/>
    <b v="0"/>
    <n v="253"/>
    <b v="1"/>
    <s v="photography/photobooks"/>
    <x v="948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x v="1220"/>
    <x v="1220"/>
    <b v="0"/>
    <n v="140"/>
    <b v="1"/>
    <s v="photography/photobooks"/>
    <x v="949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x v="1221"/>
    <x v="1221"/>
    <b v="0"/>
    <n v="103"/>
    <b v="1"/>
    <s v="photography/photobooks"/>
    <x v="950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x v="1222"/>
    <x v="1222"/>
    <b v="0"/>
    <n v="138"/>
    <b v="1"/>
    <s v="photography/photobooks"/>
    <x v="951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x v="1223"/>
    <x v="1223"/>
    <b v="0"/>
    <n v="191"/>
    <b v="1"/>
    <s v="photography/photobooks"/>
    <x v="952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x v="1224"/>
    <x v="1224"/>
    <b v="0"/>
    <n v="18"/>
    <b v="0"/>
    <s v="music/world music"/>
    <x v="95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x v="1225"/>
    <x v="1225"/>
    <b v="0"/>
    <n v="3"/>
    <b v="0"/>
    <s v="music/world music"/>
    <x v="954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x v="1226"/>
    <x v="1226"/>
    <b v="0"/>
    <n v="40"/>
    <b v="0"/>
    <s v="music/world music"/>
    <x v="955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x v="1227"/>
    <x v="1227"/>
    <b v="0"/>
    <n v="0"/>
    <b v="0"/>
    <s v="music/world music"/>
    <x v="109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x v="1228"/>
    <x v="1228"/>
    <b v="0"/>
    <n v="24"/>
    <b v="0"/>
    <s v="music/world music"/>
    <x v="956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x v="1229"/>
    <x v="1229"/>
    <b v="0"/>
    <n v="1"/>
    <b v="0"/>
    <s v="music/world music"/>
    <x v="957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x v="1230"/>
    <x v="1230"/>
    <b v="0"/>
    <n v="0"/>
    <b v="0"/>
    <s v="music/world music"/>
    <x v="109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x v="1231"/>
    <x v="1231"/>
    <b v="0"/>
    <n v="0"/>
    <b v="0"/>
    <s v="music/world music"/>
    <x v="109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x v="1232"/>
    <x v="1232"/>
    <b v="0"/>
    <n v="1"/>
    <b v="0"/>
    <s v="music/world music"/>
    <x v="417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x v="1233"/>
    <x v="1233"/>
    <b v="0"/>
    <n v="6"/>
    <b v="0"/>
    <s v="music/world music"/>
    <x v="958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x v="1234"/>
    <x v="1234"/>
    <b v="0"/>
    <n v="0"/>
    <b v="0"/>
    <s v="music/world music"/>
    <x v="109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x v="1235"/>
    <x v="1235"/>
    <b v="0"/>
    <n v="6"/>
    <b v="0"/>
    <s v="music/world music"/>
    <x v="959"/>
    <n v="35"/>
    <x v="4"/>
    <x v="21"/>
  </r>
  <r>
    <n v="1236"/>
    <x v="1236"/>
    <s v="Raising money to give the musicians their due."/>
    <n v="2500"/>
    <n v="0"/>
    <x v="1"/>
    <x v="0"/>
    <s v="USD"/>
    <x v="1236"/>
    <x v="1236"/>
    <b v="0"/>
    <n v="0"/>
    <b v="0"/>
    <s v="music/world music"/>
    <x v="109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x v="1237"/>
    <x v="1237"/>
    <b v="0"/>
    <n v="0"/>
    <b v="0"/>
    <s v="music/world music"/>
    <x v="109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x v="1238"/>
    <x v="1238"/>
    <b v="0"/>
    <n v="3"/>
    <b v="0"/>
    <s v="music/world music"/>
    <x v="960"/>
    <n v="59.333333333333336"/>
    <x v="4"/>
    <x v="21"/>
  </r>
  <r>
    <n v="1239"/>
    <x v="1239"/>
    <s v="Please consider helping us with our new CD and Riverdance Tour"/>
    <n v="2500"/>
    <n v="0"/>
    <x v="1"/>
    <x v="0"/>
    <s v="USD"/>
    <x v="1239"/>
    <x v="1239"/>
    <b v="0"/>
    <n v="0"/>
    <b v="0"/>
    <s v="music/world music"/>
    <x v="109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x v="1240"/>
    <x v="1240"/>
    <b v="0"/>
    <n v="8"/>
    <b v="0"/>
    <s v="music/world music"/>
    <x v="961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x v="1241"/>
    <x v="1241"/>
    <b v="0"/>
    <n v="34"/>
    <b v="0"/>
    <s v="music/world music"/>
    <x v="962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x v="1242"/>
    <x v="1242"/>
    <b v="0"/>
    <n v="1"/>
    <b v="0"/>
    <s v="music/world music"/>
    <x v="96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x v="1243"/>
    <x v="1243"/>
    <b v="0"/>
    <n v="38"/>
    <b v="0"/>
    <s v="music/world music"/>
    <x v="964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x v="1244"/>
    <x v="1244"/>
    <b v="1"/>
    <n v="45"/>
    <b v="1"/>
    <s v="music/rock"/>
    <x v="965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x v="1245"/>
    <x v="1245"/>
    <b v="1"/>
    <n v="17"/>
    <b v="1"/>
    <s v="music/rock"/>
    <x v="966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x v="1246"/>
    <x v="1246"/>
    <b v="1"/>
    <n v="31"/>
    <b v="1"/>
    <s v="music/rock"/>
    <x v="96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x v="1247"/>
    <x v="1247"/>
    <b v="1"/>
    <n v="50"/>
    <b v="1"/>
    <s v="music/rock"/>
    <x v="968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x v="1248"/>
    <x v="1248"/>
    <b v="1"/>
    <n v="59"/>
    <b v="1"/>
    <s v="music/rock"/>
    <x v="96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x v="1249"/>
    <x v="1249"/>
    <b v="1"/>
    <n v="81"/>
    <b v="1"/>
    <s v="music/rock"/>
    <x v="970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x v="1250"/>
    <x v="1250"/>
    <b v="1"/>
    <n v="508"/>
    <b v="1"/>
    <s v="music/rock"/>
    <x v="97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x v="1251"/>
    <x v="1251"/>
    <b v="1"/>
    <n v="74"/>
    <b v="1"/>
    <s v="music/rock"/>
    <x v="972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x v="1252"/>
    <x v="1252"/>
    <b v="1"/>
    <n v="141"/>
    <b v="1"/>
    <s v="music/rock"/>
    <x v="973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x v="1253"/>
    <x v="1253"/>
    <b v="1"/>
    <n v="711"/>
    <b v="1"/>
    <s v="music/rock"/>
    <x v="974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x v="1254"/>
    <x v="1254"/>
    <b v="1"/>
    <n v="141"/>
    <b v="1"/>
    <s v="music/rock"/>
    <x v="975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x v="1255"/>
    <x v="1255"/>
    <b v="1"/>
    <n v="109"/>
    <b v="1"/>
    <s v="music/rock"/>
    <x v="976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x v="1256"/>
    <x v="1256"/>
    <b v="1"/>
    <n v="361"/>
    <b v="1"/>
    <s v="music/rock"/>
    <x v="977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x v="1257"/>
    <x v="1257"/>
    <b v="1"/>
    <n v="176"/>
    <b v="1"/>
    <s v="music/rock"/>
    <x v="978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x v="1258"/>
    <x v="1258"/>
    <b v="1"/>
    <n v="670"/>
    <b v="1"/>
    <s v="music/rock"/>
    <x v="979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x v="1259"/>
    <x v="1259"/>
    <b v="1"/>
    <n v="96"/>
    <b v="1"/>
    <s v="music/rock"/>
    <x v="980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x v="1260"/>
    <x v="1260"/>
    <b v="1"/>
    <n v="74"/>
    <b v="1"/>
    <s v="music/rock"/>
    <x v="981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x v="1261"/>
    <x v="1261"/>
    <b v="1"/>
    <n v="52"/>
    <b v="1"/>
    <s v="music/rock"/>
    <x v="982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x v="1262"/>
    <x v="1262"/>
    <b v="1"/>
    <n v="105"/>
    <b v="1"/>
    <s v="music/rock"/>
    <x v="983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x v="1263"/>
    <x v="1263"/>
    <b v="1"/>
    <n v="41"/>
    <b v="1"/>
    <s v="music/rock"/>
    <x v="984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x v="1264"/>
    <x v="1264"/>
    <b v="1"/>
    <n v="34"/>
    <b v="1"/>
    <s v="music/rock"/>
    <x v="98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x v="1265"/>
    <x v="1265"/>
    <b v="1"/>
    <n v="66"/>
    <b v="1"/>
    <s v="music/rock"/>
    <x v="986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x v="1266"/>
    <x v="1266"/>
    <b v="1"/>
    <n v="50"/>
    <b v="1"/>
    <s v="music/rock"/>
    <x v="987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x v="1267"/>
    <x v="1267"/>
    <b v="1"/>
    <n v="159"/>
    <b v="1"/>
    <s v="music/rock"/>
    <x v="972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x v="1268"/>
    <x v="1268"/>
    <b v="1"/>
    <n v="182"/>
    <b v="1"/>
    <s v="music/rock"/>
    <x v="988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x v="1269"/>
    <x v="1269"/>
    <b v="1"/>
    <n v="206"/>
    <b v="1"/>
    <s v="music/rock"/>
    <x v="989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x v="1270"/>
    <x v="1270"/>
    <b v="1"/>
    <n v="169"/>
    <b v="1"/>
    <s v="music/rock"/>
    <x v="990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x v="1271"/>
    <x v="1271"/>
    <b v="1"/>
    <n v="31"/>
    <b v="1"/>
    <s v="music/rock"/>
    <x v="972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x v="1272"/>
    <x v="1272"/>
    <b v="1"/>
    <n v="28"/>
    <b v="1"/>
    <s v="music/rock"/>
    <x v="938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x v="1273"/>
    <x v="1273"/>
    <b v="1"/>
    <n v="54"/>
    <b v="1"/>
    <s v="music/rock"/>
    <x v="991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x v="1274"/>
    <x v="1274"/>
    <b v="1"/>
    <n v="467"/>
    <b v="1"/>
    <s v="music/rock"/>
    <x v="992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x v="1275"/>
    <x v="1275"/>
    <b v="1"/>
    <n v="389"/>
    <b v="1"/>
    <s v="music/rock"/>
    <x v="993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x v="1276"/>
    <x v="1276"/>
    <b v="1"/>
    <n v="68"/>
    <b v="1"/>
    <s v="music/rock"/>
    <x v="994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x v="1277"/>
    <x v="1277"/>
    <b v="1"/>
    <n v="413"/>
    <b v="1"/>
    <s v="music/rock"/>
    <x v="995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x v="1278"/>
    <x v="1278"/>
    <b v="1"/>
    <n v="190"/>
    <b v="1"/>
    <s v="music/rock"/>
    <x v="996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x v="1279"/>
    <x v="1279"/>
    <b v="1"/>
    <n v="189"/>
    <b v="1"/>
    <s v="music/rock"/>
    <x v="997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x v="1280"/>
    <x v="1280"/>
    <b v="1"/>
    <n v="130"/>
    <b v="1"/>
    <s v="music/rock"/>
    <x v="998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x v="1281"/>
    <x v="1281"/>
    <b v="1"/>
    <n v="74"/>
    <b v="1"/>
    <s v="music/rock"/>
    <x v="59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x v="1282"/>
    <x v="1282"/>
    <b v="1"/>
    <n v="274"/>
    <b v="1"/>
    <s v="music/rock"/>
    <x v="999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x v="1283"/>
    <x v="1283"/>
    <b v="1"/>
    <n v="22"/>
    <b v="1"/>
    <s v="music/rock"/>
    <x v="1000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x v="1284"/>
    <x v="1284"/>
    <b v="0"/>
    <n v="31"/>
    <b v="1"/>
    <s v="theater/plays"/>
    <x v="50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x v="1285"/>
    <x v="1285"/>
    <b v="0"/>
    <n v="63"/>
    <b v="1"/>
    <s v="theater/plays"/>
    <x v="1001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x v="1286"/>
    <x v="1286"/>
    <b v="0"/>
    <n v="20"/>
    <b v="1"/>
    <s v="theater/plays"/>
    <x v="1002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x v="1287"/>
    <x v="1287"/>
    <b v="0"/>
    <n v="25"/>
    <b v="1"/>
    <s v="theater/plays"/>
    <x v="1003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x v="1288"/>
    <x v="1288"/>
    <b v="0"/>
    <n v="61"/>
    <b v="1"/>
    <s v="theater/plays"/>
    <x v="1004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x v="1289"/>
    <x v="1289"/>
    <b v="0"/>
    <n v="52"/>
    <b v="1"/>
    <s v="theater/plays"/>
    <x v="1005"/>
    <n v="36.07692307692308"/>
    <x v="1"/>
    <x v="6"/>
  </r>
  <r>
    <n v="1290"/>
    <x v="1290"/>
    <s v="Sometimes your Heart has to STOP for your Life to START."/>
    <n v="3500"/>
    <n v="3800"/>
    <x v="0"/>
    <x v="0"/>
    <s v="USD"/>
    <x v="1290"/>
    <x v="1290"/>
    <b v="0"/>
    <n v="86"/>
    <b v="1"/>
    <s v="theater/plays"/>
    <x v="100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x v="1291"/>
    <x v="1291"/>
    <b v="0"/>
    <n v="42"/>
    <b v="1"/>
    <s v="theater/plays"/>
    <x v="945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x v="1292"/>
    <x v="1292"/>
    <b v="0"/>
    <n v="52"/>
    <b v="1"/>
    <s v="theater/plays"/>
    <x v="1007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x v="1293"/>
    <x v="1293"/>
    <b v="0"/>
    <n v="120"/>
    <b v="1"/>
    <s v="theater/plays"/>
    <x v="1008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x v="1294"/>
    <x v="1294"/>
    <b v="0"/>
    <n v="22"/>
    <b v="1"/>
    <s v="theater/plays"/>
    <x v="1009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x v="1295"/>
    <x v="1295"/>
    <b v="0"/>
    <n v="64"/>
    <b v="1"/>
    <s v="theater/plays"/>
    <x v="1010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x v="1296"/>
    <x v="1296"/>
    <b v="0"/>
    <n v="23"/>
    <b v="1"/>
    <s v="theater/plays"/>
    <x v="1011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x v="1297"/>
    <x v="1297"/>
    <b v="0"/>
    <n v="238"/>
    <b v="1"/>
    <s v="theater/plays"/>
    <x v="1012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x v="1298"/>
    <x v="1298"/>
    <b v="0"/>
    <n v="33"/>
    <b v="1"/>
    <s v="theater/plays"/>
    <x v="1013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x v="1299"/>
    <x v="1299"/>
    <b v="0"/>
    <n v="32"/>
    <b v="1"/>
    <s v="theater/plays"/>
    <x v="101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x v="1300"/>
    <x v="1300"/>
    <b v="0"/>
    <n v="24"/>
    <b v="1"/>
    <s v="theater/plays"/>
    <x v="920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x v="1301"/>
    <x v="1301"/>
    <b v="0"/>
    <n v="29"/>
    <b v="1"/>
    <s v="theater/plays"/>
    <x v="1015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x v="1302"/>
    <x v="1302"/>
    <b v="0"/>
    <n v="50"/>
    <b v="1"/>
    <s v="theater/plays"/>
    <x v="31"/>
    <n v="50"/>
    <x v="1"/>
    <x v="6"/>
  </r>
  <r>
    <n v="1303"/>
    <x v="1303"/>
    <s v="Groundbreaking queer theatre."/>
    <n v="3500"/>
    <n v="4559.13"/>
    <x v="0"/>
    <x v="1"/>
    <s v="GBP"/>
    <x v="1303"/>
    <x v="1303"/>
    <b v="0"/>
    <n v="108"/>
    <b v="1"/>
    <s v="theater/plays"/>
    <x v="10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x v="1304"/>
    <x v="1304"/>
    <b v="0"/>
    <n v="104"/>
    <b v="0"/>
    <s v="technology/wearables"/>
    <x v="1017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x v="1305"/>
    <x v="1305"/>
    <b v="0"/>
    <n v="86"/>
    <b v="0"/>
    <s v="technology/wearables"/>
    <x v="1018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x v="1306"/>
    <x v="1306"/>
    <b v="0"/>
    <n v="356"/>
    <b v="0"/>
    <s v="technology/wearables"/>
    <x v="1019"/>
    <n v="201.60393258426967"/>
    <x v="2"/>
    <x v="8"/>
  </r>
  <r>
    <n v="1307"/>
    <x v="1307"/>
    <s v="Get VR to Everyone with Mailable, Ready to Use Viewers"/>
    <n v="50000"/>
    <n v="5757"/>
    <x v="1"/>
    <x v="0"/>
    <s v="USD"/>
    <x v="1307"/>
    <x v="1307"/>
    <b v="0"/>
    <n v="45"/>
    <b v="0"/>
    <s v="technology/wearables"/>
    <x v="1020"/>
    <n v="127.93333333333334"/>
    <x v="2"/>
    <x v="8"/>
  </r>
  <r>
    <n v="1308"/>
    <x v="1308"/>
    <s v="Boost Band, a wristband that charges any device"/>
    <n v="10000"/>
    <n v="1136"/>
    <x v="1"/>
    <x v="0"/>
    <s v="USD"/>
    <x v="1308"/>
    <x v="1308"/>
    <b v="0"/>
    <n v="38"/>
    <b v="0"/>
    <s v="technology/wearables"/>
    <x v="102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x v="1309"/>
    <x v="1309"/>
    <b v="0"/>
    <n v="35"/>
    <b v="0"/>
    <s v="technology/wearables"/>
    <x v="1022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x v="1310"/>
    <x v="1310"/>
    <b v="0"/>
    <n v="24"/>
    <b v="0"/>
    <s v="technology/wearables"/>
    <x v="1023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x v="1311"/>
    <x v="1311"/>
    <b v="0"/>
    <n v="100"/>
    <b v="0"/>
    <s v="technology/wearables"/>
    <x v="1024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x v="1312"/>
    <x v="1312"/>
    <b v="0"/>
    <n v="1"/>
    <b v="0"/>
    <s v="technology/wearables"/>
    <x v="1025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x v="1313"/>
    <x v="1313"/>
    <b v="0"/>
    <n v="122"/>
    <b v="0"/>
    <s v="technology/wearables"/>
    <x v="1026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x v="1314"/>
    <x v="1314"/>
    <b v="0"/>
    <n v="11"/>
    <b v="0"/>
    <s v="technology/wearables"/>
    <x v="102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x v="1315"/>
    <x v="1315"/>
    <b v="0"/>
    <n v="248"/>
    <b v="0"/>
    <s v="technology/wearables"/>
    <x v="1028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x v="1316"/>
    <x v="1316"/>
    <b v="0"/>
    <n v="1"/>
    <b v="0"/>
    <s v="technology/wearables"/>
    <x v="1029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x v="1317"/>
    <x v="1317"/>
    <b v="0"/>
    <n v="19"/>
    <b v="0"/>
    <s v="technology/wearables"/>
    <x v="1030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x v="1318"/>
    <x v="1318"/>
    <b v="0"/>
    <n v="135"/>
    <b v="0"/>
    <s v="technology/wearables"/>
    <x v="1031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x v="1319"/>
    <x v="1319"/>
    <b v="0"/>
    <n v="9"/>
    <b v="0"/>
    <s v="technology/wearables"/>
    <x v="1032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x v="1320"/>
    <x v="1320"/>
    <b v="0"/>
    <n v="3"/>
    <b v="0"/>
    <s v="technology/wearables"/>
    <x v="103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x v="1321"/>
    <x v="1321"/>
    <b v="0"/>
    <n v="7"/>
    <b v="0"/>
    <s v="technology/wearables"/>
    <x v="1034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x v="1322"/>
    <x v="1322"/>
    <b v="0"/>
    <n v="4"/>
    <b v="0"/>
    <s v="technology/wearables"/>
    <x v="1035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x v="1323"/>
    <x v="1323"/>
    <b v="0"/>
    <n v="44"/>
    <b v="0"/>
    <s v="technology/wearables"/>
    <x v="1036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x v="1324"/>
    <x v="1324"/>
    <b v="0"/>
    <n v="90"/>
    <b v="0"/>
    <s v="technology/wearables"/>
    <x v="1037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x v="1325"/>
    <x v="1325"/>
    <b v="0"/>
    <n v="8"/>
    <b v="0"/>
    <s v="technology/wearables"/>
    <x v="1038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x v="1326"/>
    <x v="1326"/>
    <b v="0"/>
    <n v="11"/>
    <b v="0"/>
    <s v="technology/wearables"/>
    <x v="103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x v="1327"/>
    <x v="1327"/>
    <b v="0"/>
    <n v="41"/>
    <b v="0"/>
    <s v="technology/wearables"/>
    <x v="1040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x v="1328"/>
    <x v="1328"/>
    <b v="0"/>
    <n v="15"/>
    <b v="0"/>
    <s v="technology/wearables"/>
    <x v="1041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x v="1329"/>
    <x v="1329"/>
    <b v="0"/>
    <n v="9"/>
    <b v="0"/>
    <s v="technology/wearables"/>
    <x v="1042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x v="1330"/>
    <x v="1330"/>
    <b v="0"/>
    <n v="50"/>
    <b v="0"/>
    <s v="technology/wearables"/>
    <x v="104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x v="1331"/>
    <x v="1331"/>
    <b v="0"/>
    <n v="34"/>
    <b v="0"/>
    <s v="technology/wearables"/>
    <x v="1044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x v="1332"/>
    <x v="1332"/>
    <b v="0"/>
    <n v="0"/>
    <b v="0"/>
    <s v="technology/wearables"/>
    <x v="109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x v="1333"/>
    <x v="1333"/>
    <b v="0"/>
    <n v="0"/>
    <b v="0"/>
    <s v="technology/wearables"/>
    <x v="109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x v="1334"/>
    <x v="1334"/>
    <b v="0"/>
    <n v="276"/>
    <b v="0"/>
    <s v="technology/wearables"/>
    <x v="104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x v="1335"/>
    <x v="1335"/>
    <b v="0"/>
    <n v="16"/>
    <b v="0"/>
    <s v="technology/wearables"/>
    <x v="104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x v="1336"/>
    <x v="1336"/>
    <b v="0"/>
    <n v="224"/>
    <b v="0"/>
    <s v="technology/wearables"/>
    <x v="1047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x v="1337"/>
    <x v="1337"/>
    <b v="0"/>
    <n v="140"/>
    <b v="0"/>
    <s v="technology/wearables"/>
    <x v="104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x v="1338"/>
    <x v="1338"/>
    <b v="0"/>
    <n v="15"/>
    <b v="0"/>
    <s v="technology/wearables"/>
    <x v="1049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x v="1339"/>
    <x v="1339"/>
    <b v="0"/>
    <n v="37"/>
    <b v="0"/>
    <s v="technology/wearables"/>
    <x v="1050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x v="1340"/>
    <x v="1340"/>
    <b v="0"/>
    <n v="0"/>
    <b v="0"/>
    <s v="technology/wearables"/>
    <x v="109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x v="1341"/>
    <x v="1341"/>
    <b v="0"/>
    <n v="46"/>
    <b v="0"/>
    <s v="technology/wearables"/>
    <x v="1051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x v="1342"/>
    <x v="1342"/>
    <b v="0"/>
    <n v="1"/>
    <b v="0"/>
    <s v="technology/wearables"/>
    <x v="418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x v="1343"/>
    <x v="1343"/>
    <b v="0"/>
    <n v="323"/>
    <b v="0"/>
    <s v="technology/wearables"/>
    <x v="1052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x v="1344"/>
    <x v="1344"/>
    <b v="0"/>
    <n v="139"/>
    <b v="1"/>
    <s v="publishing/nonfiction"/>
    <x v="1053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x v="1345"/>
    <x v="1345"/>
    <b v="0"/>
    <n v="7"/>
    <b v="1"/>
    <s v="publishing/nonfiction"/>
    <x v="1054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x v="1346"/>
    <x v="1346"/>
    <b v="0"/>
    <n v="149"/>
    <b v="1"/>
    <s v="publishing/nonfiction"/>
    <x v="1055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x v="1347"/>
    <x v="1347"/>
    <b v="0"/>
    <n v="31"/>
    <b v="1"/>
    <s v="publishing/nonfiction"/>
    <x v="1056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x v="1348"/>
    <x v="1348"/>
    <b v="0"/>
    <n v="26"/>
    <b v="1"/>
    <s v="publishing/nonfiction"/>
    <x v="1057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x v="1349"/>
    <x v="1349"/>
    <b v="0"/>
    <n v="172"/>
    <b v="1"/>
    <s v="publishing/nonfiction"/>
    <x v="105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x v="1350"/>
    <x v="1350"/>
    <b v="0"/>
    <n v="78"/>
    <b v="1"/>
    <s v="publishing/nonfiction"/>
    <x v="1059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x v="1351"/>
    <x v="1351"/>
    <b v="0"/>
    <n v="120"/>
    <b v="1"/>
    <s v="publishing/nonfiction"/>
    <x v="1060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x v="1352"/>
    <x v="1352"/>
    <b v="0"/>
    <n v="227"/>
    <b v="1"/>
    <s v="publishing/nonfiction"/>
    <x v="1061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x v="1353"/>
    <x v="1353"/>
    <b v="0"/>
    <n v="42"/>
    <b v="1"/>
    <s v="publishing/nonfiction"/>
    <x v="1062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x v="1354"/>
    <x v="1354"/>
    <b v="0"/>
    <n v="64"/>
    <b v="1"/>
    <s v="publishing/nonfiction"/>
    <x v="1063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x v="1355"/>
    <x v="1355"/>
    <b v="0"/>
    <n v="121"/>
    <b v="1"/>
    <s v="publishing/nonfiction"/>
    <x v="1064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x v="1356"/>
    <x v="1356"/>
    <b v="0"/>
    <n v="87"/>
    <b v="1"/>
    <s v="publishing/nonfiction"/>
    <x v="1065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x v="1357"/>
    <x v="1357"/>
    <b v="0"/>
    <n v="65"/>
    <b v="1"/>
    <s v="publishing/nonfiction"/>
    <x v="1066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x v="1358"/>
    <x v="1358"/>
    <b v="0"/>
    <n v="49"/>
    <b v="1"/>
    <s v="publishing/nonfiction"/>
    <x v="10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x v="1359"/>
    <x v="1359"/>
    <b v="0"/>
    <n v="19"/>
    <b v="1"/>
    <s v="publishing/nonfiction"/>
    <x v="1068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x v="1360"/>
    <x v="1360"/>
    <b v="0"/>
    <n v="81"/>
    <b v="1"/>
    <s v="publishing/nonfiction"/>
    <x v="1069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x v="1361"/>
    <x v="1361"/>
    <b v="0"/>
    <n v="264"/>
    <b v="1"/>
    <s v="publishing/nonfiction"/>
    <x v="1070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x v="1362"/>
    <x v="1362"/>
    <b v="0"/>
    <n v="25"/>
    <b v="1"/>
    <s v="publishing/nonfiction"/>
    <x v="107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x v="1363"/>
    <x v="1363"/>
    <b v="0"/>
    <n v="5"/>
    <b v="1"/>
    <s v="publishing/nonfiction"/>
    <x v="3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x v="1364"/>
    <x v="1364"/>
    <b v="0"/>
    <n v="144"/>
    <b v="1"/>
    <s v="music/rock"/>
    <x v="1072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x v="1365"/>
    <x v="1365"/>
    <b v="0"/>
    <n v="92"/>
    <b v="1"/>
    <s v="music/rock"/>
    <x v="1073"/>
    <n v="81.739130434782609"/>
    <x v="4"/>
    <x v="11"/>
  </r>
  <r>
    <n v="1366"/>
    <x v="1366"/>
    <s v="A musical memorial for Alexi Petersen."/>
    <n v="7500"/>
    <n v="9486.69"/>
    <x v="0"/>
    <x v="0"/>
    <s v="USD"/>
    <x v="1366"/>
    <x v="1366"/>
    <b v="0"/>
    <n v="147"/>
    <b v="1"/>
    <s v="music/rock"/>
    <x v="1074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x v="1367"/>
    <x v="1367"/>
    <b v="0"/>
    <n v="90"/>
    <b v="1"/>
    <s v="music/rock"/>
    <x v="1075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x v="1368"/>
    <x v="1368"/>
    <b v="0"/>
    <n v="87"/>
    <b v="1"/>
    <s v="music/rock"/>
    <x v="1076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x v="1369"/>
    <x v="1369"/>
    <b v="0"/>
    <n v="406"/>
    <b v="1"/>
    <s v="music/rock"/>
    <x v="1077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x v="1370"/>
    <x v="1370"/>
    <b v="0"/>
    <n v="20"/>
    <b v="1"/>
    <s v="music/rock"/>
    <x v="1078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x v="1371"/>
    <x v="1371"/>
    <b v="0"/>
    <n v="70"/>
    <b v="1"/>
    <s v="music/rock"/>
    <x v="1079"/>
    <n v="107.07142857142857"/>
    <x v="4"/>
    <x v="11"/>
  </r>
  <r>
    <n v="1372"/>
    <x v="1372"/>
    <s v="Please help us raise funds to press our new CD!"/>
    <n v="500"/>
    <n v="620"/>
    <x v="0"/>
    <x v="0"/>
    <s v="USD"/>
    <x v="1372"/>
    <x v="1372"/>
    <b v="0"/>
    <n v="16"/>
    <b v="1"/>
    <s v="music/rock"/>
    <x v="101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x v="1373"/>
    <x v="1373"/>
    <b v="0"/>
    <n v="52"/>
    <b v="1"/>
    <s v="music/rock"/>
    <x v="1080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x v="1374"/>
    <x v="1374"/>
    <b v="0"/>
    <n v="66"/>
    <b v="1"/>
    <s v="music/rock"/>
    <x v="1081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x v="1375"/>
    <x v="1375"/>
    <b v="0"/>
    <n v="109"/>
    <b v="1"/>
    <s v="music/rock"/>
    <x v="1082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x v="1376"/>
    <x v="1376"/>
    <b v="0"/>
    <n v="168"/>
    <b v="1"/>
    <s v="music/rock"/>
    <x v="1083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x v="1377"/>
    <x v="1377"/>
    <b v="0"/>
    <n v="31"/>
    <b v="1"/>
    <s v="music/rock"/>
    <x v="1084"/>
    <n v="48.70967741935484"/>
    <x v="4"/>
    <x v="11"/>
  </r>
  <r>
    <n v="1378"/>
    <x v="1378"/>
    <s v="A psychedelic post rock masterpiece!"/>
    <n v="2000"/>
    <n v="4067"/>
    <x v="0"/>
    <x v="1"/>
    <s v="GBP"/>
    <x v="1378"/>
    <x v="1378"/>
    <b v="0"/>
    <n v="133"/>
    <b v="1"/>
    <s v="music/rock"/>
    <x v="1085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x v="1379"/>
    <x v="1379"/>
    <b v="0"/>
    <n v="151"/>
    <b v="1"/>
    <s v="music/rock"/>
    <x v="1086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x v="1380"/>
    <x v="1380"/>
    <b v="0"/>
    <n v="5"/>
    <b v="1"/>
    <s v="music/rock"/>
    <x v="1087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x v="1381"/>
    <x v="1381"/>
    <b v="0"/>
    <n v="73"/>
    <b v="1"/>
    <s v="music/rock"/>
    <x v="1088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x v="1382"/>
    <x v="1382"/>
    <b v="0"/>
    <n v="148"/>
    <b v="1"/>
    <s v="music/rock"/>
    <x v="1089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x v="1383"/>
    <x v="1383"/>
    <b v="0"/>
    <n v="93"/>
    <b v="1"/>
    <s v="music/rock"/>
    <x v="1090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x v="1384"/>
    <x v="1384"/>
    <b v="0"/>
    <n v="63"/>
    <b v="1"/>
    <s v="music/rock"/>
    <x v="1091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x v="1385"/>
    <x v="1385"/>
    <b v="0"/>
    <n v="134"/>
    <b v="1"/>
    <s v="music/rock"/>
    <x v="1092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x v="1386"/>
    <x v="1386"/>
    <b v="0"/>
    <n v="14"/>
    <b v="1"/>
    <s v="music/rock"/>
    <x v="1093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x v="1387"/>
    <x v="1387"/>
    <b v="0"/>
    <n v="78"/>
    <b v="1"/>
    <s v="music/rock"/>
    <x v="1094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x v="1388"/>
    <x v="1388"/>
    <b v="0"/>
    <n v="112"/>
    <b v="1"/>
    <s v="music/rock"/>
    <x v="1095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x v="1389"/>
    <x v="1389"/>
    <b v="0"/>
    <n v="34"/>
    <b v="1"/>
    <s v="music/rock"/>
    <x v="663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x v="1390"/>
    <x v="1390"/>
    <b v="0"/>
    <n v="19"/>
    <b v="1"/>
    <s v="music/rock"/>
    <x v="1096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x v="1391"/>
    <x v="1391"/>
    <b v="0"/>
    <n v="13"/>
    <b v="1"/>
    <s v="music/rock"/>
    <x v="1097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x v="1392"/>
    <x v="1392"/>
    <b v="0"/>
    <n v="104"/>
    <b v="1"/>
    <s v="music/rock"/>
    <x v="1098"/>
    <n v="27.317307692307693"/>
    <x v="4"/>
    <x v="11"/>
  </r>
  <r>
    <n v="1393"/>
    <x v="1393"/>
    <s v="Rock n' Roll tales of our times"/>
    <n v="10000"/>
    <n v="10235"/>
    <x v="0"/>
    <x v="0"/>
    <s v="USD"/>
    <x v="1393"/>
    <x v="1393"/>
    <b v="0"/>
    <n v="52"/>
    <b v="1"/>
    <s v="music/rock"/>
    <x v="1099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x v="1394"/>
    <x v="1394"/>
    <b v="0"/>
    <n v="17"/>
    <b v="1"/>
    <s v="music/rock"/>
    <x v="1100"/>
    <n v="53.882352941176471"/>
    <x v="4"/>
    <x v="11"/>
  </r>
  <r>
    <n v="1395"/>
    <x v="1395"/>
    <s v="Help Quiet Oaks record their debut album!!!"/>
    <n v="3500"/>
    <n v="3916"/>
    <x v="0"/>
    <x v="0"/>
    <s v="USD"/>
    <x v="1395"/>
    <x v="1395"/>
    <b v="0"/>
    <n v="82"/>
    <b v="1"/>
    <s v="music/rock"/>
    <x v="1101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x v="1396"/>
    <x v="1396"/>
    <b v="0"/>
    <n v="73"/>
    <b v="1"/>
    <s v="music/rock"/>
    <x v="1102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x v="1397"/>
    <x v="1397"/>
    <b v="0"/>
    <n v="158"/>
    <b v="1"/>
    <s v="music/rock"/>
    <x v="1103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x v="1398"/>
    <x v="1398"/>
    <b v="0"/>
    <n v="65"/>
    <b v="1"/>
    <s v="music/rock"/>
    <x v="1104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x v="1399"/>
    <x v="1399"/>
    <b v="0"/>
    <n v="184"/>
    <b v="1"/>
    <s v="music/rock"/>
    <x v="1105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x v="1400"/>
    <x v="1400"/>
    <b v="0"/>
    <n v="34"/>
    <b v="1"/>
    <s v="music/rock"/>
    <x v="1106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x v="1401"/>
    <x v="1401"/>
    <b v="0"/>
    <n v="240"/>
    <b v="1"/>
    <s v="music/rock"/>
    <x v="1107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x v="1402"/>
    <x v="1402"/>
    <b v="0"/>
    <n v="113"/>
    <b v="1"/>
    <s v="music/rock"/>
    <x v="1108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x v="1403"/>
    <x v="1403"/>
    <b v="0"/>
    <n v="66"/>
    <b v="1"/>
    <s v="music/rock"/>
    <x v="110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x v="1404"/>
    <x v="1404"/>
    <b v="1"/>
    <n v="5"/>
    <b v="0"/>
    <s v="publishing/translations"/>
    <x v="1110"/>
    <n v="48.2"/>
    <x v="3"/>
    <x v="22"/>
  </r>
  <r>
    <n v="1405"/>
    <x v="1405"/>
    <s v="Will more people read the Bible if it were translated into Emoticons?"/>
    <n v="25000"/>
    <n v="105"/>
    <x v="2"/>
    <x v="0"/>
    <s v="USD"/>
    <x v="1405"/>
    <x v="1405"/>
    <b v="1"/>
    <n v="17"/>
    <b v="0"/>
    <s v="publishing/translations"/>
    <x v="714"/>
    <n v="6.1764705882352944"/>
    <x v="3"/>
    <x v="22"/>
  </r>
  <r>
    <n v="1406"/>
    <x v="1406"/>
    <s v="The White coat and the battle dress uniform"/>
    <n v="12000"/>
    <n v="15"/>
    <x v="2"/>
    <x v="13"/>
    <s v="EUR"/>
    <x v="1406"/>
    <x v="1406"/>
    <b v="0"/>
    <n v="3"/>
    <b v="0"/>
    <s v="publishing/translations"/>
    <x v="41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x v="1407"/>
    <x v="1407"/>
    <b v="0"/>
    <n v="2"/>
    <b v="0"/>
    <s v="publishing/translations"/>
    <x v="724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x v="1408"/>
    <x v="1408"/>
    <b v="0"/>
    <n v="6"/>
    <b v="0"/>
    <s v="publishing/translations"/>
    <x v="705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x v="1409"/>
    <x v="1409"/>
    <b v="0"/>
    <n v="0"/>
    <b v="0"/>
    <s v="publishing/translations"/>
    <x v="109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x v="1410"/>
    <x v="1410"/>
    <b v="0"/>
    <n v="1"/>
    <b v="0"/>
    <s v="publishing/translations"/>
    <x v="37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x v="1411"/>
    <x v="1411"/>
    <b v="0"/>
    <n v="3"/>
    <b v="0"/>
    <s v="publishing/translations"/>
    <x v="1111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x v="1412"/>
    <x v="1412"/>
    <b v="0"/>
    <n v="13"/>
    <b v="0"/>
    <s v="publishing/translations"/>
    <x v="11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x v="1413"/>
    <x v="1413"/>
    <b v="0"/>
    <n v="1"/>
    <b v="0"/>
    <s v="publishing/translations"/>
    <x v="152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x v="1414"/>
    <x v="1414"/>
    <b v="0"/>
    <n v="1"/>
    <b v="0"/>
    <s v="publishing/translations"/>
    <x v="418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x v="1415"/>
    <x v="1415"/>
    <b v="0"/>
    <n v="9"/>
    <b v="0"/>
    <s v="publishing/translations"/>
    <x v="111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x v="1416"/>
    <x v="1416"/>
    <b v="0"/>
    <n v="0"/>
    <b v="0"/>
    <s v="publishing/translations"/>
    <x v="109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x v="1417"/>
    <x v="1417"/>
    <b v="0"/>
    <n v="2"/>
    <b v="0"/>
    <s v="publishing/translations"/>
    <x v="1114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x v="1418"/>
    <x v="1418"/>
    <b v="0"/>
    <n v="1"/>
    <b v="0"/>
    <s v="publishing/translations"/>
    <x v="418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x v="1419"/>
    <x v="1419"/>
    <b v="0"/>
    <n v="10"/>
    <b v="0"/>
    <s v="publishing/translations"/>
    <x v="1115"/>
    <n v="44.5"/>
    <x v="3"/>
    <x v="22"/>
  </r>
  <r>
    <n v="1420"/>
    <x v="1420"/>
    <s v="Help me butcher Shakespeare in a satirical fashion."/>
    <n v="110"/>
    <n v="3"/>
    <x v="2"/>
    <x v="0"/>
    <s v="USD"/>
    <x v="1420"/>
    <x v="1420"/>
    <b v="0"/>
    <n v="3"/>
    <b v="0"/>
    <s v="publishing/translations"/>
    <x v="1116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x v="1421"/>
    <x v="1421"/>
    <b v="0"/>
    <n v="2"/>
    <b v="0"/>
    <s v="publishing/translations"/>
    <x v="370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x v="1422"/>
    <x v="1422"/>
    <b v="0"/>
    <n v="2"/>
    <b v="0"/>
    <s v="publishing/translations"/>
    <x v="477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x v="1423"/>
    <x v="1423"/>
    <b v="0"/>
    <n v="1"/>
    <b v="0"/>
    <s v="publishing/translations"/>
    <x v="119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x v="1424"/>
    <x v="1424"/>
    <b v="0"/>
    <n v="14"/>
    <b v="0"/>
    <s v="publishing/translations"/>
    <x v="1117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x v="1425"/>
    <x v="1425"/>
    <b v="0"/>
    <n v="0"/>
    <b v="0"/>
    <s v="publishing/translations"/>
    <x v="109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x v="1426"/>
    <x v="1426"/>
    <b v="0"/>
    <n v="0"/>
    <b v="0"/>
    <s v="publishing/translations"/>
    <x v="109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x v="1427"/>
    <x v="1427"/>
    <b v="0"/>
    <n v="4"/>
    <b v="0"/>
    <s v="publishing/translations"/>
    <x v="111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x v="1428"/>
    <x v="1428"/>
    <b v="0"/>
    <n v="3"/>
    <b v="0"/>
    <s v="publishing/translations"/>
    <x v="684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x v="1429"/>
    <x v="1429"/>
    <b v="0"/>
    <n v="0"/>
    <b v="0"/>
    <s v="publishing/translations"/>
    <x v="109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x v="1430"/>
    <x v="1430"/>
    <b v="0"/>
    <n v="5"/>
    <b v="0"/>
    <s v="publishing/translations"/>
    <x v="1119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x v="1431"/>
    <x v="1431"/>
    <b v="0"/>
    <n v="47"/>
    <b v="0"/>
    <s v="publishing/translations"/>
    <x v="1120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x v="1432"/>
    <x v="1432"/>
    <b v="0"/>
    <n v="0"/>
    <b v="0"/>
    <s v="publishing/translations"/>
    <x v="109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x v="1433"/>
    <x v="1433"/>
    <b v="0"/>
    <n v="10"/>
    <b v="0"/>
    <s v="publishing/translations"/>
    <x v="1121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x v="1434"/>
    <x v="1434"/>
    <b v="0"/>
    <n v="11"/>
    <b v="0"/>
    <s v="publishing/translations"/>
    <x v="112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x v="1435"/>
    <x v="1435"/>
    <b v="0"/>
    <n v="2"/>
    <b v="0"/>
    <s v="publishing/translations"/>
    <x v="370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x v="1436"/>
    <x v="1436"/>
    <b v="0"/>
    <n v="2"/>
    <b v="0"/>
    <s v="publishing/translations"/>
    <x v="112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x v="1437"/>
    <x v="1437"/>
    <b v="0"/>
    <n v="22"/>
    <b v="0"/>
    <s v="publishing/translations"/>
    <x v="1124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x v="1438"/>
    <x v="1438"/>
    <b v="0"/>
    <n v="8"/>
    <b v="0"/>
    <s v="publishing/translations"/>
    <x v="419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x v="1439"/>
    <x v="1439"/>
    <b v="0"/>
    <n v="6"/>
    <b v="0"/>
    <s v="publishing/translations"/>
    <x v="1125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x v="1440"/>
    <x v="1440"/>
    <b v="0"/>
    <n v="1"/>
    <b v="0"/>
    <s v="publishing/translations"/>
    <x v="1126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x v="1441"/>
    <x v="1441"/>
    <b v="0"/>
    <n v="3"/>
    <b v="0"/>
    <s v="publishing/translations"/>
    <x v="1127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x v="1442"/>
    <x v="1442"/>
    <b v="0"/>
    <n v="0"/>
    <b v="0"/>
    <s v="publishing/translations"/>
    <x v="109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x v="1443"/>
    <x v="1443"/>
    <b v="0"/>
    <n v="0"/>
    <b v="0"/>
    <s v="publishing/translations"/>
    <x v="109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x v="1444"/>
    <x v="1444"/>
    <b v="0"/>
    <n v="0"/>
    <b v="0"/>
    <s v="publishing/translations"/>
    <x v="109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x v="1445"/>
    <x v="1445"/>
    <b v="0"/>
    <n v="0"/>
    <b v="0"/>
    <s v="publishing/translations"/>
    <x v="109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x v="1446"/>
    <x v="1446"/>
    <b v="0"/>
    <n v="0"/>
    <b v="0"/>
    <s v="publishing/translations"/>
    <x v="109"/>
    <n v="0"/>
    <x v="3"/>
    <x v="22"/>
  </r>
  <r>
    <n v="1447"/>
    <x v="1447"/>
    <s v="I'm creating a dictionary of multiple Indian languages."/>
    <n v="500000"/>
    <n v="75"/>
    <x v="2"/>
    <x v="0"/>
    <s v="USD"/>
    <x v="1447"/>
    <x v="1447"/>
    <b v="0"/>
    <n v="3"/>
    <b v="0"/>
    <s v="publishing/translations"/>
    <x v="1128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x v="1448"/>
    <x v="1448"/>
    <b v="0"/>
    <n v="0"/>
    <b v="0"/>
    <s v="publishing/translations"/>
    <x v="109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x v="1449"/>
    <x v="1449"/>
    <b v="0"/>
    <n v="0"/>
    <b v="0"/>
    <s v="publishing/translations"/>
    <x v="109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x v="1450"/>
    <x v="1450"/>
    <b v="0"/>
    <n v="1"/>
    <b v="0"/>
    <s v="publishing/translations"/>
    <x v="1129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x v="1451"/>
    <x v="1451"/>
    <b v="0"/>
    <n v="2"/>
    <b v="0"/>
    <s v="publishing/translations"/>
    <x v="1130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x v="1452"/>
    <x v="1452"/>
    <b v="0"/>
    <n v="0"/>
    <b v="0"/>
    <s v="publishing/translations"/>
    <x v="109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x v="1453"/>
    <x v="1453"/>
    <b v="0"/>
    <n v="0"/>
    <b v="0"/>
    <s v="publishing/translations"/>
    <x v="109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x v="1454"/>
    <x v="1454"/>
    <b v="0"/>
    <n v="1"/>
    <b v="0"/>
    <s v="publishing/translations"/>
    <x v="719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x v="1455"/>
    <x v="1455"/>
    <b v="0"/>
    <n v="7"/>
    <b v="0"/>
    <s v="publishing/translations"/>
    <x v="1131"/>
    <n v="225"/>
    <x v="3"/>
    <x v="22"/>
  </r>
  <r>
    <n v="1456"/>
    <x v="1456"/>
    <s v="English Version of my auto-published novel"/>
    <n v="5000"/>
    <n v="145"/>
    <x v="1"/>
    <x v="13"/>
    <s v="EUR"/>
    <x v="1456"/>
    <x v="1456"/>
    <b v="0"/>
    <n v="3"/>
    <b v="0"/>
    <s v="publishing/translations"/>
    <x v="113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x v="1457"/>
    <x v="1457"/>
    <b v="0"/>
    <n v="0"/>
    <b v="0"/>
    <s v="publishing/translations"/>
    <x v="109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x v="1458"/>
    <x v="1458"/>
    <b v="0"/>
    <n v="0"/>
    <b v="0"/>
    <s v="publishing/translations"/>
    <x v="109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x v="1459"/>
    <x v="1459"/>
    <b v="0"/>
    <n v="0"/>
    <b v="0"/>
    <s v="publishing/translations"/>
    <x v="109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x v="1460"/>
    <x v="1460"/>
    <b v="0"/>
    <n v="0"/>
    <b v="0"/>
    <s v="publishing/translations"/>
    <x v="109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x v="1461"/>
    <x v="1461"/>
    <b v="1"/>
    <n v="340"/>
    <b v="1"/>
    <s v="publishing/radio &amp; podcasts"/>
    <x v="1133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x v="1462"/>
    <x v="1462"/>
    <b v="1"/>
    <n v="150"/>
    <b v="1"/>
    <s v="publishing/radio &amp; podcasts"/>
    <x v="1134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x v="1463"/>
    <x v="1463"/>
    <b v="1"/>
    <n v="25"/>
    <b v="1"/>
    <s v="publishing/radio &amp; podcasts"/>
    <x v="1135"/>
    <n v="35.44"/>
    <x v="3"/>
    <x v="23"/>
  </r>
  <r>
    <n v="1464"/>
    <x v="1464"/>
    <s v="The Best Science Media on the Web"/>
    <n v="5000"/>
    <n v="8160"/>
    <x v="0"/>
    <x v="0"/>
    <s v="USD"/>
    <x v="1464"/>
    <x v="1464"/>
    <b v="1"/>
    <n v="234"/>
    <b v="1"/>
    <s v="publishing/radio &amp; podcasts"/>
    <x v="1136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x v="1465"/>
    <x v="1465"/>
    <b v="1"/>
    <n v="2602"/>
    <b v="1"/>
    <s v="publishing/radio &amp; podcasts"/>
    <x v="1137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x v="1466"/>
    <x v="1466"/>
    <b v="1"/>
    <n v="248"/>
    <b v="1"/>
    <s v="publishing/radio &amp; podcasts"/>
    <x v="1138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x v="1467"/>
    <x v="1467"/>
    <b v="1"/>
    <n v="600"/>
    <b v="1"/>
    <s v="publishing/radio &amp; podcasts"/>
    <x v="1139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x v="1468"/>
    <x v="1468"/>
    <b v="1"/>
    <n v="293"/>
    <b v="1"/>
    <s v="publishing/radio &amp; podcasts"/>
    <x v="1140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x v="1469"/>
    <x v="1469"/>
    <b v="1"/>
    <n v="321"/>
    <b v="1"/>
    <s v="publishing/radio &amp; podcasts"/>
    <x v="1141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x v="1470"/>
    <x v="1470"/>
    <b v="1"/>
    <n v="81"/>
    <b v="1"/>
    <s v="publishing/radio &amp; podcasts"/>
    <x v="1142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x v="1471"/>
    <x v="1471"/>
    <b v="1"/>
    <n v="343"/>
    <b v="1"/>
    <s v="publishing/radio &amp; podcasts"/>
    <x v="1143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x v="1472"/>
    <x v="1472"/>
    <b v="1"/>
    <n v="336"/>
    <b v="1"/>
    <s v="publishing/radio &amp; podcasts"/>
    <x v="1144"/>
    <n v="103.20238095238095"/>
    <x v="3"/>
    <x v="23"/>
  </r>
  <r>
    <n v="1473"/>
    <x v="1473"/>
    <s v="Public Radio Project"/>
    <n v="1500"/>
    <n v="1807.74"/>
    <x v="0"/>
    <x v="0"/>
    <s v="USD"/>
    <x v="1473"/>
    <x v="1473"/>
    <b v="1"/>
    <n v="47"/>
    <b v="1"/>
    <s v="publishing/radio &amp; podcasts"/>
    <x v="1145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x v="1474"/>
    <x v="1474"/>
    <b v="1"/>
    <n v="76"/>
    <b v="1"/>
    <s v="publishing/radio &amp; podcasts"/>
    <x v="1146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x v="1475"/>
    <x v="1475"/>
    <b v="1"/>
    <n v="441"/>
    <b v="1"/>
    <s v="publishing/radio &amp; podcasts"/>
    <x v="114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x v="1476"/>
    <x v="1476"/>
    <b v="1"/>
    <n v="916"/>
    <b v="1"/>
    <s v="publishing/radio &amp; podcasts"/>
    <x v="1148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x v="1477"/>
    <x v="1477"/>
    <b v="1"/>
    <n v="369"/>
    <b v="1"/>
    <s v="publishing/radio &amp; podcasts"/>
    <x v="1149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x v="1478"/>
    <x v="1478"/>
    <b v="1"/>
    <n v="20242"/>
    <b v="1"/>
    <s v="publishing/radio &amp; podcasts"/>
    <x v="1150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x v="1479"/>
    <x v="1479"/>
    <b v="1"/>
    <n v="71"/>
    <b v="1"/>
    <s v="publishing/radio &amp; podcasts"/>
    <x v="1151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x v="1480"/>
    <x v="1480"/>
    <b v="1"/>
    <n v="635"/>
    <b v="1"/>
    <s v="publishing/radio &amp; podcasts"/>
    <x v="1152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x v="1481"/>
    <x v="1481"/>
    <b v="0"/>
    <n v="6"/>
    <b v="0"/>
    <s v="publishing/fiction"/>
    <x v="1153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x v="1482"/>
    <x v="1482"/>
    <b v="0"/>
    <n v="1"/>
    <b v="0"/>
    <s v="publishing/fiction"/>
    <x v="370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x v="1483"/>
    <x v="1483"/>
    <b v="0"/>
    <n v="2"/>
    <b v="0"/>
    <s v="publishing/fiction"/>
    <x v="1154"/>
    <n v="25"/>
    <x v="3"/>
    <x v="10"/>
  </r>
  <r>
    <n v="1484"/>
    <x v="1484"/>
    <s v="The mussings of an old wizard"/>
    <n v="2000"/>
    <n v="0"/>
    <x v="2"/>
    <x v="0"/>
    <s v="USD"/>
    <x v="1484"/>
    <x v="1484"/>
    <b v="0"/>
    <n v="0"/>
    <b v="0"/>
    <s v="publishing/fiction"/>
    <x v="109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x v="1485"/>
    <x v="1485"/>
    <b v="0"/>
    <n v="3"/>
    <b v="0"/>
    <s v="publishing/fiction"/>
    <x v="115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x v="1486"/>
    <x v="1486"/>
    <b v="0"/>
    <n v="3"/>
    <b v="0"/>
    <s v="publishing/fiction"/>
    <x v="1156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x v="1487"/>
    <x v="1487"/>
    <b v="0"/>
    <n v="0"/>
    <b v="0"/>
    <s v="publishing/fiction"/>
    <x v="109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x v="1488"/>
    <x v="1488"/>
    <b v="0"/>
    <n v="6"/>
    <b v="0"/>
    <s v="publishing/fiction"/>
    <x v="365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x v="1489"/>
    <x v="1489"/>
    <b v="0"/>
    <n v="0"/>
    <b v="0"/>
    <s v="publishing/fiction"/>
    <x v="109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x v="1490"/>
    <x v="1490"/>
    <b v="0"/>
    <n v="19"/>
    <b v="0"/>
    <s v="publishing/fiction"/>
    <x v="1157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x v="1491"/>
    <x v="1491"/>
    <b v="0"/>
    <n v="1"/>
    <b v="0"/>
    <s v="publishing/fiction"/>
    <x v="1158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x v="1492"/>
    <x v="1492"/>
    <b v="0"/>
    <n v="2"/>
    <b v="0"/>
    <s v="publishing/fiction"/>
    <x v="571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x v="1493"/>
    <x v="1493"/>
    <b v="0"/>
    <n v="0"/>
    <b v="0"/>
    <s v="publishing/fiction"/>
    <x v="109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x v="1494"/>
    <x v="1494"/>
    <b v="0"/>
    <n v="11"/>
    <b v="0"/>
    <s v="publishing/fiction"/>
    <x v="115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x v="1495"/>
    <x v="1495"/>
    <b v="0"/>
    <n v="0"/>
    <b v="0"/>
    <s v="publishing/fiction"/>
    <x v="109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x v="1496"/>
    <x v="1496"/>
    <b v="0"/>
    <n v="0"/>
    <b v="0"/>
    <s v="publishing/fiction"/>
    <x v="109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x v="1497"/>
    <x v="1497"/>
    <b v="0"/>
    <n v="1"/>
    <b v="0"/>
    <s v="publishing/fiction"/>
    <x v="44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x v="1498"/>
    <x v="1498"/>
    <b v="0"/>
    <n v="3"/>
    <b v="0"/>
    <s v="publishing/fiction"/>
    <x v="1160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x v="1499"/>
    <x v="1499"/>
    <b v="0"/>
    <n v="1"/>
    <b v="0"/>
    <s v="publishing/fiction"/>
    <x v="1161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x v="1500"/>
    <x v="1500"/>
    <b v="0"/>
    <n v="15"/>
    <b v="0"/>
    <s v="publishing/fiction"/>
    <x v="1162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x v="1501"/>
    <x v="1501"/>
    <b v="1"/>
    <n v="885"/>
    <b v="1"/>
    <s v="photography/photobooks"/>
    <x v="1163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x v="1502"/>
    <x v="1502"/>
    <b v="1"/>
    <n v="329"/>
    <b v="1"/>
    <s v="photography/photobooks"/>
    <x v="1164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x v="1503"/>
    <x v="1503"/>
    <b v="1"/>
    <n v="71"/>
    <b v="1"/>
    <s v="photography/photobooks"/>
    <x v="1165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x v="1504"/>
    <x v="1504"/>
    <b v="1"/>
    <n v="269"/>
    <b v="1"/>
    <s v="photography/photobooks"/>
    <x v="116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x v="1505"/>
    <x v="1505"/>
    <b v="1"/>
    <n v="345"/>
    <b v="1"/>
    <s v="photography/photobooks"/>
    <x v="1167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x v="1506"/>
    <x v="1506"/>
    <b v="1"/>
    <n v="43"/>
    <b v="1"/>
    <s v="photography/photobooks"/>
    <x v="209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x v="1507"/>
    <x v="1507"/>
    <b v="1"/>
    <n v="33"/>
    <b v="1"/>
    <s v="photography/photobooks"/>
    <x v="1168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x v="1508"/>
    <x v="1508"/>
    <b v="1"/>
    <n v="211"/>
    <b v="1"/>
    <s v="photography/photobooks"/>
    <x v="1169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x v="1509"/>
    <x v="1509"/>
    <b v="1"/>
    <n v="196"/>
    <b v="1"/>
    <s v="photography/photobooks"/>
    <x v="1170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x v="1510"/>
    <x v="1510"/>
    <b v="1"/>
    <n v="405"/>
    <b v="1"/>
    <s v="photography/photobooks"/>
    <x v="117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x v="1511"/>
    <x v="1511"/>
    <b v="1"/>
    <n v="206"/>
    <b v="1"/>
    <s v="photography/photobooks"/>
    <x v="1172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x v="1512"/>
    <x v="1512"/>
    <b v="1"/>
    <n v="335"/>
    <b v="1"/>
    <s v="photography/photobooks"/>
    <x v="1173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x v="1513"/>
    <x v="1513"/>
    <b v="1"/>
    <n v="215"/>
    <b v="1"/>
    <s v="photography/photobooks"/>
    <x v="1174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x v="1514"/>
    <x v="1514"/>
    <b v="1"/>
    <n v="176"/>
    <b v="1"/>
    <s v="photography/photobooks"/>
    <x v="1175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x v="1515"/>
    <x v="1515"/>
    <b v="1"/>
    <n v="555"/>
    <b v="1"/>
    <s v="photography/photobooks"/>
    <x v="1176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x v="1516"/>
    <x v="1516"/>
    <b v="1"/>
    <n v="116"/>
    <b v="1"/>
    <s v="photography/photobooks"/>
    <x v="1177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x v="1517"/>
    <x v="1517"/>
    <b v="1"/>
    <n v="615"/>
    <b v="1"/>
    <s v="photography/photobooks"/>
    <x v="1178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x v="1518"/>
    <x v="1518"/>
    <b v="1"/>
    <n v="236"/>
    <b v="1"/>
    <s v="photography/photobooks"/>
    <x v="1179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x v="1519"/>
    <x v="1519"/>
    <b v="1"/>
    <n v="145"/>
    <b v="1"/>
    <s v="photography/photobooks"/>
    <x v="1180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x v="1520"/>
    <x v="1520"/>
    <b v="1"/>
    <n v="167"/>
    <b v="1"/>
    <s v="photography/photobooks"/>
    <x v="1181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x v="1521"/>
    <x v="1521"/>
    <b v="1"/>
    <n v="235"/>
    <b v="1"/>
    <s v="photography/photobooks"/>
    <x v="1182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x v="1522"/>
    <x v="1522"/>
    <b v="1"/>
    <n v="452"/>
    <b v="1"/>
    <s v="photography/photobooks"/>
    <x v="1183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x v="1523"/>
    <x v="1523"/>
    <b v="1"/>
    <n v="241"/>
    <b v="1"/>
    <s v="photography/photobooks"/>
    <x v="1184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x v="1524"/>
    <x v="1524"/>
    <b v="1"/>
    <n v="28"/>
    <b v="1"/>
    <s v="photography/photobooks"/>
    <x v="1185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x v="1525"/>
    <x v="1525"/>
    <b v="1"/>
    <n v="140"/>
    <b v="1"/>
    <s v="photography/photobooks"/>
    <x v="1186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x v="1526"/>
    <x v="1526"/>
    <b v="1"/>
    <n v="280"/>
    <b v="1"/>
    <s v="photography/photobooks"/>
    <x v="1187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x v="1527"/>
    <x v="1527"/>
    <b v="1"/>
    <n v="70"/>
    <b v="1"/>
    <s v="photography/photobooks"/>
    <x v="1188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x v="1528"/>
    <x v="1528"/>
    <b v="1"/>
    <n v="160"/>
    <b v="1"/>
    <s v="photography/photobooks"/>
    <x v="1189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x v="1529"/>
    <x v="1529"/>
    <b v="1"/>
    <n v="141"/>
    <b v="1"/>
    <s v="photography/photobooks"/>
    <x v="1190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x v="1530"/>
    <x v="1530"/>
    <b v="1"/>
    <n v="874"/>
    <b v="1"/>
    <s v="photography/photobooks"/>
    <x v="1191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x v="1531"/>
    <x v="1531"/>
    <b v="1"/>
    <n v="73"/>
    <b v="1"/>
    <s v="photography/photobooks"/>
    <x v="1192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x v="1532"/>
    <x v="1532"/>
    <b v="1"/>
    <n v="294"/>
    <b v="1"/>
    <s v="photography/photobooks"/>
    <x v="119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x v="1533"/>
    <x v="1533"/>
    <b v="1"/>
    <n v="740"/>
    <b v="1"/>
    <s v="photography/photobooks"/>
    <x v="119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x v="1534"/>
    <x v="1534"/>
    <b v="1"/>
    <n v="369"/>
    <b v="1"/>
    <s v="photography/photobooks"/>
    <x v="119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x v="1535"/>
    <x v="1535"/>
    <b v="1"/>
    <n v="110"/>
    <b v="1"/>
    <s v="photography/photobooks"/>
    <x v="1196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x v="1536"/>
    <x v="1536"/>
    <b v="1"/>
    <n v="455"/>
    <b v="1"/>
    <s v="photography/photobooks"/>
    <x v="1197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x v="1537"/>
    <x v="1537"/>
    <b v="1"/>
    <n v="224"/>
    <b v="1"/>
    <s v="photography/photobooks"/>
    <x v="1198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x v="1538"/>
    <x v="1538"/>
    <b v="1"/>
    <n v="46"/>
    <b v="1"/>
    <s v="photography/photobooks"/>
    <x v="1199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x v="1539"/>
    <x v="1539"/>
    <b v="0"/>
    <n v="284"/>
    <b v="1"/>
    <s v="photography/photobooks"/>
    <x v="1200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x v="1540"/>
    <x v="1540"/>
    <b v="1"/>
    <n v="98"/>
    <b v="1"/>
    <s v="photography/photobooks"/>
    <x v="1201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x v="1541"/>
    <x v="1541"/>
    <b v="0"/>
    <n v="2"/>
    <b v="0"/>
    <s v="photography/nature"/>
    <x v="108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x v="1542"/>
    <x v="1542"/>
    <b v="0"/>
    <n v="1"/>
    <b v="0"/>
    <s v="photography/nature"/>
    <x v="91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x v="1543"/>
    <x v="1543"/>
    <b v="0"/>
    <n v="1"/>
    <b v="0"/>
    <s v="photography/nature"/>
    <x v="120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x v="1544"/>
    <x v="1544"/>
    <b v="0"/>
    <n v="0"/>
    <b v="0"/>
    <s v="photography/nature"/>
    <x v="109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x v="1545"/>
    <x v="1545"/>
    <b v="0"/>
    <n v="1"/>
    <b v="0"/>
    <s v="photography/nature"/>
    <x v="108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x v="1546"/>
    <x v="1546"/>
    <b v="0"/>
    <n v="11"/>
    <b v="0"/>
    <s v="photography/nature"/>
    <x v="1203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x v="1547"/>
    <x v="1547"/>
    <b v="0"/>
    <n v="0"/>
    <b v="0"/>
    <s v="photography/nature"/>
    <x v="109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x v="1548"/>
    <x v="1548"/>
    <b v="0"/>
    <n v="1"/>
    <b v="0"/>
    <s v="photography/nature"/>
    <x v="1204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x v="1549"/>
    <x v="1549"/>
    <b v="0"/>
    <n v="6"/>
    <b v="0"/>
    <s v="photography/nature"/>
    <x v="481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x v="1550"/>
    <x v="1550"/>
    <b v="0"/>
    <n v="7"/>
    <b v="0"/>
    <s v="photography/nature"/>
    <x v="120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x v="1551"/>
    <x v="1551"/>
    <b v="0"/>
    <n v="0"/>
    <b v="0"/>
    <s v="photography/nature"/>
    <x v="109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x v="341"/>
    <x v="1552"/>
    <b v="0"/>
    <n v="16"/>
    <b v="0"/>
    <s v="photography/nature"/>
    <x v="1206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x v="1552"/>
    <x v="1553"/>
    <b v="0"/>
    <n v="0"/>
    <b v="0"/>
    <s v="photography/nature"/>
    <x v="109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x v="1553"/>
    <x v="1554"/>
    <b v="0"/>
    <n v="0"/>
    <b v="0"/>
    <s v="photography/nature"/>
    <x v="109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x v="1554"/>
    <x v="1555"/>
    <b v="0"/>
    <n v="0"/>
    <b v="0"/>
    <s v="photography/nature"/>
    <x v="109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x v="1555"/>
    <x v="1556"/>
    <b v="0"/>
    <n v="12"/>
    <b v="0"/>
    <s v="photography/nature"/>
    <x v="1207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x v="1556"/>
    <x v="1557"/>
    <b v="0"/>
    <n v="1"/>
    <b v="0"/>
    <s v="photography/nature"/>
    <x v="91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x v="1557"/>
    <x v="1558"/>
    <b v="0"/>
    <n v="3"/>
    <b v="0"/>
    <s v="photography/nature"/>
    <x v="1208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x v="1558"/>
    <x v="1559"/>
    <b v="0"/>
    <n v="1"/>
    <b v="0"/>
    <s v="photography/nature"/>
    <x v="119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x v="1559"/>
    <x v="1560"/>
    <b v="0"/>
    <n v="4"/>
    <b v="0"/>
    <s v="photography/nature"/>
    <x v="1209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x v="1560"/>
    <x v="1561"/>
    <b v="0"/>
    <n v="1"/>
    <b v="0"/>
    <s v="publishing/art books"/>
    <x v="1210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x v="1561"/>
    <x v="1562"/>
    <b v="0"/>
    <n v="0"/>
    <b v="0"/>
    <s v="publishing/art books"/>
    <x v="109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x v="1562"/>
    <x v="1563"/>
    <b v="0"/>
    <n v="2"/>
    <b v="0"/>
    <s v="publishing/art books"/>
    <x v="1211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x v="1563"/>
    <x v="1564"/>
    <b v="0"/>
    <n v="1"/>
    <b v="0"/>
    <s v="publishing/art books"/>
    <x v="370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x v="1564"/>
    <x v="1565"/>
    <b v="0"/>
    <n v="1"/>
    <b v="0"/>
    <s v="publishing/art books"/>
    <x v="453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x v="1565"/>
    <x v="1566"/>
    <b v="0"/>
    <n v="59"/>
    <b v="0"/>
    <s v="publishing/art books"/>
    <x v="1212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x v="1566"/>
    <x v="1567"/>
    <b v="0"/>
    <n v="13"/>
    <b v="0"/>
    <s v="publishing/art books"/>
    <x v="1213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x v="1567"/>
    <x v="1568"/>
    <b v="0"/>
    <n v="22"/>
    <b v="0"/>
    <s v="publishing/art books"/>
    <x v="1214"/>
    <n v="155"/>
    <x v="3"/>
    <x v="25"/>
  </r>
  <r>
    <n v="1569"/>
    <x v="1569"/>
    <s v="to be removed"/>
    <n v="30000"/>
    <n v="0"/>
    <x v="1"/>
    <x v="0"/>
    <s v="USD"/>
    <x v="1568"/>
    <x v="1569"/>
    <b v="0"/>
    <n v="0"/>
    <b v="0"/>
    <s v="publishing/art books"/>
    <x v="109"/>
    <n v="0"/>
    <x v="3"/>
    <x v="25"/>
  </r>
  <r>
    <n v="1570"/>
    <x v="1570"/>
    <s v="A Coloring Book of Breathtaking Beauties_x000a_To Calm the Heart and Soul"/>
    <n v="6000"/>
    <n v="2484"/>
    <x v="1"/>
    <x v="0"/>
    <s v="USD"/>
    <x v="1569"/>
    <x v="1570"/>
    <b v="0"/>
    <n v="52"/>
    <b v="0"/>
    <s v="publishing/art books"/>
    <x v="613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x v="1570"/>
    <x v="1571"/>
    <b v="0"/>
    <n v="4"/>
    <b v="0"/>
    <s v="publishing/art books"/>
    <x v="121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x v="1571"/>
    <x v="1572"/>
    <b v="0"/>
    <n v="3"/>
    <b v="0"/>
    <s v="publishing/art books"/>
    <x v="152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x v="1572"/>
    <x v="1573"/>
    <b v="0"/>
    <n v="3"/>
    <b v="0"/>
    <s v="publishing/art books"/>
    <x v="1216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x v="1573"/>
    <x v="1574"/>
    <b v="0"/>
    <n v="6"/>
    <b v="0"/>
    <s v="publishing/art books"/>
    <x v="1217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x v="1574"/>
    <x v="1575"/>
    <b v="0"/>
    <n v="35"/>
    <b v="0"/>
    <s v="publishing/art books"/>
    <x v="1218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x v="1575"/>
    <x v="1576"/>
    <b v="0"/>
    <n v="10"/>
    <b v="0"/>
    <s v="publishing/art books"/>
    <x v="175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x v="1576"/>
    <x v="1577"/>
    <b v="0"/>
    <n v="2"/>
    <b v="0"/>
    <s v="publishing/art books"/>
    <x v="1219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x v="1577"/>
    <x v="1578"/>
    <b v="0"/>
    <n v="4"/>
    <b v="0"/>
    <s v="publishing/art books"/>
    <x v="1220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x v="1578"/>
    <x v="1579"/>
    <b v="0"/>
    <n v="2"/>
    <b v="0"/>
    <s v="publishing/art books"/>
    <x v="1221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x v="1579"/>
    <x v="1580"/>
    <b v="0"/>
    <n v="0"/>
    <b v="0"/>
    <s v="publishing/art books"/>
    <x v="109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x v="1580"/>
    <x v="1581"/>
    <b v="0"/>
    <n v="1"/>
    <b v="0"/>
    <s v="photography/places"/>
    <x v="724"/>
    <n v="5"/>
    <x v="8"/>
    <x v="26"/>
  </r>
  <r>
    <n v="1582"/>
    <x v="1582"/>
    <s v="I create canvas prints of images from in and around New Orleans"/>
    <n v="1000"/>
    <n v="93"/>
    <x v="2"/>
    <x v="0"/>
    <s v="USD"/>
    <x v="1581"/>
    <x v="1582"/>
    <b v="0"/>
    <n v="3"/>
    <b v="0"/>
    <s v="photography/places"/>
    <x v="122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x v="1582"/>
    <x v="1583"/>
    <b v="0"/>
    <n v="1"/>
    <b v="0"/>
    <s v="photography/places"/>
    <x v="1223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x v="1583"/>
    <x v="1584"/>
    <b v="0"/>
    <n v="0"/>
    <b v="0"/>
    <s v="photography/places"/>
    <x v="109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x v="1584"/>
    <x v="1585"/>
    <b v="0"/>
    <n v="12"/>
    <b v="0"/>
    <s v="photography/places"/>
    <x v="1224"/>
    <n v="131.66666666666666"/>
    <x v="8"/>
    <x v="26"/>
  </r>
  <r>
    <n v="1586"/>
    <x v="1586"/>
    <s v="Show the world the beauty that is in all of our back yards!"/>
    <n v="1500"/>
    <n v="0"/>
    <x v="2"/>
    <x v="0"/>
    <s v="USD"/>
    <x v="1585"/>
    <x v="1586"/>
    <b v="0"/>
    <n v="0"/>
    <b v="0"/>
    <s v="photography/places"/>
    <x v="109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x v="1586"/>
    <x v="1587"/>
    <b v="0"/>
    <n v="1"/>
    <b v="0"/>
    <s v="photography/places"/>
    <x v="473"/>
    <n v="1"/>
    <x v="8"/>
    <x v="26"/>
  </r>
  <r>
    <n v="1588"/>
    <x v="1588"/>
    <s v="Southeast Texas as seen through the lens of a cell phone camera"/>
    <n v="516"/>
    <n v="0"/>
    <x v="2"/>
    <x v="0"/>
    <s v="USD"/>
    <x v="1587"/>
    <x v="1588"/>
    <b v="0"/>
    <n v="0"/>
    <b v="0"/>
    <s v="photography/places"/>
    <x v="109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x v="1588"/>
    <x v="1589"/>
    <b v="0"/>
    <n v="0"/>
    <b v="0"/>
    <s v="photography/places"/>
    <x v="109"/>
    <n v="0"/>
    <x v="8"/>
    <x v="26"/>
  </r>
  <r>
    <n v="1590"/>
    <x v="1590"/>
    <s v="Discover Italy through photography."/>
    <n v="60000"/>
    <n v="1020"/>
    <x v="2"/>
    <x v="13"/>
    <s v="EUR"/>
    <x v="1589"/>
    <x v="1590"/>
    <b v="0"/>
    <n v="2"/>
    <b v="0"/>
    <s v="photography/places"/>
    <x v="617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x v="1590"/>
    <x v="1591"/>
    <b v="0"/>
    <n v="92"/>
    <b v="0"/>
    <s v="photography/places"/>
    <x v="1225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x v="1591"/>
    <x v="1592"/>
    <b v="0"/>
    <n v="0"/>
    <b v="0"/>
    <s v="photography/places"/>
    <x v="109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x v="1592"/>
    <x v="1593"/>
    <b v="0"/>
    <n v="3"/>
    <b v="0"/>
    <s v="photography/places"/>
    <x v="1226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x v="1593"/>
    <x v="1594"/>
    <b v="0"/>
    <n v="10"/>
    <b v="0"/>
    <s v="photography/places"/>
    <x v="1227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x v="1594"/>
    <x v="1595"/>
    <b v="0"/>
    <n v="7"/>
    <b v="0"/>
    <s v="photography/places"/>
    <x v="1228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x v="1595"/>
    <x v="1596"/>
    <b v="0"/>
    <n v="3"/>
    <b v="0"/>
    <s v="photography/places"/>
    <x v="122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x v="1596"/>
    <x v="1597"/>
    <b v="0"/>
    <n v="0"/>
    <b v="0"/>
    <s v="photography/places"/>
    <x v="109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x v="1597"/>
    <x v="1598"/>
    <b v="0"/>
    <n v="1"/>
    <b v="0"/>
    <s v="photography/places"/>
    <x v="41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x v="1598"/>
    <x v="1599"/>
    <b v="0"/>
    <n v="0"/>
    <b v="0"/>
    <s v="photography/places"/>
    <x v="109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x v="1599"/>
    <x v="1600"/>
    <b v="0"/>
    <n v="9"/>
    <b v="0"/>
    <s v="photography/places"/>
    <x v="1230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x v="1600"/>
    <x v="1601"/>
    <b v="0"/>
    <n v="56"/>
    <b v="1"/>
    <s v="music/rock"/>
    <x v="1231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x v="1601"/>
    <x v="1602"/>
    <b v="0"/>
    <n v="32"/>
    <b v="1"/>
    <s v="music/rock"/>
    <x v="325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x v="1602"/>
    <x v="1603"/>
    <b v="0"/>
    <n v="30"/>
    <b v="1"/>
    <s v="music/rock"/>
    <x v="1232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x v="1603"/>
    <x v="1604"/>
    <b v="0"/>
    <n v="70"/>
    <b v="1"/>
    <s v="music/rock"/>
    <x v="1233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x v="1604"/>
    <x v="1605"/>
    <b v="0"/>
    <n v="44"/>
    <b v="1"/>
    <s v="music/rock"/>
    <x v="12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x v="1605"/>
    <x v="1606"/>
    <b v="0"/>
    <n v="92"/>
    <b v="1"/>
    <s v="music/rock"/>
    <x v="123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x v="1606"/>
    <x v="1607"/>
    <b v="0"/>
    <n v="205"/>
    <b v="1"/>
    <s v="music/rock"/>
    <x v="1236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x v="1607"/>
    <x v="1608"/>
    <b v="0"/>
    <n v="23"/>
    <b v="1"/>
    <s v="music/rock"/>
    <x v="982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x v="1608"/>
    <x v="1609"/>
    <b v="0"/>
    <n v="4"/>
    <b v="1"/>
    <s v="music/rock"/>
    <x v="1237"/>
    <n v="443.75"/>
    <x v="4"/>
    <x v="11"/>
  </r>
  <r>
    <n v="1610"/>
    <x v="1610"/>
    <s v="So The Story Goes is the upcoming album from &quot;Just Joe&quot; Altier."/>
    <n v="2000"/>
    <n v="5437"/>
    <x v="0"/>
    <x v="0"/>
    <s v="USD"/>
    <x v="1609"/>
    <x v="1610"/>
    <b v="0"/>
    <n v="112"/>
    <b v="1"/>
    <s v="music/rock"/>
    <x v="1238"/>
    <n v="48.544642857142854"/>
    <x v="4"/>
    <x v="11"/>
  </r>
  <r>
    <n v="1611"/>
    <x v="1611"/>
    <s v="Skelton-Luns CD/7&quot; No Big Deal."/>
    <n v="800"/>
    <n v="1001"/>
    <x v="0"/>
    <x v="0"/>
    <s v="USD"/>
    <x v="1610"/>
    <x v="1611"/>
    <b v="0"/>
    <n v="27"/>
    <b v="1"/>
    <s v="music/rock"/>
    <x v="1239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x v="1611"/>
    <x v="1612"/>
    <b v="0"/>
    <n v="11"/>
    <b v="1"/>
    <s v="music/rock"/>
    <x v="1007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x v="1612"/>
    <x v="1613"/>
    <b v="0"/>
    <n v="26"/>
    <b v="1"/>
    <s v="music/rock"/>
    <x v="1240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x v="1613"/>
    <x v="1614"/>
    <b v="0"/>
    <n v="77"/>
    <b v="1"/>
    <s v="music/rock"/>
    <x v="1241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x v="1614"/>
    <x v="1615"/>
    <b v="0"/>
    <n v="136"/>
    <b v="1"/>
    <s v="music/rock"/>
    <x v="1242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x v="1615"/>
    <x v="1616"/>
    <b v="0"/>
    <n v="157"/>
    <b v="1"/>
    <s v="music/rock"/>
    <x v="1243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x v="1616"/>
    <x v="1617"/>
    <b v="0"/>
    <n v="158"/>
    <b v="1"/>
    <s v="music/rock"/>
    <x v="1244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x v="1617"/>
    <x v="1618"/>
    <b v="0"/>
    <n v="27"/>
    <b v="1"/>
    <s v="music/rock"/>
    <x v="1245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x v="1618"/>
    <x v="1619"/>
    <b v="0"/>
    <n v="23"/>
    <b v="1"/>
    <s v="music/rock"/>
    <x v="25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x v="1619"/>
    <x v="1620"/>
    <b v="0"/>
    <n v="17"/>
    <b v="1"/>
    <s v="music/rock"/>
    <x v="1246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x v="1620"/>
    <x v="1621"/>
    <b v="0"/>
    <n v="37"/>
    <b v="1"/>
    <s v="music/rock"/>
    <x v="1247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x v="1621"/>
    <x v="1622"/>
    <b v="0"/>
    <n v="65"/>
    <b v="1"/>
    <s v="music/rock"/>
    <x v="1248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x v="1622"/>
    <x v="1623"/>
    <b v="0"/>
    <n v="18"/>
    <b v="1"/>
    <s v="music/rock"/>
    <x v="1249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x v="1623"/>
    <x v="1624"/>
    <b v="0"/>
    <n v="25"/>
    <b v="1"/>
    <s v="music/rock"/>
    <x v="1250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x v="1624"/>
    <x v="1625"/>
    <b v="0"/>
    <n v="104"/>
    <b v="1"/>
    <s v="music/rock"/>
    <x v="125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x v="1625"/>
    <x v="1626"/>
    <b v="0"/>
    <n v="108"/>
    <b v="1"/>
    <s v="music/rock"/>
    <x v="1252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x v="1626"/>
    <x v="1627"/>
    <b v="0"/>
    <n v="38"/>
    <b v="1"/>
    <s v="music/rock"/>
    <x v="96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x v="1627"/>
    <x v="1628"/>
    <b v="0"/>
    <n v="88"/>
    <b v="1"/>
    <s v="music/rock"/>
    <x v="1253"/>
    <n v="45.875"/>
    <x v="4"/>
    <x v="11"/>
  </r>
  <r>
    <n v="1629"/>
    <x v="1629"/>
    <s v="Help Off The Turnpike release new music, and set fire to everything!"/>
    <n v="6000"/>
    <n v="6220"/>
    <x v="0"/>
    <x v="0"/>
    <s v="USD"/>
    <x v="1628"/>
    <x v="1629"/>
    <b v="0"/>
    <n v="82"/>
    <b v="1"/>
    <s v="music/rock"/>
    <x v="1078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x v="1629"/>
    <x v="1630"/>
    <b v="0"/>
    <n v="126"/>
    <b v="1"/>
    <s v="music/rock"/>
    <x v="1254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x v="1630"/>
    <x v="1631"/>
    <b v="0"/>
    <n v="133"/>
    <b v="1"/>
    <s v="music/rock"/>
    <x v="1255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x v="1631"/>
    <x v="1632"/>
    <b v="0"/>
    <n v="47"/>
    <b v="1"/>
    <s v="music/rock"/>
    <x v="1256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x v="1632"/>
    <x v="1633"/>
    <b v="0"/>
    <n v="58"/>
    <b v="1"/>
    <s v="music/rock"/>
    <x v="3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x v="1633"/>
    <x v="1634"/>
    <b v="0"/>
    <n v="32"/>
    <b v="1"/>
    <s v="music/rock"/>
    <x v="10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x v="1634"/>
    <x v="1635"/>
    <b v="0"/>
    <n v="37"/>
    <b v="1"/>
    <s v="music/rock"/>
    <x v="1066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x v="1635"/>
    <x v="1636"/>
    <b v="0"/>
    <n v="87"/>
    <b v="1"/>
    <s v="music/rock"/>
    <x v="1257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x v="1636"/>
    <x v="1637"/>
    <b v="0"/>
    <n v="15"/>
    <b v="1"/>
    <s v="music/rock"/>
    <x v="965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x v="1637"/>
    <x v="1638"/>
    <b v="0"/>
    <n v="27"/>
    <b v="1"/>
    <s v="music/rock"/>
    <x v="2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x v="1638"/>
    <x v="1639"/>
    <b v="0"/>
    <n v="19"/>
    <b v="1"/>
    <s v="music/rock"/>
    <x v="3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x v="1639"/>
    <x v="1640"/>
    <b v="0"/>
    <n v="17"/>
    <b v="1"/>
    <s v="music/rock"/>
    <x v="1258"/>
    <n v="39.967058823529413"/>
    <x v="4"/>
    <x v="11"/>
  </r>
  <r>
    <n v="1641"/>
    <x v="1641"/>
    <s v="Music Video For Upbeat and Inspiring Song - Run For Your Life"/>
    <n v="2500"/>
    <n v="2535"/>
    <x v="0"/>
    <x v="0"/>
    <s v="USD"/>
    <x v="1640"/>
    <x v="1641"/>
    <b v="0"/>
    <n v="26"/>
    <b v="1"/>
    <s v="music/pop"/>
    <x v="578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x v="1641"/>
    <x v="1642"/>
    <b v="0"/>
    <n v="28"/>
    <b v="1"/>
    <s v="music/pop"/>
    <x v="3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x v="1642"/>
    <x v="1643"/>
    <b v="0"/>
    <n v="37"/>
    <b v="1"/>
    <s v="music/pop"/>
    <x v="1259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x v="1643"/>
    <x v="1644"/>
    <b v="0"/>
    <n v="128"/>
    <b v="1"/>
    <s v="music/pop"/>
    <x v="1260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x v="1644"/>
    <x v="1645"/>
    <b v="0"/>
    <n v="10"/>
    <b v="1"/>
    <s v="music/pop"/>
    <x v="126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x v="1645"/>
    <x v="1646"/>
    <b v="0"/>
    <n v="83"/>
    <b v="1"/>
    <s v="music/pop"/>
    <x v="1097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x v="1646"/>
    <x v="1647"/>
    <b v="0"/>
    <n v="46"/>
    <b v="1"/>
    <s v="music/pop"/>
    <x v="1262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x v="1647"/>
    <x v="1648"/>
    <b v="0"/>
    <n v="90"/>
    <b v="1"/>
    <s v="music/pop"/>
    <x v="1263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x v="1648"/>
    <x v="1649"/>
    <b v="0"/>
    <n v="81"/>
    <b v="1"/>
    <s v="music/pop"/>
    <x v="1264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x v="1649"/>
    <x v="1650"/>
    <b v="0"/>
    <n v="32"/>
    <b v="1"/>
    <s v="music/pop"/>
    <x v="126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x v="1650"/>
    <x v="1651"/>
    <b v="0"/>
    <n v="20"/>
    <b v="1"/>
    <s v="music/pop"/>
    <x v="1266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x v="1651"/>
    <x v="1652"/>
    <b v="0"/>
    <n v="70"/>
    <b v="1"/>
    <s v="music/pop"/>
    <x v="17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x v="1652"/>
    <x v="1653"/>
    <b v="0"/>
    <n v="168"/>
    <b v="1"/>
    <s v="music/pop"/>
    <x v="1267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x v="1653"/>
    <x v="1654"/>
    <b v="0"/>
    <n v="34"/>
    <b v="1"/>
    <s v="music/pop"/>
    <x v="1268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x v="1654"/>
    <x v="1655"/>
    <b v="0"/>
    <n v="48"/>
    <b v="1"/>
    <s v="music/pop"/>
    <x v="1269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x v="1655"/>
    <x v="1656"/>
    <b v="0"/>
    <n v="48"/>
    <b v="1"/>
    <s v="music/pop"/>
    <x v="1270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x v="1656"/>
    <x v="1657"/>
    <b v="0"/>
    <n v="221"/>
    <b v="1"/>
    <s v="music/pop"/>
    <x v="127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x v="1657"/>
    <x v="1658"/>
    <b v="0"/>
    <n v="107"/>
    <b v="1"/>
    <s v="music/pop"/>
    <x v="1272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x v="1658"/>
    <x v="1659"/>
    <b v="0"/>
    <n v="45"/>
    <b v="1"/>
    <s v="music/pop"/>
    <x v="1273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x v="1659"/>
    <x v="1660"/>
    <b v="0"/>
    <n v="36"/>
    <b v="1"/>
    <s v="music/pop"/>
    <x v="1274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x v="1660"/>
    <x v="1661"/>
    <b v="0"/>
    <n v="101"/>
    <b v="1"/>
    <s v="music/pop"/>
    <x v="127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x v="1661"/>
    <x v="1662"/>
    <b v="0"/>
    <n v="62"/>
    <b v="1"/>
    <s v="music/pop"/>
    <x v="1276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x v="1662"/>
    <x v="1663"/>
    <b v="0"/>
    <n v="32"/>
    <b v="1"/>
    <s v="music/pop"/>
    <x v="1277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x v="1663"/>
    <x v="1664"/>
    <b v="0"/>
    <n v="89"/>
    <b v="1"/>
    <s v="music/pop"/>
    <x v="127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x v="1664"/>
    <x v="1665"/>
    <b v="0"/>
    <n v="93"/>
    <b v="1"/>
    <s v="music/pop"/>
    <x v="1279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x v="1665"/>
    <x v="1666"/>
    <b v="0"/>
    <n v="98"/>
    <b v="1"/>
    <s v="music/pop"/>
    <x v="1280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x v="1666"/>
    <x v="1667"/>
    <b v="0"/>
    <n v="82"/>
    <b v="1"/>
    <s v="music/pop"/>
    <x v="1281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x v="1667"/>
    <x v="1668"/>
    <b v="0"/>
    <n v="116"/>
    <b v="1"/>
    <s v="music/pop"/>
    <x v="1276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x v="1668"/>
    <x v="1669"/>
    <b v="0"/>
    <n v="52"/>
    <b v="1"/>
    <s v="music/pop"/>
    <x v="1282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x v="1669"/>
    <x v="1670"/>
    <b v="0"/>
    <n v="23"/>
    <b v="1"/>
    <s v="music/pop"/>
    <x v="94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x v="1670"/>
    <x v="1671"/>
    <b v="0"/>
    <n v="77"/>
    <b v="1"/>
    <s v="music/pop"/>
    <x v="1283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x v="1671"/>
    <x v="1672"/>
    <b v="0"/>
    <n v="49"/>
    <b v="1"/>
    <s v="music/pop"/>
    <x v="1284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x v="1672"/>
    <x v="1673"/>
    <b v="0"/>
    <n v="59"/>
    <b v="1"/>
    <s v="music/pop"/>
    <x v="1285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x v="1673"/>
    <x v="1674"/>
    <b v="0"/>
    <n v="113"/>
    <b v="1"/>
    <s v="music/pop"/>
    <x v="1286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x v="1674"/>
    <x v="1675"/>
    <b v="0"/>
    <n v="34"/>
    <b v="1"/>
    <s v="music/pop"/>
    <x v="1287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x v="1675"/>
    <x v="1676"/>
    <b v="0"/>
    <n v="42"/>
    <b v="1"/>
    <s v="music/pop"/>
    <x v="1288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x v="1676"/>
    <x v="1677"/>
    <b v="0"/>
    <n v="42"/>
    <b v="1"/>
    <s v="music/pop"/>
    <x v="10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x v="1677"/>
    <x v="1678"/>
    <b v="0"/>
    <n v="49"/>
    <b v="1"/>
    <s v="music/pop"/>
    <x v="128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x v="1678"/>
    <x v="1679"/>
    <b v="0"/>
    <n v="56"/>
    <b v="1"/>
    <s v="music/pop"/>
    <x v="1290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x v="1679"/>
    <x v="1680"/>
    <b v="0"/>
    <n v="25"/>
    <b v="1"/>
    <s v="music/pop"/>
    <x v="1291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x v="1680"/>
    <x v="1681"/>
    <b v="0"/>
    <n v="884"/>
    <b v="0"/>
    <s v="music/faith"/>
    <x v="1292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x v="1681"/>
    <x v="1682"/>
    <b v="0"/>
    <n v="0"/>
    <b v="0"/>
    <s v="music/faith"/>
    <x v="109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x v="1682"/>
    <x v="1683"/>
    <b v="0"/>
    <n v="10"/>
    <b v="0"/>
    <s v="music/faith"/>
    <x v="1293"/>
    <n v="76"/>
    <x v="4"/>
    <x v="28"/>
  </r>
  <r>
    <n v="1684"/>
    <x v="1684"/>
    <s v="New Music from Marty Mikles!  A new EP all about God's Goodness &amp; Mercy."/>
    <n v="8000"/>
    <n v="8730"/>
    <x v="3"/>
    <x v="0"/>
    <s v="USD"/>
    <x v="1683"/>
    <x v="1684"/>
    <b v="0"/>
    <n v="101"/>
    <b v="0"/>
    <s v="music/faith"/>
    <x v="1294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x v="1684"/>
    <x v="1685"/>
    <b v="0"/>
    <n v="15"/>
    <b v="0"/>
    <s v="music/faith"/>
    <x v="82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x v="1685"/>
    <x v="1686"/>
    <b v="0"/>
    <n v="1"/>
    <b v="0"/>
    <s v="music/faith"/>
    <x v="1295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x v="1686"/>
    <x v="1687"/>
    <b v="0"/>
    <n v="39"/>
    <b v="0"/>
    <s v="music/faith"/>
    <x v="1296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x v="1687"/>
    <x v="1688"/>
    <b v="0"/>
    <n v="7"/>
    <b v="0"/>
    <s v="music/faith"/>
    <x v="1297"/>
    <n v="253.14285714285714"/>
    <x v="4"/>
    <x v="28"/>
  </r>
  <r>
    <n v="1689"/>
    <x v="1689"/>
    <s v="Praising the Living God in the second half of life."/>
    <n v="2400"/>
    <n v="2400"/>
    <x v="3"/>
    <x v="0"/>
    <s v="USD"/>
    <x v="1688"/>
    <x v="1689"/>
    <b v="0"/>
    <n v="14"/>
    <b v="0"/>
    <s v="music/faith"/>
    <x v="3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x v="1689"/>
    <x v="1690"/>
    <b v="0"/>
    <n v="11"/>
    <b v="0"/>
    <s v="music/faith"/>
    <x v="1298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x v="1690"/>
    <x v="1691"/>
    <b v="0"/>
    <n v="38"/>
    <b v="0"/>
    <s v="music/faith"/>
    <x v="129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x v="1691"/>
    <x v="1692"/>
    <b v="0"/>
    <n v="15"/>
    <b v="0"/>
    <s v="music/faith"/>
    <x v="1300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x v="1692"/>
    <x v="1693"/>
    <b v="0"/>
    <n v="8"/>
    <b v="0"/>
    <s v="music/faith"/>
    <x v="1301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x v="1693"/>
    <x v="1694"/>
    <b v="0"/>
    <n v="1"/>
    <b v="0"/>
    <s v="music/faith"/>
    <x v="833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x v="1694"/>
    <x v="1695"/>
    <b v="0"/>
    <n v="23"/>
    <b v="0"/>
    <s v="music/faith"/>
    <x v="1302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x v="1695"/>
    <x v="1696"/>
    <b v="0"/>
    <n v="0"/>
    <b v="0"/>
    <s v="music/faith"/>
    <x v="109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x v="1696"/>
    <x v="1697"/>
    <b v="0"/>
    <n v="22"/>
    <b v="0"/>
    <s v="music/faith"/>
    <x v="1303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x v="1697"/>
    <x v="1698"/>
    <b v="0"/>
    <n v="0"/>
    <b v="0"/>
    <s v="music/faith"/>
    <x v="109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x v="1698"/>
    <x v="1699"/>
    <b v="0"/>
    <n v="4"/>
    <b v="0"/>
    <s v="music/faith"/>
    <x v="1304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x v="1699"/>
    <x v="1700"/>
    <b v="0"/>
    <n v="79"/>
    <b v="0"/>
    <s v="music/faith"/>
    <x v="1305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x v="1700"/>
    <x v="1701"/>
    <b v="0"/>
    <n v="2"/>
    <b v="0"/>
    <s v="music/faith"/>
    <x v="1306"/>
    <n v="5"/>
    <x v="4"/>
    <x v="28"/>
  </r>
  <r>
    <n v="1702"/>
    <x v="1702"/>
    <s v="I can do all things through christ jesus"/>
    <n v="16500"/>
    <n v="1"/>
    <x v="2"/>
    <x v="0"/>
    <s v="USD"/>
    <x v="1701"/>
    <x v="1702"/>
    <b v="0"/>
    <n v="1"/>
    <b v="0"/>
    <s v="music/faith"/>
    <x v="1307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x v="1702"/>
    <x v="1703"/>
    <b v="0"/>
    <n v="2"/>
    <b v="0"/>
    <s v="music/faith"/>
    <x v="391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x v="1703"/>
    <x v="1704"/>
    <b v="0"/>
    <n v="11"/>
    <b v="0"/>
    <s v="music/faith"/>
    <x v="1308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x v="1704"/>
    <x v="1705"/>
    <b v="0"/>
    <n v="0"/>
    <b v="0"/>
    <s v="music/faith"/>
    <x v="109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x v="1705"/>
    <x v="1706"/>
    <b v="0"/>
    <n v="0"/>
    <b v="0"/>
    <s v="music/faith"/>
    <x v="109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x v="1706"/>
    <x v="1707"/>
    <b v="0"/>
    <n v="9"/>
    <b v="0"/>
    <s v="music/faith"/>
    <x v="1309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x v="1707"/>
    <x v="1708"/>
    <b v="0"/>
    <n v="0"/>
    <b v="0"/>
    <s v="music/faith"/>
    <x v="109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x v="1708"/>
    <x v="1709"/>
    <b v="0"/>
    <n v="4"/>
    <b v="0"/>
    <s v="music/faith"/>
    <x v="1310"/>
    <n v="21.25"/>
    <x v="4"/>
    <x v="28"/>
  </r>
  <r>
    <n v="1710"/>
    <x v="1710"/>
    <s v="We want to create a gospel live album which has never been produced before."/>
    <n v="5000"/>
    <n v="34"/>
    <x v="2"/>
    <x v="12"/>
    <s v="EUR"/>
    <x v="1709"/>
    <x v="1710"/>
    <b v="0"/>
    <n v="1"/>
    <b v="0"/>
    <s v="music/faith"/>
    <x v="1311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x v="1710"/>
    <x v="1711"/>
    <b v="0"/>
    <n v="2"/>
    <b v="0"/>
    <s v="music/faith"/>
    <x v="1131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x v="1711"/>
    <x v="1712"/>
    <b v="0"/>
    <n v="0"/>
    <b v="0"/>
    <s v="music/faith"/>
    <x v="109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x v="1712"/>
    <x v="1713"/>
    <b v="0"/>
    <n v="1"/>
    <b v="0"/>
    <s v="music/faith"/>
    <x v="131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x v="1713"/>
    <x v="1714"/>
    <b v="0"/>
    <n v="17"/>
    <b v="0"/>
    <s v="music/faith"/>
    <x v="131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x v="1714"/>
    <x v="1715"/>
    <b v="0"/>
    <n v="2"/>
    <b v="0"/>
    <s v="music/faith"/>
    <x v="881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x v="1715"/>
    <x v="1716"/>
    <b v="0"/>
    <n v="3"/>
    <b v="0"/>
    <s v="music/faith"/>
    <x v="847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x v="1716"/>
    <x v="1717"/>
    <b v="0"/>
    <n v="41"/>
    <b v="0"/>
    <s v="music/faith"/>
    <x v="1314"/>
    <n v="34.024390243902438"/>
    <x v="4"/>
    <x v="28"/>
  </r>
  <r>
    <n v="1718"/>
    <x v="1718"/>
    <s v="A melody for the galaxy."/>
    <n v="35000"/>
    <n v="75"/>
    <x v="2"/>
    <x v="0"/>
    <s v="USD"/>
    <x v="1717"/>
    <x v="1718"/>
    <b v="0"/>
    <n v="2"/>
    <b v="0"/>
    <s v="music/faith"/>
    <x v="1315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x v="1718"/>
    <x v="1719"/>
    <b v="0"/>
    <n v="3"/>
    <b v="0"/>
    <s v="music/faith"/>
    <x v="1316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x v="1719"/>
    <x v="1720"/>
    <b v="0"/>
    <n v="8"/>
    <b v="0"/>
    <s v="music/faith"/>
    <x v="1317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x v="1720"/>
    <x v="1721"/>
    <b v="0"/>
    <n v="0"/>
    <b v="0"/>
    <s v="music/faith"/>
    <x v="109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x v="1721"/>
    <x v="1722"/>
    <b v="0"/>
    <n v="1"/>
    <b v="0"/>
    <s v="music/faith"/>
    <x v="1318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x v="1722"/>
    <x v="1723"/>
    <b v="0"/>
    <n v="3"/>
    <b v="0"/>
    <s v="music/faith"/>
    <x v="896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x v="1723"/>
    <x v="1724"/>
    <b v="0"/>
    <n v="4"/>
    <b v="0"/>
    <s v="music/faith"/>
    <x v="1319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x v="1724"/>
    <x v="1725"/>
    <b v="0"/>
    <n v="9"/>
    <b v="0"/>
    <s v="music/faith"/>
    <x v="1320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x v="1725"/>
    <x v="1726"/>
    <b v="0"/>
    <n v="16"/>
    <b v="0"/>
    <s v="music/faith"/>
    <x v="1321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x v="1726"/>
    <x v="1727"/>
    <b v="0"/>
    <n v="1"/>
    <b v="0"/>
    <s v="music/faith"/>
    <x v="108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x v="1727"/>
    <x v="1728"/>
    <b v="0"/>
    <n v="7"/>
    <b v="0"/>
    <s v="music/faith"/>
    <x v="1322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x v="1728"/>
    <x v="1729"/>
    <b v="0"/>
    <n v="0"/>
    <b v="0"/>
    <s v="music/faith"/>
    <x v="109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x v="1729"/>
    <x v="1730"/>
    <b v="0"/>
    <n v="0"/>
    <b v="0"/>
    <s v="music/faith"/>
    <x v="109"/>
    <n v="0"/>
    <x v="4"/>
    <x v="28"/>
  </r>
  <r>
    <n v="1731"/>
    <x v="1731"/>
    <s v="We are a Christin Worship band looking to midwest tour. God Bless!"/>
    <n v="1000"/>
    <n v="0"/>
    <x v="2"/>
    <x v="0"/>
    <s v="USD"/>
    <x v="1730"/>
    <x v="1731"/>
    <b v="0"/>
    <n v="0"/>
    <b v="0"/>
    <s v="music/faith"/>
    <x v="109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x v="1731"/>
    <x v="1732"/>
    <b v="0"/>
    <n v="0"/>
    <b v="0"/>
    <s v="music/faith"/>
    <x v="109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x v="1732"/>
    <x v="1733"/>
    <b v="0"/>
    <n v="0"/>
    <b v="0"/>
    <s v="music/faith"/>
    <x v="109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x v="1733"/>
    <x v="1734"/>
    <b v="0"/>
    <n v="1"/>
    <b v="0"/>
    <s v="music/faith"/>
    <x v="1323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x v="1734"/>
    <x v="1735"/>
    <b v="0"/>
    <n v="2"/>
    <b v="0"/>
    <s v="music/faith"/>
    <x v="1324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x v="1735"/>
    <x v="1736"/>
    <b v="0"/>
    <n v="1"/>
    <b v="0"/>
    <s v="music/faith"/>
    <x v="1325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x v="1736"/>
    <x v="1737"/>
    <b v="0"/>
    <n v="15"/>
    <b v="0"/>
    <s v="music/faith"/>
    <x v="1212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x v="1737"/>
    <x v="1738"/>
    <b v="0"/>
    <n v="1"/>
    <b v="0"/>
    <s v="music/faith"/>
    <x v="177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x v="1738"/>
    <x v="1739"/>
    <b v="0"/>
    <n v="1"/>
    <b v="0"/>
    <s v="music/faith"/>
    <x v="37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x v="1739"/>
    <x v="1740"/>
    <b v="0"/>
    <n v="0"/>
    <b v="0"/>
    <s v="music/faith"/>
    <x v="109"/>
    <n v="0"/>
    <x v="4"/>
    <x v="28"/>
  </r>
  <r>
    <n v="1741"/>
    <x v="1741"/>
    <s v="A photo journal documenting my experiences and travels across New Zealand"/>
    <n v="1200"/>
    <n v="1330"/>
    <x v="0"/>
    <x v="1"/>
    <s v="GBP"/>
    <x v="1740"/>
    <x v="1741"/>
    <b v="0"/>
    <n v="52"/>
    <b v="1"/>
    <s v="photography/photobooks"/>
    <x v="1326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x v="1741"/>
    <x v="1742"/>
    <b v="0"/>
    <n v="34"/>
    <b v="1"/>
    <s v="photography/photobooks"/>
    <x v="648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x v="1742"/>
    <x v="1743"/>
    <b v="0"/>
    <n v="67"/>
    <b v="1"/>
    <s v="photography/photobooks"/>
    <x v="132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x v="1743"/>
    <x v="1744"/>
    <b v="0"/>
    <n v="70"/>
    <b v="1"/>
    <s v="photography/photobooks"/>
    <x v="1328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x v="1744"/>
    <x v="1745"/>
    <b v="0"/>
    <n v="89"/>
    <b v="1"/>
    <s v="photography/photobooks"/>
    <x v="1329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x v="1745"/>
    <x v="1746"/>
    <b v="0"/>
    <n v="107"/>
    <b v="1"/>
    <s v="photography/photobooks"/>
    <x v="1330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x v="1746"/>
    <x v="1747"/>
    <b v="0"/>
    <n v="159"/>
    <b v="1"/>
    <s v="photography/photobooks"/>
    <x v="1331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x v="1747"/>
    <x v="1748"/>
    <b v="0"/>
    <n v="181"/>
    <b v="1"/>
    <s v="photography/photobooks"/>
    <x v="1332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x v="1748"/>
    <x v="1749"/>
    <b v="0"/>
    <n v="131"/>
    <b v="1"/>
    <s v="photography/photobooks"/>
    <x v="133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x v="1749"/>
    <x v="1750"/>
    <b v="0"/>
    <n v="125"/>
    <b v="1"/>
    <s v="photography/photobooks"/>
    <x v="1334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x v="1750"/>
    <x v="1751"/>
    <b v="0"/>
    <n v="61"/>
    <b v="1"/>
    <s v="photography/photobooks"/>
    <x v="1335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x v="1751"/>
    <x v="1752"/>
    <b v="0"/>
    <n v="90"/>
    <b v="1"/>
    <s v="photography/photobooks"/>
    <x v="133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x v="1752"/>
    <x v="1753"/>
    <b v="0"/>
    <n v="35"/>
    <b v="1"/>
    <s v="photography/photobooks"/>
    <x v="1277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x v="1753"/>
    <x v="1754"/>
    <b v="0"/>
    <n v="90"/>
    <b v="1"/>
    <s v="photography/photobooks"/>
    <x v="133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x v="1754"/>
    <x v="1755"/>
    <b v="0"/>
    <n v="4"/>
    <b v="1"/>
    <s v="photography/photobooks"/>
    <x v="43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x v="1755"/>
    <x v="1756"/>
    <b v="0"/>
    <n v="120"/>
    <b v="1"/>
    <s v="photography/photobooks"/>
    <x v="1338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x v="1756"/>
    <x v="1757"/>
    <b v="0"/>
    <n v="14"/>
    <b v="1"/>
    <s v="photography/photobooks"/>
    <x v="133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x v="1757"/>
    <x v="1758"/>
    <b v="0"/>
    <n v="27"/>
    <b v="1"/>
    <s v="photography/photobooks"/>
    <x v="1340"/>
    <n v="42.481481481481481"/>
    <x v="8"/>
    <x v="20"/>
  </r>
  <r>
    <n v="1759"/>
    <x v="1759"/>
    <s v="Death Valley will be the first photo book of Andi State"/>
    <n v="5000"/>
    <n v="5330"/>
    <x v="0"/>
    <x v="0"/>
    <s v="USD"/>
    <x v="1758"/>
    <x v="1759"/>
    <b v="0"/>
    <n v="49"/>
    <b v="1"/>
    <s v="photography/photobooks"/>
    <x v="15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x v="1759"/>
    <x v="1760"/>
    <b v="0"/>
    <n v="102"/>
    <b v="1"/>
    <s v="photography/photobooks"/>
    <x v="134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x v="1760"/>
    <x v="1761"/>
    <b v="0"/>
    <n v="3"/>
    <b v="1"/>
    <s v="photography/photobooks"/>
    <x v="1342"/>
    <n v="51.666666666666664"/>
    <x v="8"/>
    <x v="20"/>
  </r>
  <r>
    <n v="1762"/>
    <x v="1762"/>
    <s v="Project rewards $25 gets you 190+ digital images"/>
    <n v="100"/>
    <n v="885"/>
    <x v="0"/>
    <x v="0"/>
    <s v="USD"/>
    <x v="1761"/>
    <x v="1762"/>
    <b v="0"/>
    <n v="25"/>
    <b v="1"/>
    <s v="photography/photobooks"/>
    <x v="1343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x v="1762"/>
    <x v="1763"/>
    <b v="0"/>
    <n v="118"/>
    <b v="1"/>
    <s v="photography/photobooks"/>
    <x v="1344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x v="1763"/>
    <x v="1764"/>
    <b v="1"/>
    <n v="39"/>
    <b v="0"/>
    <s v="photography/photobooks"/>
    <x v="1345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x v="1764"/>
    <x v="1765"/>
    <b v="1"/>
    <n v="103"/>
    <b v="0"/>
    <s v="photography/photobooks"/>
    <x v="1346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x v="1765"/>
    <x v="1766"/>
    <b v="1"/>
    <n v="0"/>
    <b v="0"/>
    <s v="photography/photobooks"/>
    <x v="109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x v="1766"/>
    <x v="1767"/>
    <b v="1"/>
    <n v="39"/>
    <b v="0"/>
    <s v="photography/photobooks"/>
    <x v="1347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x v="1767"/>
    <x v="1768"/>
    <b v="1"/>
    <n v="15"/>
    <b v="0"/>
    <s v="photography/photobooks"/>
    <x v="1348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x v="1768"/>
    <x v="1769"/>
    <b v="1"/>
    <n v="22"/>
    <b v="0"/>
    <s v="photography/photobooks"/>
    <x v="1349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x v="1769"/>
    <x v="1770"/>
    <b v="1"/>
    <n v="92"/>
    <b v="0"/>
    <s v="photography/photobooks"/>
    <x v="1350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x v="1770"/>
    <x v="1771"/>
    <b v="1"/>
    <n v="25"/>
    <b v="0"/>
    <s v="photography/photobooks"/>
    <x v="135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x v="1771"/>
    <x v="1772"/>
    <b v="1"/>
    <n v="19"/>
    <b v="0"/>
    <s v="photography/photobooks"/>
    <x v="1352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x v="1772"/>
    <x v="1773"/>
    <b v="1"/>
    <n v="19"/>
    <b v="0"/>
    <s v="photography/photobooks"/>
    <x v="1353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x v="1773"/>
    <x v="1774"/>
    <b v="1"/>
    <n v="13"/>
    <b v="0"/>
    <s v="photography/photobooks"/>
    <x v="768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x v="1774"/>
    <x v="1775"/>
    <b v="1"/>
    <n v="124"/>
    <b v="0"/>
    <s v="photography/photobooks"/>
    <x v="1354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x v="1775"/>
    <x v="1776"/>
    <b v="1"/>
    <n v="4"/>
    <b v="0"/>
    <s v="photography/photobooks"/>
    <x v="1355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x v="1776"/>
    <x v="1777"/>
    <b v="1"/>
    <n v="10"/>
    <b v="0"/>
    <s v="photography/photobooks"/>
    <x v="1356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x v="1777"/>
    <x v="1778"/>
    <b v="1"/>
    <n v="15"/>
    <b v="0"/>
    <s v="photography/photobooks"/>
    <x v="1357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x v="1778"/>
    <x v="1779"/>
    <b v="1"/>
    <n v="38"/>
    <b v="0"/>
    <s v="photography/photobooks"/>
    <x v="1358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x v="1779"/>
    <x v="1780"/>
    <b v="1"/>
    <n v="152"/>
    <b v="0"/>
    <s v="photography/photobooks"/>
    <x v="135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x v="1780"/>
    <x v="1781"/>
    <b v="1"/>
    <n v="24"/>
    <b v="0"/>
    <s v="photography/photobooks"/>
    <x v="1360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x v="1781"/>
    <x v="1782"/>
    <b v="1"/>
    <n v="76"/>
    <b v="0"/>
    <s v="photography/photobooks"/>
    <x v="1361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x v="1782"/>
    <x v="1783"/>
    <b v="1"/>
    <n v="185"/>
    <b v="0"/>
    <s v="photography/photobooks"/>
    <x v="1362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x v="1783"/>
    <x v="1784"/>
    <b v="1"/>
    <n v="33"/>
    <b v="0"/>
    <s v="photography/photobooks"/>
    <x v="1363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x v="1784"/>
    <x v="1785"/>
    <b v="1"/>
    <n v="108"/>
    <b v="0"/>
    <s v="photography/photobooks"/>
    <x v="1364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x v="1785"/>
    <x v="1786"/>
    <b v="1"/>
    <n v="29"/>
    <b v="0"/>
    <s v="photography/photobooks"/>
    <x v="1365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x v="1786"/>
    <x v="1787"/>
    <b v="1"/>
    <n v="24"/>
    <b v="0"/>
    <s v="photography/photobooks"/>
    <x v="1366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x v="1787"/>
    <x v="1788"/>
    <b v="1"/>
    <n v="4"/>
    <b v="0"/>
    <s v="photography/photobooks"/>
    <x v="1367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x v="1788"/>
    <x v="1789"/>
    <b v="1"/>
    <n v="4"/>
    <b v="0"/>
    <s v="photography/photobooks"/>
    <x v="724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x v="1789"/>
    <x v="1790"/>
    <b v="1"/>
    <n v="15"/>
    <b v="0"/>
    <s v="photography/photobooks"/>
    <x v="136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x v="1790"/>
    <x v="1791"/>
    <b v="1"/>
    <n v="4"/>
    <b v="0"/>
    <s v="photography/photobooks"/>
    <x v="1369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x v="1791"/>
    <x v="1792"/>
    <b v="1"/>
    <n v="139"/>
    <b v="0"/>
    <s v="photography/photobooks"/>
    <x v="1370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x v="1792"/>
    <x v="1793"/>
    <b v="1"/>
    <n v="2"/>
    <b v="0"/>
    <s v="photography/photobooks"/>
    <x v="843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x v="1793"/>
    <x v="1794"/>
    <b v="1"/>
    <n v="18"/>
    <b v="0"/>
    <s v="photography/photobooks"/>
    <x v="1371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x v="1794"/>
    <x v="1795"/>
    <b v="1"/>
    <n v="81"/>
    <b v="0"/>
    <s v="photography/photobooks"/>
    <x v="1372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x v="1795"/>
    <x v="1796"/>
    <b v="1"/>
    <n v="86"/>
    <b v="0"/>
    <s v="photography/photobooks"/>
    <x v="1373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x v="1796"/>
    <x v="1797"/>
    <b v="1"/>
    <n v="140"/>
    <b v="0"/>
    <s v="photography/photobooks"/>
    <x v="697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x v="1797"/>
    <x v="1798"/>
    <b v="1"/>
    <n v="37"/>
    <b v="0"/>
    <s v="photography/photobooks"/>
    <x v="1374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x v="1798"/>
    <x v="1799"/>
    <b v="1"/>
    <n v="6"/>
    <b v="0"/>
    <s v="photography/photobooks"/>
    <x v="1375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x v="1799"/>
    <x v="1800"/>
    <b v="1"/>
    <n v="113"/>
    <b v="0"/>
    <s v="photography/photobooks"/>
    <x v="1376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x v="1800"/>
    <x v="1801"/>
    <b v="1"/>
    <n v="37"/>
    <b v="0"/>
    <s v="photography/photobooks"/>
    <x v="137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x v="1801"/>
    <x v="1802"/>
    <b v="1"/>
    <n v="18"/>
    <b v="0"/>
    <s v="photography/photobooks"/>
    <x v="137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x v="1802"/>
    <x v="1803"/>
    <b v="1"/>
    <n v="75"/>
    <b v="0"/>
    <s v="photography/photobooks"/>
    <x v="1379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x v="1803"/>
    <x v="1804"/>
    <b v="1"/>
    <n v="52"/>
    <b v="0"/>
    <s v="photography/photobooks"/>
    <x v="1380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x v="1804"/>
    <x v="1805"/>
    <b v="1"/>
    <n v="122"/>
    <b v="0"/>
    <s v="photography/photobooks"/>
    <x v="1381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x v="1805"/>
    <x v="1806"/>
    <b v="1"/>
    <n v="8"/>
    <b v="0"/>
    <s v="photography/photobooks"/>
    <x v="1382"/>
    <n v="73.875"/>
    <x v="8"/>
    <x v="20"/>
  </r>
  <r>
    <n v="1807"/>
    <x v="1807"/>
    <s v="I want to explore alternative cultures and lifestyles in America."/>
    <n v="5000"/>
    <n v="553"/>
    <x v="2"/>
    <x v="0"/>
    <s v="USD"/>
    <x v="1806"/>
    <x v="1807"/>
    <b v="1"/>
    <n v="8"/>
    <b v="0"/>
    <s v="photography/photobooks"/>
    <x v="1383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x v="1807"/>
    <x v="1808"/>
    <b v="1"/>
    <n v="96"/>
    <b v="0"/>
    <s v="photography/photobooks"/>
    <x v="1384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x v="1808"/>
    <x v="1809"/>
    <b v="1"/>
    <n v="9"/>
    <b v="0"/>
    <s v="photography/photobooks"/>
    <x v="1385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x v="1809"/>
    <x v="1810"/>
    <b v="0"/>
    <n v="2"/>
    <b v="0"/>
    <s v="photography/photobooks"/>
    <x v="42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x v="1810"/>
    <x v="1811"/>
    <b v="0"/>
    <n v="26"/>
    <b v="0"/>
    <s v="photography/photobooks"/>
    <x v="1386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x v="1811"/>
    <x v="1812"/>
    <b v="0"/>
    <n v="23"/>
    <b v="0"/>
    <s v="photography/photobooks"/>
    <x v="138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x v="1812"/>
    <x v="1813"/>
    <b v="0"/>
    <n v="0"/>
    <b v="0"/>
    <s v="photography/photobooks"/>
    <x v="109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x v="1813"/>
    <x v="1814"/>
    <b v="0"/>
    <n v="140"/>
    <b v="0"/>
    <s v="photography/photobooks"/>
    <x v="1388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x v="1814"/>
    <x v="1815"/>
    <b v="0"/>
    <n v="0"/>
    <b v="0"/>
    <s v="photography/photobooks"/>
    <x v="109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x v="1815"/>
    <x v="1816"/>
    <b v="0"/>
    <n v="6"/>
    <b v="0"/>
    <s v="photography/photobooks"/>
    <x v="1389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x v="1816"/>
    <x v="1817"/>
    <b v="0"/>
    <n v="100"/>
    <b v="0"/>
    <s v="photography/photobooks"/>
    <x v="1390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x v="1817"/>
    <x v="1818"/>
    <b v="0"/>
    <n v="0"/>
    <b v="0"/>
    <s v="photography/photobooks"/>
    <x v="109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x v="1818"/>
    <x v="1819"/>
    <b v="0"/>
    <n v="4"/>
    <b v="0"/>
    <s v="photography/photobooks"/>
    <x v="1391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x v="1819"/>
    <x v="1820"/>
    <b v="0"/>
    <n v="8"/>
    <b v="0"/>
    <s v="photography/photobooks"/>
    <x v="139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x v="1820"/>
    <x v="1821"/>
    <b v="0"/>
    <n v="57"/>
    <b v="1"/>
    <s v="music/rock"/>
    <x v="1393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x v="1821"/>
    <x v="1822"/>
    <b v="0"/>
    <n v="11"/>
    <b v="1"/>
    <s v="music/rock"/>
    <x v="3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x v="1822"/>
    <x v="1823"/>
    <b v="0"/>
    <n v="33"/>
    <b v="1"/>
    <s v="music/rock"/>
    <x v="1394"/>
    <n v="24.575757575757574"/>
    <x v="4"/>
    <x v="11"/>
  </r>
  <r>
    <n v="1824"/>
    <x v="1824"/>
    <s v="cd fund raiser"/>
    <n v="3000"/>
    <n v="3002"/>
    <x v="0"/>
    <x v="0"/>
    <s v="USD"/>
    <x v="1823"/>
    <x v="1824"/>
    <b v="0"/>
    <n v="40"/>
    <b v="1"/>
    <s v="music/rock"/>
    <x v="1395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x v="1824"/>
    <x v="1825"/>
    <b v="0"/>
    <n v="50"/>
    <b v="1"/>
    <s v="music/rock"/>
    <x v="1396"/>
    <n v="42.02"/>
    <x v="4"/>
    <x v="11"/>
  </r>
  <r>
    <n v="1826"/>
    <x v="1826"/>
    <s v="Hear your favorite Bear Ghost in eargasmic quality!"/>
    <n v="2000"/>
    <n v="2020"/>
    <x v="0"/>
    <x v="0"/>
    <s v="USD"/>
    <x v="1825"/>
    <x v="1826"/>
    <b v="0"/>
    <n v="38"/>
    <b v="1"/>
    <s v="music/rock"/>
    <x v="50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x v="1826"/>
    <x v="1827"/>
    <b v="0"/>
    <n v="96"/>
    <b v="1"/>
    <s v="music/rock"/>
    <x v="1397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x v="1827"/>
    <x v="1828"/>
    <b v="0"/>
    <n v="48"/>
    <b v="1"/>
    <s v="music/rock"/>
    <x v="1398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x v="1828"/>
    <x v="1829"/>
    <b v="0"/>
    <n v="33"/>
    <b v="1"/>
    <s v="music/rock"/>
    <x v="1399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x v="1829"/>
    <x v="1830"/>
    <b v="0"/>
    <n v="226"/>
    <b v="1"/>
    <s v="music/rock"/>
    <x v="1400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x v="1830"/>
    <x v="1831"/>
    <b v="0"/>
    <n v="14"/>
    <b v="1"/>
    <s v="music/rock"/>
    <x v="288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x v="1831"/>
    <x v="1832"/>
    <b v="0"/>
    <n v="20"/>
    <b v="1"/>
    <s v="music/rock"/>
    <x v="1401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x v="1832"/>
    <x v="1833"/>
    <b v="0"/>
    <n v="25"/>
    <b v="1"/>
    <s v="music/rock"/>
    <x v="1402"/>
    <n v="42"/>
    <x v="4"/>
    <x v="11"/>
  </r>
  <r>
    <n v="1834"/>
    <x v="1834"/>
    <s v="Help us fund our first tour and promote our new EP!"/>
    <n v="10000"/>
    <n v="11805"/>
    <x v="0"/>
    <x v="0"/>
    <s v="USD"/>
    <x v="1833"/>
    <x v="1834"/>
    <b v="0"/>
    <n v="90"/>
    <b v="1"/>
    <s v="music/rock"/>
    <x v="1403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x v="1834"/>
    <x v="1835"/>
    <b v="0"/>
    <n v="11"/>
    <b v="1"/>
    <s v="music/rock"/>
    <x v="87"/>
    <n v="47.272727272727273"/>
    <x v="4"/>
    <x v="11"/>
  </r>
  <r>
    <n v="1836"/>
    <x v="1836"/>
    <s v="Help fund our 2013 Sound &amp; Lighting Touring rig!"/>
    <n v="5000"/>
    <n v="10017"/>
    <x v="0"/>
    <x v="0"/>
    <s v="USD"/>
    <x v="1835"/>
    <x v="1836"/>
    <b v="0"/>
    <n v="55"/>
    <b v="1"/>
    <s v="music/rock"/>
    <x v="140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x v="1836"/>
    <x v="1837"/>
    <b v="0"/>
    <n v="30"/>
    <b v="1"/>
    <s v="music/rock"/>
    <x v="1405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x v="1837"/>
    <x v="1838"/>
    <b v="0"/>
    <n v="28"/>
    <b v="1"/>
    <s v="music/rock"/>
    <x v="1406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x v="1838"/>
    <x v="1839"/>
    <b v="0"/>
    <n v="45"/>
    <b v="1"/>
    <s v="music/rock"/>
    <x v="1407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x v="1839"/>
    <x v="1840"/>
    <b v="0"/>
    <n v="13"/>
    <b v="1"/>
    <s v="music/rock"/>
    <x v="140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x v="1840"/>
    <x v="1841"/>
    <b v="0"/>
    <n v="40"/>
    <b v="1"/>
    <s v="music/rock"/>
    <x v="1409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x v="1841"/>
    <x v="1842"/>
    <b v="0"/>
    <n v="21"/>
    <b v="1"/>
    <s v="music/rock"/>
    <x v="1410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x v="1842"/>
    <x v="1843"/>
    <b v="0"/>
    <n v="134"/>
    <b v="1"/>
    <s v="music/rock"/>
    <x v="141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x v="1843"/>
    <x v="1844"/>
    <b v="0"/>
    <n v="20"/>
    <b v="1"/>
    <s v="music/rock"/>
    <x v="578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x v="1844"/>
    <x v="1845"/>
    <b v="0"/>
    <n v="19"/>
    <b v="1"/>
    <s v="music/rock"/>
    <x v="3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x v="1845"/>
    <x v="1846"/>
    <b v="0"/>
    <n v="209"/>
    <b v="1"/>
    <s v="music/rock"/>
    <x v="1412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x v="1846"/>
    <x v="1847"/>
    <b v="0"/>
    <n v="38"/>
    <b v="1"/>
    <s v="music/rock"/>
    <x v="1413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x v="1847"/>
    <x v="1848"/>
    <b v="0"/>
    <n v="24"/>
    <b v="1"/>
    <s v="music/rock"/>
    <x v="1414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x v="1848"/>
    <x v="1849"/>
    <b v="0"/>
    <n v="8"/>
    <b v="1"/>
    <s v="music/rock"/>
    <x v="1415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x v="1849"/>
    <x v="1850"/>
    <b v="0"/>
    <n v="179"/>
    <b v="1"/>
    <s v="music/rock"/>
    <x v="1416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x v="1850"/>
    <x v="1851"/>
    <b v="0"/>
    <n v="26"/>
    <b v="1"/>
    <s v="music/rock"/>
    <x v="1417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x v="1851"/>
    <x v="1852"/>
    <b v="0"/>
    <n v="131"/>
    <b v="1"/>
    <s v="music/rock"/>
    <x v="1418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x v="1852"/>
    <x v="1853"/>
    <b v="0"/>
    <n v="14"/>
    <b v="1"/>
    <s v="music/rock"/>
    <x v="1419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x v="1853"/>
    <x v="1854"/>
    <b v="0"/>
    <n v="174"/>
    <b v="1"/>
    <s v="music/rock"/>
    <x v="1420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x v="1854"/>
    <x v="1855"/>
    <b v="0"/>
    <n v="191"/>
    <b v="1"/>
    <s v="music/rock"/>
    <x v="1421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x v="1855"/>
    <x v="1856"/>
    <b v="0"/>
    <n v="38"/>
    <b v="1"/>
    <s v="music/rock"/>
    <x v="982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x v="1856"/>
    <x v="1857"/>
    <b v="0"/>
    <n v="22"/>
    <b v="1"/>
    <s v="music/rock"/>
    <x v="3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x v="1857"/>
    <x v="1858"/>
    <b v="0"/>
    <n v="149"/>
    <b v="1"/>
    <s v="music/rock"/>
    <x v="1422"/>
    <n v="40.547315436241611"/>
    <x v="4"/>
    <x v="11"/>
  </r>
  <r>
    <n v="1859"/>
    <x v="1859"/>
    <s v="Queen Kwong is going ON TOUR to London and Paris!"/>
    <n v="3000"/>
    <n v="3955"/>
    <x v="0"/>
    <x v="0"/>
    <s v="USD"/>
    <x v="1858"/>
    <x v="1859"/>
    <b v="0"/>
    <n v="56"/>
    <b v="1"/>
    <s v="music/rock"/>
    <x v="1423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x v="1859"/>
    <x v="1860"/>
    <b v="0"/>
    <n v="19"/>
    <b v="1"/>
    <s v="music/rock"/>
    <x v="1424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x v="1860"/>
    <x v="1861"/>
    <b v="0"/>
    <n v="0"/>
    <b v="0"/>
    <s v="games/mobile games"/>
    <x v="109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x v="1861"/>
    <x v="1862"/>
    <b v="0"/>
    <n v="16"/>
    <b v="0"/>
    <s v="games/mobile games"/>
    <x v="1425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x v="1862"/>
    <x v="1863"/>
    <b v="0"/>
    <n v="2"/>
    <b v="0"/>
    <s v="games/mobile games"/>
    <x v="177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x v="1863"/>
    <x v="1864"/>
    <b v="0"/>
    <n v="48"/>
    <b v="0"/>
    <s v="games/mobile games"/>
    <x v="1426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x v="1864"/>
    <x v="1865"/>
    <b v="0"/>
    <n v="2"/>
    <b v="0"/>
    <s v="games/mobile games"/>
    <x v="1427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x v="1865"/>
    <x v="1866"/>
    <b v="0"/>
    <n v="2"/>
    <b v="0"/>
    <s v="games/mobile games"/>
    <x v="724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x v="1866"/>
    <x v="1867"/>
    <b v="0"/>
    <n v="1"/>
    <b v="0"/>
    <s v="games/mobile games"/>
    <x v="833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x v="1867"/>
    <x v="1868"/>
    <b v="0"/>
    <n v="17"/>
    <b v="0"/>
    <s v="games/mobile games"/>
    <x v="1428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x v="1868"/>
    <x v="1869"/>
    <b v="0"/>
    <n v="0"/>
    <b v="0"/>
    <s v="games/mobile games"/>
    <x v="109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x v="1869"/>
    <x v="1870"/>
    <b v="0"/>
    <n v="11"/>
    <b v="0"/>
    <s v="games/mobile games"/>
    <x v="1429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x v="1870"/>
    <x v="1871"/>
    <b v="0"/>
    <n v="95"/>
    <b v="0"/>
    <s v="games/mobile games"/>
    <x v="1430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x v="1871"/>
    <x v="1872"/>
    <b v="0"/>
    <n v="13"/>
    <b v="0"/>
    <s v="games/mobile games"/>
    <x v="550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x v="1872"/>
    <x v="1873"/>
    <b v="0"/>
    <n v="2"/>
    <b v="0"/>
    <s v="games/mobile games"/>
    <x v="871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x v="1873"/>
    <x v="1874"/>
    <b v="0"/>
    <n v="2"/>
    <b v="0"/>
    <s v="games/mobile games"/>
    <x v="1431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x v="1874"/>
    <x v="1875"/>
    <b v="0"/>
    <n v="3"/>
    <b v="0"/>
    <s v="games/mobile games"/>
    <x v="872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x v="1875"/>
    <x v="1876"/>
    <b v="0"/>
    <n v="0"/>
    <b v="0"/>
    <s v="games/mobile games"/>
    <x v="109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x v="1876"/>
    <x v="1877"/>
    <b v="0"/>
    <n v="0"/>
    <b v="0"/>
    <s v="games/mobile games"/>
    <x v="109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x v="1877"/>
    <x v="1878"/>
    <b v="0"/>
    <n v="0"/>
    <b v="0"/>
    <s v="games/mobile games"/>
    <x v="109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x v="1878"/>
    <x v="1879"/>
    <b v="0"/>
    <n v="2"/>
    <b v="0"/>
    <s v="games/mobile games"/>
    <x v="154"/>
    <n v="3"/>
    <x v="6"/>
    <x v="18"/>
  </r>
  <r>
    <n v="1880"/>
    <x v="1880"/>
    <s v="Sim Betting Football is the only football (soccer) betting simulation  game."/>
    <n v="5000"/>
    <n v="1004"/>
    <x v="2"/>
    <x v="1"/>
    <s v="GBP"/>
    <x v="1879"/>
    <x v="1880"/>
    <b v="0"/>
    <n v="24"/>
    <b v="0"/>
    <s v="games/mobile games"/>
    <x v="143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x v="1880"/>
    <x v="1881"/>
    <b v="0"/>
    <n v="70"/>
    <b v="1"/>
    <s v="music/indie rock"/>
    <x v="1433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x v="1881"/>
    <x v="1882"/>
    <b v="0"/>
    <n v="81"/>
    <b v="1"/>
    <s v="music/indie rock"/>
    <x v="1434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x v="1882"/>
    <x v="1883"/>
    <b v="0"/>
    <n v="32"/>
    <b v="1"/>
    <s v="music/indie rock"/>
    <x v="1435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x v="1883"/>
    <x v="1884"/>
    <b v="0"/>
    <n v="26"/>
    <b v="1"/>
    <s v="music/indie rock"/>
    <x v="1436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x v="1884"/>
    <x v="1885"/>
    <b v="0"/>
    <n v="105"/>
    <b v="1"/>
    <s v="music/indie rock"/>
    <x v="1437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x v="1885"/>
    <x v="1886"/>
    <b v="0"/>
    <n v="29"/>
    <b v="1"/>
    <s v="music/indie rock"/>
    <x v="1438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x v="1886"/>
    <x v="1887"/>
    <b v="0"/>
    <n v="8"/>
    <b v="1"/>
    <s v="music/indie rock"/>
    <x v="1439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x v="1887"/>
    <x v="1888"/>
    <b v="0"/>
    <n v="89"/>
    <b v="1"/>
    <s v="music/indie rock"/>
    <x v="1440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x v="1888"/>
    <x v="1889"/>
    <b v="0"/>
    <n v="44"/>
    <b v="1"/>
    <s v="music/indie rock"/>
    <x v="15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x v="1889"/>
    <x v="1890"/>
    <b v="0"/>
    <n v="246"/>
    <b v="1"/>
    <s v="music/indie rock"/>
    <x v="1441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x v="1890"/>
    <x v="1891"/>
    <b v="0"/>
    <n v="120"/>
    <b v="1"/>
    <s v="music/indie rock"/>
    <x v="1442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x v="1891"/>
    <x v="1892"/>
    <b v="0"/>
    <n v="26"/>
    <b v="1"/>
    <s v="music/indie rock"/>
    <x v="1443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x v="1892"/>
    <x v="1893"/>
    <b v="0"/>
    <n v="45"/>
    <b v="1"/>
    <s v="music/indie rock"/>
    <x v="87"/>
    <n v="57.777777777777779"/>
    <x v="4"/>
    <x v="14"/>
  </r>
  <r>
    <n v="1894"/>
    <x v="1894"/>
    <s v="Im trying to raise $1000 for a 3 song EP in a studio!"/>
    <n v="1000"/>
    <n v="1145"/>
    <x v="0"/>
    <x v="0"/>
    <s v="USD"/>
    <x v="1893"/>
    <x v="1894"/>
    <b v="0"/>
    <n v="20"/>
    <b v="1"/>
    <s v="music/indie rock"/>
    <x v="1444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x v="1894"/>
    <x v="1895"/>
    <b v="0"/>
    <n v="47"/>
    <b v="1"/>
    <s v="music/indie rock"/>
    <x v="1445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x v="1895"/>
    <x v="1896"/>
    <b v="0"/>
    <n v="13"/>
    <b v="1"/>
    <s v="music/indie rock"/>
    <x v="1446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x v="1896"/>
    <x v="1897"/>
    <b v="0"/>
    <n v="183"/>
    <b v="1"/>
    <s v="music/indie rock"/>
    <x v="1447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x v="1897"/>
    <x v="1898"/>
    <b v="0"/>
    <n v="21"/>
    <b v="1"/>
    <s v="music/indie rock"/>
    <x v="1448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x v="1898"/>
    <x v="1899"/>
    <b v="0"/>
    <n v="42"/>
    <b v="1"/>
    <s v="music/indie rock"/>
    <x v="25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x v="1899"/>
    <x v="1900"/>
    <b v="0"/>
    <n v="54"/>
    <b v="1"/>
    <s v="music/indie rock"/>
    <x v="1449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x v="1900"/>
    <x v="1901"/>
    <b v="0"/>
    <n v="25"/>
    <b v="0"/>
    <s v="technology/gadgets"/>
    <x v="1450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x v="1901"/>
    <x v="1902"/>
    <b v="0"/>
    <n v="3"/>
    <b v="0"/>
    <s v="technology/gadgets"/>
    <x v="444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x v="1902"/>
    <x v="1903"/>
    <b v="0"/>
    <n v="41"/>
    <b v="0"/>
    <s v="technology/gadgets"/>
    <x v="1451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x v="1903"/>
    <x v="1904"/>
    <b v="0"/>
    <n v="2"/>
    <b v="0"/>
    <s v="technology/gadgets"/>
    <x v="370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x v="1904"/>
    <x v="1905"/>
    <b v="0"/>
    <n v="4"/>
    <b v="0"/>
    <s v="technology/gadgets"/>
    <x v="1452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x v="1905"/>
    <x v="1906"/>
    <b v="0"/>
    <n v="99"/>
    <b v="0"/>
    <s v="technology/gadgets"/>
    <x v="1453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x v="1906"/>
    <x v="1907"/>
    <b v="0"/>
    <n v="4"/>
    <b v="0"/>
    <s v="technology/gadgets"/>
    <x v="1454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x v="1907"/>
    <x v="1908"/>
    <b v="0"/>
    <n v="4"/>
    <b v="0"/>
    <s v="technology/gadgets"/>
    <x v="1455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x v="1908"/>
    <x v="1909"/>
    <b v="0"/>
    <n v="38"/>
    <b v="0"/>
    <s v="technology/gadgets"/>
    <x v="1456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x v="1909"/>
    <x v="1910"/>
    <b v="0"/>
    <n v="285"/>
    <b v="0"/>
    <s v="technology/gadgets"/>
    <x v="1457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x v="1910"/>
    <x v="1911"/>
    <b v="0"/>
    <n v="1"/>
    <b v="0"/>
    <s v="technology/gadgets"/>
    <x v="1458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x v="1911"/>
    <x v="1912"/>
    <b v="0"/>
    <n v="42"/>
    <b v="0"/>
    <s v="technology/gadgets"/>
    <x v="1459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x v="1912"/>
    <x v="1913"/>
    <b v="0"/>
    <n v="26"/>
    <b v="0"/>
    <s v="technology/gadgets"/>
    <x v="1460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x v="1913"/>
    <x v="1914"/>
    <b v="0"/>
    <n v="2"/>
    <b v="0"/>
    <s v="technology/gadgets"/>
    <x v="1461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x v="1914"/>
    <x v="1915"/>
    <b v="0"/>
    <n v="4"/>
    <b v="0"/>
    <s v="technology/gadgets"/>
    <x v="1462"/>
    <n v="2"/>
    <x v="2"/>
    <x v="29"/>
  </r>
  <r>
    <n v="1916"/>
    <x v="1916"/>
    <s v="The Paint Can Holder Makes Painting Easier and Safer on Extension Ladders."/>
    <n v="20000"/>
    <n v="102"/>
    <x v="2"/>
    <x v="0"/>
    <s v="USD"/>
    <x v="1915"/>
    <x v="1916"/>
    <b v="0"/>
    <n v="6"/>
    <b v="0"/>
    <s v="technology/gadgets"/>
    <x v="872"/>
    <n v="17"/>
    <x v="2"/>
    <x v="29"/>
  </r>
  <r>
    <n v="1917"/>
    <x v="1917"/>
    <s v="Let's build a legendary brand altogether"/>
    <n v="390000"/>
    <n v="205025"/>
    <x v="2"/>
    <x v="7"/>
    <s v="HKD"/>
    <x v="1916"/>
    <x v="1917"/>
    <b v="0"/>
    <n v="70"/>
    <b v="0"/>
    <s v="technology/gadgets"/>
    <x v="1463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x v="1917"/>
    <x v="1918"/>
    <b v="0"/>
    <n v="9"/>
    <b v="0"/>
    <s v="technology/gadgets"/>
    <x v="146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x v="1918"/>
    <x v="1919"/>
    <b v="0"/>
    <n v="8"/>
    <b v="0"/>
    <s v="technology/gadgets"/>
    <x v="1465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x v="1919"/>
    <x v="1920"/>
    <b v="0"/>
    <n v="105"/>
    <b v="0"/>
    <s v="technology/gadgets"/>
    <x v="1466"/>
    <n v="40.980952380952381"/>
    <x v="2"/>
    <x v="29"/>
  </r>
  <r>
    <n v="1921"/>
    <x v="1921"/>
    <s v="The Fine Spirits are making an album, but we need your help!"/>
    <n v="1500"/>
    <n v="2052"/>
    <x v="0"/>
    <x v="0"/>
    <s v="USD"/>
    <x v="1920"/>
    <x v="1921"/>
    <b v="0"/>
    <n v="38"/>
    <b v="1"/>
    <s v="music/indie rock"/>
    <x v="346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x v="1921"/>
    <x v="1922"/>
    <b v="0"/>
    <n v="64"/>
    <b v="1"/>
    <s v="music/indie rock"/>
    <x v="1467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x v="1922"/>
    <x v="1923"/>
    <b v="0"/>
    <n v="13"/>
    <b v="1"/>
    <s v="music/indie rock"/>
    <x v="146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x v="1923"/>
    <x v="1924"/>
    <b v="0"/>
    <n v="33"/>
    <b v="1"/>
    <s v="music/indie rock"/>
    <x v="316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x v="1924"/>
    <x v="1925"/>
    <b v="0"/>
    <n v="52"/>
    <b v="1"/>
    <s v="music/indie rock"/>
    <x v="1469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x v="1925"/>
    <x v="1926"/>
    <b v="0"/>
    <n v="107"/>
    <b v="1"/>
    <s v="music/indie rock"/>
    <x v="1470"/>
    <n v="27.3896261682243"/>
    <x v="4"/>
    <x v="14"/>
  </r>
  <r>
    <n v="1927"/>
    <x v="1927"/>
    <s v="Hampshire is headed to GBS Detroit."/>
    <n v="600"/>
    <n v="620"/>
    <x v="0"/>
    <x v="0"/>
    <s v="USD"/>
    <x v="1926"/>
    <x v="1927"/>
    <b v="0"/>
    <n v="11"/>
    <b v="1"/>
    <s v="music/indie rock"/>
    <x v="101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x v="1927"/>
    <x v="1928"/>
    <b v="0"/>
    <n v="34"/>
    <b v="1"/>
    <s v="music/indie rock"/>
    <x v="1471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x v="1928"/>
    <x v="1929"/>
    <b v="0"/>
    <n v="75"/>
    <b v="1"/>
    <s v="music/indie rock"/>
    <x v="1472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x v="1929"/>
    <x v="1930"/>
    <b v="0"/>
    <n v="26"/>
    <b v="1"/>
    <s v="music/indie rock"/>
    <x v="74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x v="1930"/>
    <x v="1931"/>
    <b v="0"/>
    <n v="50"/>
    <b v="1"/>
    <s v="music/indie rock"/>
    <x v="1473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x v="1931"/>
    <x v="1932"/>
    <b v="0"/>
    <n v="80"/>
    <b v="1"/>
    <s v="music/indie rock"/>
    <x v="1474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x v="1932"/>
    <x v="1933"/>
    <b v="0"/>
    <n v="110"/>
    <b v="1"/>
    <s v="music/indie rock"/>
    <x v="1475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x v="1933"/>
    <x v="1934"/>
    <b v="0"/>
    <n v="77"/>
    <b v="1"/>
    <s v="music/indie rock"/>
    <x v="1476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x v="1934"/>
    <x v="1935"/>
    <b v="0"/>
    <n v="50"/>
    <b v="1"/>
    <s v="music/indie rock"/>
    <x v="1477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x v="1935"/>
    <x v="1936"/>
    <b v="0"/>
    <n v="145"/>
    <b v="1"/>
    <s v="music/indie rock"/>
    <x v="1478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x v="1936"/>
    <x v="1937"/>
    <b v="0"/>
    <n v="29"/>
    <b v="1"/>
    <s v="music/indie rock"/>
    <x v="147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x v="1937"/>
    <x v="1938"/>
    <b v="0"/>
    <n v="114"/>
    <b v="1"/>
    <s v="music/indie rock"/>
    <x v="1480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x v="1938"/>
    <x v="1939"/>
    <b v="0"/>
    <n v="96"/>
    <b v="1"/>
    <s v="music/indie rock"/>
    <x v="1076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x v="1939"/>
    <x v="1940"/>
    <b v="0"/>
    <n v="31"/>
    <b v="1"/>
    <s v="music/indie rock"/>
    <x v="1481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x v="1940"/>
    <x v="1941"/>
    <b v="1"/>
    <n v="4883"/>
    <b v="1"/>
    <s v="technology/hardware"/>
    <x v="1482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x v="1941"/>
    <x v="1942"/>
    <b v="1"/>
    <n v="95"/>
    <b v="1"/>
    <s v="technology/hardware"/>
    <x v="1483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x v="1942"/>
    <x v="1943"/>
    <b v="1"/>
    <n v="2478"/>
    <b v="1"/>
    <s v="technology/hardware"/>
    <x v="1484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x v="1943"/>
    <x v="1944"/>
    <b v="1"/>
    <n v="1789"/>
    <b v="1"/>
    <s v="technology/hardware"/>
    <x v="148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x v="1944"/>
    <x v="1945"/>
    <b v="1"/>
    <n v="680"/>
    <b v="1"/>
    <s v="technology/hardware"/>
    <x v="1486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x v="1945"/>
    <x v="1946"/>
    <b v="1"/>
    <n v="70"/>
    <b v="1"/>
    <s v="technology/hardware"/>
    <x v="148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x v="1946"/>
    <x v="1947"/>
    <b v="1"/>
    <n v="23"/>
    <b v="1"/>
    <s v="technology/hardware"/>
    <x v="1488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x v="1947"/>
    <x v="1948"/>
    <b v="1"/>
    <n v="4245"/>
    <b v="1"/>
    <s v="technology/hardware"/>
    <x v="1489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x v="1948"/>
    <x v="1949"/>
    <b v="1"/>
    <n v="943"/>
    <b v="1"/>
    <s v="technology/hardware"/>
    <x v="1490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x v="1949"/>
    <x v="1950"/>
    <b v="1"/>
    <n v="1876"/>
    <b v="1"/>
    <s v="technology/hardware"/>
    <x v="1491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x v="1950"/>
    <x v="1951"/>
    <b v="1"/>
    <n v="834"/>
    <b v="1"/>
    <s v="technology/hardware"/>
    <x v="1492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x v="1951"/>
    <x v="1952"/>
    <b v="1"/>
    <n v="682"/>
    <b v="1"/>
    <s v="technology/hardware"/>
    <x v="1493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x v="1952"/>
    <x v="1953"/>
    <b v="1"/>
    <n v="147"/>
    <b v="1"/>
    <s v="technology/hardware"/>
    <x v="1494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x v="1953"/>
    <x v="1954"/>
    <b v="1"/>
    <n v="415"/>
    <b v="1"/>
    <s v="technology/hardware"/>
    <x v="1495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x v="1954"/>
    <x v="1955"/>
    <b v="1"/>
    <n v="290"/>
    <b v="1"/>
    <s v="technology/hardware"/>
    <x v="1496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x v="1955"/>
    <x v="1956"/>
    <b v="1"/>
    <n v="365"/>
    <b v="1"/>
    <s v="technology/hardware"/>
    <x v="1497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x v="1956"/>
    <x v="1957"/>
    <b v="1"/>
    <n v="660"/>
    <b v="1"/>
    <s v="technology/hardware"/>
    <x v="1498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x v="1957"/>
    <x v="1958"/>
    <b v="1"/>
    <n v="1356"/>
    <b v="1"/>
    <s v="technology/hardware"/>
    <x v="1499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x v="1958"/>
    <x v="1959"/>
    <b v="1"/>
    <n v="424"/>
    <b v="1"/>
    <s v="technology/hardware"/>
    <x v="1500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x v="1959"/>
    <x v="1960"/>
    <b v="1"/>
    <n v="33"/>
    <b v="1"/>
    <s v="technology/hardware"/>
    <x v="1501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x v="1960"/>
    <x v="1961"/>
    <b v="1"/>
    <n v="1633"/>
    <b v="1"/>
    <s v="technology/hardware"/>
    <x v="1502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x v="1961"/>
    <x v="1962"/>
    <b v="1"/>
    <n v="306"/>
    <b v="1"/>
    <s v="technology/hardware"/>
    <x v="1503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x v="1962"/>
    <x v="1963"/>
    <b v="1"/>
    <n v="205"/>
    <b v="1"/>
    <s v="technology/hardware"/>
    <x v="1504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x v="1963"/>
    <x v="1964"/>
    <b v="1"/>
    <n v="1281"/>
    <b v="1"/>
    <s v="technology/hardware"/>
    <x v="150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x v="1964"/>
    <x v="1965"/>
    <b v="1"/>
    <n v="103"/>
    <b v="1"/>
    <s v="technology/hardware"/>
    <x v="1506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x v="1965"/>
    <x v="1966"/>
    <b v="1"/>
    <n v="1513"/>
    <b v="1"/>
    <s v="technology/hardware"/>
    <x v="1507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x v="1966"/>
    <x v="1967"/>
    <b v="1"/>
    <n v="405"/>
    <b v="1"/>
    <s v="technology/hardware"/>
    <x v="150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x v="1967"/>
    <x v="1968"/>
    <b v="1"/>
    <n v="510"/>
    <b v="1"/>
    <s v="technology/hardware"/>
    <x v="1509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x v="1968"/>
    <x v="1969"/>
    <b v="1"/>
    <n v="1887"/>
    <b v="1"/>
    <s v="technology/hardware"/>
    <x v="1510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x v="1969"/>
    <x v="1970"/>
    <b v="1"/>
    <n v="701"/>
    <b v="1"/>
    <s v="technology/hardware"/>
    <x v="1511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x v="1970"/>
    <x v="1971"/>
    <b v="1"/>
    <n v="3863"/>
    <b v="1"/>
    <s v="technology/hardware"/>
    <x v="151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x v="1971"/>
    <x v="1972"/>
    <b v="1"/>
    <n v="238"/>
    <b v="1"/>
    <s v="technology/hardware"/>
    <x v="1513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x v="1972"/>
    <x v="1973"/>
    <b v="1"/>
    <n v="2051"/>
    <b v="1"/>
    <s v="technology/hardware"/>
    <x v="1514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x v="1973"/>
    <x v="1974"/>
    <b v="1"/>
    <n v="402"/>
    <b v="1"/>
    <s v="technology/hardware"/>
    <x v="1515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x v="1974"/>
    <x v="1975"/>
    <b v="1"/>
    <n v="253"/>
    <b v="1"/>
    <s v="technology/hardware"/>
    <x v="1516"/>
    <n v="131.98948616600788"/>
    <x v="2"/>
    <x v="30"/>
  </r>
  <r>
    <n v="1976"/>
    <x v="1976"/>
    <s v="Can you help us make an ultra bright white one a reality?"/>
    <n v="4000"/>
    <n v="13864"/>
    <x v="0"/>
    <x v="1"/>
    <s v="GBP"/>
    <x v="1975"/>
    <x v="1976"/>
    <b v="1"/>
    <n v="473"/>
    <b v="1"/>
    <s v="technology/hardware"/>
    <x v="1517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x v="1976"/>
    <x v="1977"/>
    <b v="1"/>
    <n v="821"/>
    <b v="1"/>
    <s v="technology/hardware"/>
    <x v="1518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x v="1977"/>
    <x v="1978"/>
    <b v="1"/>
    <n v="388"/>
    <b v="1"/>
    <s v="technology/hardware"/>
    <x v="151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x v="1978"/>
    <x v="1979"/>
    <b v="1"/>
    <n v="813"/>
    <b v="1"/>
    <s v="technology/hardware"/>
    <x v="1520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x v="1979"/>
    <x v="1980"/>
    <b v="1"/>
    <n v="1945"/>
    <b v="1"/>
    <s v="technology/hardware"/>
    <x v="1521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x v="1980"/>
    <x v="1981"/>
    <b v="0"/>
    <n v="12"/>
    <b v="0"/>
    <s v="photography/people"/>
    <x v="152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x v="1981"/>
    <x v="1982"/>
    <b v="0"/>
    <n v="0"/>
    <b v="0"/>
    <s v="photography/people"/>
    <x v="109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x v="1982"/>
    <x v="1983"/>
    <b v="0"/>
    <n v="16"/>
    <b v="0"/>
    <s v="photography/people"/>
    <x v="152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x v="1983"/>
    <x v="1984"/>
    <b v="0"/>
    <n v="7"/>
    <b v="0"/>
    <s v="photography/people"/>
    <x v="1524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x v="1984"/>
    <x v="1985"/>
    <b v="0"/>
    <n v="4"/>
    <b v="0"/>
    <s v="photography/people"/>
    <x v="152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x v="1985"/>
    <x v="1986"/>
    <b v="0"/>
    <n v="1"/>
    <b v="0"/>
    <s v="photography/people"/>
    <x v="833"/>
    <n v="1"/>
    <x v="8"/>
    <x v="31"/>
  </r>
  <r>
    <n v="1987"/>
    <x v="1987"/>
    <s v="A collection of images that depicts the beauty and diversity within Ethiopia"/>
    <n v="5500"/>
    <n v="2336"/>
    <x v="2"/>
    <x v="1"/>
    <s v="GBP"/>
    <x v="1986"/>
    <x v="1987"/>
    <b v="0"/>
    <n v="28"/>
    <b v="0"/>
    <s v="photography/people"/>
    <x v="1526"/>
    <n v="83.428571428571431"/>
    <x v="8"/>
    <x v="31"/>
  </r>
  <r>
    <n v="1988"/>
    <x v="1988"/>
    <s v="Expressing art in an image!"/>
    <n v="6000"/>
    <n v="25"/>
    <x v="2"/>
    <x v="0"/>
    <s v="USD"/>
    <x v="1987"/>
    <x v="1988"/>
    <b v="0"/>
    <n v="1"/>
    <b v="0"/>
    <s v="photography/people"/>
    <x v="151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x v="1988"/>
    <x v="1989"/>
    <b v="0"/>
    <n v="1"/>
    <b v="0"/>
    <s v="photography/people"/>
    <x v="460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x v="1989"/>
    <x v="1990"/>
    <b v="0"/>
    <n v="5"/>
    <b v="0"/>
    <s v="photography/people"/>
    <x v="1527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x v="1990"/>
    <x v="1991"/>
    <b v="0"/>
    <n v="3"/>
    <b v="0"/>
    <s v="photography/people"/>
    <x v="1528"/>
    <n v="46.666666666666664"/>
    <x v="8"/>
    <x v="31"/>
  </r>
  <r>
    <n v="1992"/>
    <x v="1992"/>
    <s v="A complete revamp of all the Disney Princes &amp; Princesses!"/>
    <n v="1500"/>
    <n v="2"/>
    <x v="2"/>
    <x v="0"/>
    <s v="USD"/>
    <x v="1991"/>
    <x v="1992"/>
    <b v="0"/>
    <n v="2"/>
    <b v="0"/>
    <s v="photography/people"/>
    <x v="1529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x v="1992"/>
    <x v="1993"/>
    <b v="0"/>
    <n v="0"/>
    <b v="0"/>
    <s v="photography/people"/>
    <x v="109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x v="1993"/>
    <x v="1994"/>
    <b v="0"/>
    <n v="0"/>
    <b v="0"/>
    <s v="photography/people"/>
    <x v="109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x v="1994"/>
    <x v="1995"/>
    <b v="0"/>
    <n v="3"/>
    <b v="0"/>
    <s v="photography/people"/>
    <x v="1530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x v="1995"/>
    <x v="1996"/>
    <b v="0"/>
    <n v="0"/>
    <b v="0"/>
    <s v="photography/people"/>
    <x v="109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x v="1996"/>
    <x v="1997"/>
    <b v="0"/>
    <n v="0"/>
    <b v="0"/>
    <s v="photography/people"/>
    <x v="109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x v="1997"/>
    <x v="1998"/>
    <b v="0"/>
    <n v="3"/>
    <b v="0"/>
    <s v="photography/people"/>
    <x v="153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x v="1998"/>
    <x v="1999"/>
    <b v="0"/>
    <n v="7"/>
    <b v="0"/>
    <s v="photography/people"/>
    <x v="1532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x v="1999"/>
    <x v="2000"/>
    <b v="0"/>
    <n v="25"/>
    <b v="0"/>
    <s v="photography/people"/>
    <x v="856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x v="2000"/>
    <x v="2001"/>
    <b v="1"/>
    <n v="1637"/>
    <b v="1"/>
    <s v="technology/hardware"/>
    <x v="1533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x v="2001"/>
    <x v="2002"/>
    <b v="1"/>
    <n v="1375"/>
    <b v="1"/>
    <s v="technology/hardware"/>
    <x v="1534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x v="2002"/>
    <x v="2003"/>
    <b v="1"/>
    <n v="17"/>
    <b v="1"/>
    <s v="technology/hardware"/>
    <x v="1535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x v="2003"/>
    <x v="2004"/>
    <b v="1"/>
    <n v="354"/>
    <b v="1"/>
    <s v="technology/hardware"/>
    <x v="1536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x v="2004"/>
    <x v="2005"/>
    <b v="1"/>
    <n v="191"/>
    <b v="1"/>
    <s v="technology/hardware"/>
    <x v="1537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x v="2005"/>
    <x v="2006"/>
    <b v="1"/>
    <n v="303"/>
    <b v="1"/>
    <s v="technology/hardware"/>
    <x v="1538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x v="2006"/>
    <x v="2007"/>
    <b v="1"/>
    <n v="137"/>
    <b v="1"/>
    <s v="technology/hardware"/>
    <x v="1539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x v="2007"/>
    <x v="2008"/>
    <b v="1"/>
    <n v="41"/>
    <b v="1"/>
    <s v="technology/hardware"/>
    <x v="1540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x v="2008"/>
    <x v="2009"/>
    <b v="1"/>
    <n v="398"/>
    <b v="1"/>
    <s v="technology/hardware"/>
    <x v="1541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x v="2009"/>
    <x v="2010"/>
    <b v="1"/>
    <n v="1737"/>
    <b v="1"/>
    <s v="technology/hardware"/>
    <x v="1542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x v="2010"/>
    <x v="2011"/>
    <b v="1"/>
    <n v="971"/>
    <b v="1"/>
    <s v="technology/hardware"/>
    <x v="1543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x v="2011"/>
    <x v="2012"/>
    <b v="1"/>
    <n v="183"/>
    <b v="1"/>
    <s v="technology/hardware"/>
    <x v="1544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x v="2012"/>
    <x v="2013"/>
    <b v="1"/>
    <n v="4562"/>
    <b v="1"/>
    <s v="technology/hardware"/>
    <x v="154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x v="2013"/>
    <x v="2014"/>
    <b v="1"/>
    <n v="26457"/>
    <b v="1"/>
    <s v="technology/hardware"/>
    <x v="1546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x v="2014"/>
    <x v="2015"/>
    <b v="1"/>
    <n v="162"/>
    <b v="1"/>
    <s v="technology/hardware"/>
    <x v="1547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x v="2015"/>
    <x v="2016"/>
    <b v="1"/>
    <n v="479"/>
    <b v="1"/>
    <s v="technology/hardware"/>
    <x v="154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x v="2016"/>
    <x v="2017"/>
    <b v="1"/>
    <n v="426"/>
    <b v="1"/>
    <s v="technology/hardware"/>
    <x v="154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x v="2017"/>
    <x v="2018"/>
    <b v="1"/>
    <n v="450"/>
    <b v="1"/>
    <s v="technology/hardware"/>
    <x v="1550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x v="2018"/>
    <x v="2019"/>
    <b v="1"/>
    <n v="1780"/>
    <b v="1"/>
    <s v="technology/hardware"/>
    <x v="155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x v="2019"/>
    <x v="2020"/>
    <b v="1"/>
    <n v="122"/>
    <b v="1"/>
    <s v="technology/hardware"/>
    <x v="1552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x v="2020"/>
    <x v="2021"/>
    <b v="1"/>
    <n v="95"/>
    <b v="1"/>
    <s v="technology/hardware"/>
    <x v="1553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x v="2021"/>
    <x v="2022"/>
    <b v="1"/>
    <n v="325"/>
    <b v="1"/>
    <s v="technology/hardware"/>
    <x v="1554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x v="2022"/>
    <x v="2023"/>
    <b v="1"/>
    <n v="353"/>
    <b v="1"/>
    <s v="technology/hardware"/>
    <x v="1555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x v="2023"/>
    <x v="2024"/>
    <b v="1"/>
    <n v="105"/>
    <b v="1"/>
    <s v="technology/hardware"/>
    <x v="1556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x v="2024"/>
    <x v="2025"/>
    <b v="1"/>
    <n v="729"/>
    <b v="1"/>
    <s v="technology/hardware"/>
    <x v="1557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x v="2025"/>
    <x v="2026"/>
    <b v="1"/>
    <n v="454"/>
    <b v="1"/>
    <s v="technology/hardware"/>
    <x v="155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x v="2026"/>
    <x v="2027"/>
    <b v="1"/>
    <n v="539"/>
    <b v="1"/>
    <s v="technology/hardware"/>
    <x v="1559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x v="2027"/>
    <x v="2028"/>
    <b v="1"/>
    <n v="79"/>
    <b v="1"/>
    <s v="technology/hardware"/>
    <x v="1560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x v="2028"/>
    <x v="2029"/>
    <b v="1"/>
    <n v="94"/>
    <b v="1"/>
    <s v="technology/hardware"/>
    <x v="156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x v="2029"/>
    <x v="2030"/>
    <b v="1"/>
    <n v="625"/>
    <b v="1"/>
    <s v="technology/hardware"/>
    <x v="1562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x v="2030"/>
    <x v="2031"/>
    <b v="1"/>
    <n v="508"/>
    <b v="1"/>
    <s v="technology/hardware"/>
    <x v="1563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x v="2031"/>
    <x v="2032"/>
    <b v="1"/>
    <n v="531"/>
    <b v="1"/>
    <s v="technology/hardware"/>
    <x v="1564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x v="2032"/>
    <x v="2033"/>
    <b v="1"/>
    <n v="158"/>
    <b v="1"/>
    <s v="technology/hardware"/>
    <x v="1565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x v="2033"/>
    <x v="2034"/>
    <b v="1"/>
    <n v="508"/>
    <b v="1"/>
    <s v="technology/hardware"/>
    <x v="1566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x v="2034"/>
    <x v="2035"/>
    <b v="1"/>
    <n v="644"/>
    <b v="1"/>
    <s v="technology/hardware"/>
    <x v="1567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x v="2035"/>
    <x v="2036"/>
    <b v="1"/>
    <n v="848"/>
    <b v="1"/>
    <s v="technology/hardware"/>
    <x v="1568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x v="2036"/>
    <x v="2037"/>
    <b v="1"/>
    <n v="429"/>
    <b v="1"/>
    <s v="technology/hardware"/>
    <x v="1569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x v="2037"/>
    <x v="2038"/>
    <b v="1"/>
    <n v="204"/>
    <b v="1"/>
    <s v="technology/hardware"/>
    <x v="1570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x v="2038"/>
    <x v="2039"/>
    <b v="1"/>
    <n v="379"/>
    <b v="1"/>
    <s v="technology/hardware"/>
    <x v="157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x v="2039"/>
    <x v="2040"/>
    <b v="1"/>
    <n v="271"/>
    <b v="1"/>
    <s v="technology/hardware"/>
    <x v="1572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x v="2040"/>
    <x v="2041"/>
    <b v="0"/>
    <n v="120"/>
    <b v="1"/>
    <s v="technology/hardware"/>
    <x v="1573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x v="2041"/>
    <x v="2042"/>
    <b v="0"/>
    <n v="140"/>
    <b v="1"/>
    <s v="technology/hardware"/>
    <x v="1574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x v="2042"/>
    <x v="2043"/>
    <b v="0"/>
    <n v="193"/>
    <b v="1"/>
    <s v="technology/hardware"/>
    <x v="157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x v="2043"/>
    <x v="2044"/>
    <b v="0"/>
    <n v="180"/>
    <b v="1"/>
    <s v="technology/hardware"/>
    <x v="1576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x v="2044"/>
    <x v="2045"/>
    <b v="0"/>
    <n v="263"/>
    <b v="1"/>
    <s v="technology/hardware"/>
    <x v="157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x v="2045"/>
    <x v="2046"/>
    <b v="0"/>
    <n v="217"/>
    <b v="1"/>
    <s v="technology/hardware"/>
    <x v="1578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x v="2046"/>
    <x v="2047"/>
    <b v="0"/>
    <n v="443"/>
    <b v="1"/>
    <s v="technology/hardware"/>
    <x v="1579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x v="2047"/>
    <x v="2048"/>
    <b v="0"/>
    <n v="1373"/>
    <b v="1"/>
    <s v="technology/hardware"/>
    <x v="1580"/>
    <n v="91.82989803350327"/>
    <x v="2"/>
    <x v="30"/>
  </r>
  <r>
    <n v="2049"/>
    <x v="2049"/>
    <s v="Keyless. Alarm secured. GPS tracking."/>
    <n v="50000"/>
    <n v="60095.35"/>
    <x v="0"/>
    <x v="1"/>
    <s v="GBP"/>
    <x v="2048"/>
    <x v="2049"/>
    <b v="0"/>
    <n v="742"/>
    <b v="1"/>
    <s v="technology/hardware"/>
    <x v="158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x v="2049"/>
    <x v="2050"/>
    <b v="0"/>
    <n v="170"/>
    <b v="1"/>
    <s v="technology/hardware"/>
    <x v="1582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x v="2050"/>
    <x v="2051"/>
    <b v="0"/>
    <n v="242"/>
    <b v="1"/>
    <s v="technology/hardware"/>
    <x v="1583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x v="2051"/>
    <x v="2052"/>
    <b v="0"/>
    <n v="541"/>
    <b v="1"/>
    <s v="technology/hardware"/>
    <x v="1584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x v="2052"/>
    <x v="2053"/>
    <b v="0"/>
    <n v="121"/>
    <b v="1"/>
    <s v="technology/hardware"/>
    <x v="1585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x v="2053"/>
    <x v="2054"/>
    <b v="0"/>
    <n v="621"/>
    <b v="1"/>
    <s v="technology/hardware"/>
    <x v="1586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x v="2054"/>
    <x v="2055"/>
    <b v="0"/>
    <n v="101"/>
    <b v="1"/>
    <s v="technology/hardware"/>
    <x v="1587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x v="2055"/>
    <x v="2056"/>
    <b v="0"/>
    <n v="554"/>
    <b v="1"/>
    <s v="technology/hardware"/>
    <x v="1588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x v="2056"/>
    <x v="2057"/>
    <b v="0"/>
    <n v="666"/>
    <b v="1"/>
    <s v="technology/hardware"/>
    <x v="1589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x v="2057"/>
    <x v="2058"/>
    <b v="0"/>
    <n v="410"/>
    <b v="1"/>
    <s v="technology/hardware"/>
    <x v="1590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x v="2058"/>
    <x v="2059"/>
    <b v="0"/>
    <n v="375"/>
    <b v="1"/>
    <s v="technology/hardware"/>
    <x v="1591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x v="2059"/>
    <x v="2060"/>
    <b v="0"/>
    <n v="1364"/>
    <b v="1"/>
    <s v="technology/hardware"/>
    <x v="1592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x v="2060"/>
    <x v="2061"/>
    <b v="0"/>
    <n v="35"/>
    <b v="1"/>
    <s v="technology/hardware"/>
    <x v="1593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x v="2061"/>
    <x v="2062"/>
    <b v="0"/>
    <n v="203"/>
    <b v="1"/>
    <s v="technology/hardware"/>
    <x v="1594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x v="2062"/>
    <x v="2063"/>
    <b v="0"/>
    <n v="49"/>
    <b v="1"/>
    <s v="technology/hardware"/>
    <x v="1595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x v="2063"/>
    <x v="2064"/>
    <b v="0"/>
    <n v="5812"/>
    <b v="1"/>
    <s v="technology/hardware"/>
    <x v="1596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x v="2064"/>
    <x v="2065"/>
    <b v="0"/>
    <n v="1556"/>
    <b v="1"/>
    <s v="technology/hardware"/>
    <x v="1597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x v="2065"/>
    <x v="2066"/>
    <b v="0"/>
    <n v="65"/>
    <b v="1"/>
    <s v="technology/hardware"/>
    <x v="1598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x v="2066"/>
    <x v="2067"/>
    <b v="0"/>
    <n v="10"/>
    <b v="1"/>
    <s v="technology/hardware"/>
    <x v="1599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x v="2067"/>
    <x v="2068"/>
    <b v="0"/>
    <n v="76"/>
    <b v="1"/>
    <s v="technology/hardware"/>
    <x v="1600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x v="2068"/>
    <x v="2069"/>
    <b v="0"/>
    <n v="263"/>
    <b v="1"/>
    <s v="technology/hardware"/>
    <x v="16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x v="2069"/>
    <x v="2070"/>
    <b v="0"/>
    <n v="1530"/>
    <b v="1"/>
    <s v="technology/hardware"/>
    <x v="160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x v="2070"/>
    <x v="2071"/>
    <b v="0"/>
    <n v="278"/>
    <b v="1"/>
    <s v="technology/hardware"/>
    <x v="160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x v="2071"/>
    <x v="2072"/>
    <b v="0"/>
    <n v="350"/>
    <b v="1"/>
    <s v="technology/hardware"/>
    <x v="160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x v="2072"/>
    <x v="2073"/>
    <b v="0"/>
    <n v="470"/>
    <b v="1"/>
    <s v="technology/hardware"/>
    <x v="1605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x v="2073"/>
    <x v="2074"/>
    <b v="0"/>
    <n v="3"/>
    <b v="1"/>
    <s v="technology/hardware"/>
    <x v="78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x v="2074"/>
    <x v="2075"/>
    <b v="0"/>
    <n v="8200"/>
    <b v="1"/>
    <s v="technology/hardware"/>
    <x v="1606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x v="2075"/>
    <x v="2076"/>
    <b v="0"/>
    <n v="8359"/>
    <b v="1"/>
    <s v="technology/hardware"/>
    <x v="1607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x v="2076"/>
    <x v="2077"/>
    <b v="0"/>
    <n v="188"/>
    <b v="1"/>
    <s v="technology/hardware"/>
    <x v="1608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x v="2077"/>
    <x v="2078"/>
    <b v="0"/>
    <n v="48"/>
    <b v="1"/>
    <s v="technology/hardware"/>
    <x v="160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x v="2078"/>
    <x v="2079"/>
    <b v="0"/>
    <n v="607"/>
    <b v="1"/>
    <s v="technology/hardware"/>
    <x v="1610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x v="2079"/>
    <x v="2080"/>
    <b v="0"/>
    <n v="50"/>
    <b v="1"/>
    <s v="technology/hardware"/>
    <x v="1611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x v="2080"/>
    <x v="2081"/>
    <b v="0"/>
    <n v="55"/>
    <b v="1"/>
    <s v="music/indie rock"/>
    <x v="1612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x v="2081"/>
    <x v="2082"/>
    <b v="0"/>
    <n v="38"/>
    <b v="1"/>
    <s v="music/indie rock"/>
    <x v="161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x v="2082"/>
    <x v="2083"/>
    <b v="0"/>
    <n v="25"/>
    <b v="1"/>
    <s v="music/indie rock"/>
    <x v="1614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x v="2083"/>
    <x v="2084"/>
    <b v="0"/>
    <n v="46"/>
    <b v="1"/>
    <s v="music/indie rock"/>
    <x v="1002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x v="2084"/>
    <x v="2085"/>
    <b v="0"/>
    <n v="83"/>
    <b v="1"/>
    <s v="music/indie rock"/>
    <x v="161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x v="2085"/>
    <x v="2086"/>
    <b v="0"/>
    <n v="35"/>
    <b v="1"/>
    <s v="music/indie rock"/>
    <x v="1616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x v="2086"/>
    <x v="2087"/>
    <b v="0"/>
    <n v="25"/>
    <b v="1"/>
    <s v="music/indie rock"/>
    <x v="1617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x v="2087"/>
    <x v="2088"/>
    <b v="0"/>
    <n v="75"/>
    <b v="1"/>
    <s v="music/indie rock"/>
    <x v="161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x v="2088"/>
    <x v="2089"/>
    <b v="0"/>
    <n v="62"/>
    <b v="1"/>
    <s v="music/indie rock"/>
    <x v="1619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x v="2089"/>
    <x v="2090"/>
    <b v="0"/>
    <n v="160"/>
    <b v="1"/>
    <s v="music/indie rock"/>
    <x v="1620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x v="2090"/>
    <x v="2091"/>
    <b v="0"/>
    <n v="246"/>
    <b v="1"/>
    <s v="music/indie rock"/>
    <x v="1621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x v="2091"/>
    <x v="2092"/>
    <b v="0"/>
    <n v="55"/>
    <b v="1"/>
    <s v="music/indie rock"/>
    <x v="1622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x v="2092"/>
    <x v="2093"/>
    <b v="0"/>
    <n v="23"/>
    <b v="1"/>
    <s v="music/indie rock"/>
    <x v="95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x v="2093"/>
    <x v="2094"/>
    <b v="0"/>
    <n v="72"/>
    <b v="1"/>
    <s v="music/indie rock"/>
    <x v="1623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x v="2094"/>
    <x v="2095"/>
    <b v="0"/>
    <n v="22"/>
    <b v="1"/>
    <s v="music/indie rock"/>
    <x v="3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x v="2095"/>
    <x v="2096"/>
    <b v="0"/>
    <n v="14"/>
    <b v="1"/>
    <s v="music/indie rock"/>
    <x v="658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x v="2096"/>
    <x v="2097"/>
    <b v="0"/>
    <n v="38"/>
    <b v="1"/>
    <s v="music/indie rock"/>
    <x v="3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x v="2097"/>
    <x v="2098"/>
    <b v="0"/>
    <n v="32"/>
    <b v="1"/>
    <s v="music/indie rock"/>
    <x v="1415"/>
    <n v="188.125"/>
    <x v="4"/>
    <x v="14"/>
  </r>
  <r>
    <n v="2099"/>
    <x v="2099"/>
    <s v="Our tour van died, we need help!"/>
    <n v="3000"/>
    <n v="3971"/>
    <x v="0"/>
    <x v="0"/>
    <s v="USD"/>
    <x v="2098"/>
    <x v="2099"/>
    <b v="0"/>
    <n v="63"/>
    <b v="1"/>
    <s v="music/indie rock"/>
    <x v="1624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x v="2099"/>
    <x v="2100"/>
    <b v="0"/>
    <n v="27"/>
    <b v="1"/>
    <s v="music/indie rock"/>
    <x v="1625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x v="2100"/>
    <x v="2101"/>
    <b v="0"/>
    <n v="44"/>
    <b v="1"/>
    <s v="music/indie rock"/>
    <x v="1626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x v="2101"/>
    <x v="2102"/>
    <b v="0"/>
    <n v="38"/>
    <b v="1"/>
    <s v="music/indie rock"/>
    <x v="1627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x v="2102"/>
    <x v="2103"/>
    <b v="0"/>
    <n v="115"/>
    <b v="1"/>
    <s v="music/indie rock"/>
    <x v="1628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x v="2103"/>
    <x v="2104"/>
    <b v="0"/>
    <n v="37"/>
    <b v="1"/>
    <s v="music/indie rock"/>
    <x v="162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x v="2104"/>
    <x v="2105"/>
    <b v="0"/>
    <n v="99"/>
    <b v="1"/>
    <s v="music/indie rock"/>
    <x v="1630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x v="2105"/>
    <x v="2106"/>
    <b v="0"/>
    <n v="44"/>
    <b v="1"/>
    <s v="music/indie rock"/>
    <x v="1631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x v="2106"/>
    <x v="2107"/>
    <b v="0"/>
    <n v="58"/>
    <b v="1"/>
    <s v="music/indie rock"/>
    <x v="1632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x v="2107"/>
    <x v="2108"/>
    <b v="0"/>
    <n v="191"/>
    <b v="1"/>
    <s v="music/indie rock"/>
    <x v="1633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x v="2108"/>
    <x v="2109"/>
    <b v="0"/>
    <n v="40"/>
    <b v="1"/>
    <s v="music/indie rock"/>
    <x v="1634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x v="2109"/>
    <x v="2110"/>
    <b v="0"/>
    <n v="38"/>
    <b v="1"/>
    <s v="music/indie rock"/>
    <x v="28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x v="2110"/>
    <x v="2111"/>
    <b v="0"/>
    <n v="39"/>
    <b v="1"/>
    <s v="music/indie rock"/>
    <x v="163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x v="2111"/>
    <x v="2112"/>
    <b v="0"/>
    <n v="11"/>
    <b v="1"/>
    <s v="music/indie rock"/>
    <x v="31"/>
    <n v="27.272727272727273"/>
    <x v="4"/>
    <x v="14"/>
  </r>
  <r>
    <n v="2113"/>
    <x v="2113"/>
    <s v="Help us fund our second full-length album Honeycomb!"/>
    <n v="7000"/>
    <n v="7340"/>
    <x v="0"/>
    <x v="0"/>
    <s v="USD"/>
    <x v="2112"/>
    <x v="2113"/>
    <b v="0"/>
    <n v="107"/>
    <b v="1"/>
    <s v="music/indie rock"/>
    <x v="1636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x v="2113"/>
    <x v="2114"/>
    <b v="0"/>
    <n v="147"/>
    <b v="1"/>
    <s v="music/indie rock"/>
    <x v="1637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x v="2114"/>
    <x v="2115"/>
    <b v="0"/>
    <n v="36"/>
    <b v="1"/>
    <s v="music/indie rock"/>
    <x v="163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x v="2115"/>
    <x v="2116"/>
    <b v="0"/>
    <n v="92"/>
    <b v="1"/>
    <s v="music/indie rock"/>
    <x v="1639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x v="2116"/>
    <x v="2117"/>
    <b v="0"/>
    <n v="35"/>
    <b v="1"/>
    <s v="music/indie rock"/>
    <x v="1640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x v="2117"/>
    <x v="2118"/>
    <b v="0"/>
    <n v="17"/>
    <b v="1"/>
    <s v="music/indie rock"/>
    <x v="1641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x v="2118"/>
    <x v="2119"/>
    <b v="0"/>
    <n v="22"/>
    <b v="1"/>
    <s v="music/indie rock"/>
    <x v="1266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x v="2119"/>
    <x v="2120"/>
    <b v="0"/>
    <n v="69"/>
    <b v="1"/>
    <s v="music/indie rock"/>
    <x v="1642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x v="2120"/>
    <x v="2121"/>
    <b v="0"/>
    <n v="10"/>
    <b v="0"/>
    <s v="games/video games"/>
    <x v="164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x v="2121"/>
    <x v="2122"/>
    <b v="0"/>
    <n v="3"/>
    <b v="0"/>
    <s v="games/video games"/>
    <x v="1644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x v="2122"/>
    <x v="2123"/>
    <b v="0"/>
    <n v="5"/>
    <b v="0"/>
    <s v="games/video games"/>
    <x v="709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x v="2123"/>
    <x v="2124"/>
    <b v="0"/>
    <n v="5"/>
    <b v="0"/>
    <s v="games/video games"/>
    <x v="1645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x v="2124"/>
    <x v="2125"/>
    <b v="0"/>
    <n v="27"/>
    <b v="0"/>
    <s v="games/video games"/>
    <x v="1646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x v="2125"/>
    <x v="2126"/>
    <b v="0"/>
    <n v="2"/>
    <b v="0"/>
    <s v="games/video games"/>
    <x v="833"/>
    <n v="5"/>
    <x v="6"/>
    <x v="17"/>
  </r>
  <r>
    <n v="2127"/>
    <x v="2127"/>
    <s v="Three Monkeys is an audio adventure game for PC."/>
    <n v="28000"/>
    <n v="8076"/>
    <x v="2"/>
    <x v="1"/>
    <s v="GBP"/>
    <x v="2126"/>
    <x v="2127"/>
    <b v="0"/>
    <n v="236"/>
    <b v="0"/>
    <s v="games/video games"/>
    <x v="1647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x v="2127"/>
    <x v="2128"/>
    <b v="0"/>
    <n v="1"/>
    <b v="0"/>
    <s v="games/video games"/>
    <x v="874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x v="2128"/>
    <x v="2129"/>
    <b v="0"/>
    <n v="12"/>
    <b v="0"/>
    <s v="games/video games"/>
    <x v="1648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x v="2129"/>
    <x v="2130"/>
    <b v="0"/>
    <n v="4"/>
    <b v="0"/>
    <s v="games/video games"/>
    <x v="1649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x v="2130"/>
    <x v="2131"/>
    <b v="0"/>
    <n v="3"/>
    <b v="0"/>
    <s v="games/video games"/>
    <x v="152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x v="2131"/>
    <x v="2132"/>
    <b v="0"/>
    <n v="99"/>
    <b v="0"/>
    <s v="games/video games"/>
    <x v="1650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x v="2132"/>
    <x v="2133"/>
    <b v="0"/>
    <n v="3"/>
    <b v="0"/>
    <s v="games/video games"/>
    <x v="146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x v="2133"/>
    <x v="2134"/>
    <b v="0"/>
    <n v="3"/>
    <b v="0"/>
    <s v="games/video games"/>
    <x v="1651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x v="2134"/>
    <x v="2135"/>
    <b v="0"/>
    <n v="22"/>
    <b v="0"/>
    <s v="games/video games"/>
    <x v="165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x v="2135"/>
    <x v="2136"/>
    <b v="0"/>
    <n v="4"/>
    <b v="0"/>
    <s v="games/video games"/>
    <x v="1653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x v="2136"/>
    <x v="2137"/>
    <b v="0"/>
    <n v="534"/>
    <b v="0"/>
    <s v="games/video games"/>
    <x v="1654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x v="2137"/>
    <x v="2138"/>
    <b v="0"/>
    <n v="12"/>
    <b v="0"/>
    <s v="games/video games"/>
    <x v="1655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x v="2138"/>
    <x v="2139"/>
    <b v="0"/>
    <n v="56"/>
    <b v="0"/>
    <s v="games/video games"/>
    <x v="1656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x v="2139"/>
    <x v="2140"/>
    <b v="0"/>
    <n v="11"/>
    <b v="0"/>
    <s v="games/video games"/>
    <x v="1657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x v="2140"/>
    <x v="2141"/>
    <b v="0"/>
    <n v="0"/>
    <b v="0"/>
    <s v="games/video games"/>
    <x v="109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x v="2141"/>
    <x v="2142"/>
    <b v="0"/>
    <n v="12"/>
    <b v="0"/>
    <s v="games/video games"/>
    <x v="1658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x v="2142"/>
    <x v="2143"/>
    <b v="0"/>
    <n v="5"/>
    <b v="0"/>
    <s v="games/video games"/>
    <x v="1659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x v="2143"/>
    <x v="2144"/>
    <b v="0"/>
    <n v="24"/>
    <b v="0"/>
    <s v="games/video games"/>
    <x v="1660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x v="2144"/>
    <x v="2145"/>
    <b v="0"/>
    <n v="89"/>
    <b v="0"/>
    <s v="games/video games"/>
    <x v="1661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x v="2145"/>
    <x v="2146"/>
    <b v="0"/>
    <n v="1"/>
    <b v="0"/>
    <s v="games/video games"/>
    <x v="459"/>
    <n v="1"/>
    <x v="6"/>
    <x v="17"/>
  </r>
  <r>
    <n v="2147"/>
    <x v="2147"/>
    <s v="A Point and Click Adventure on Steroids."/>
    <n v="390000"/>
    <n v="2716"/>
    <x v="2"/>
    <x v="0"/>
    <s v="USD"/>
    <x v="2146"/>
    <x v="2147"/>
    <b v="0"/>
    <n v="55"/>
    <b v="0"/>
    <s v="games/video games"/>
    <x v="1662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x v="2147"/>
    <x v="2148"/>
    <b v="0"/>
    <n v="2"/>
    <b v="0"/>
    <s v="games/video games"/>
    <x v="17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x v="2148"/>
    <x v="2149"/>
    <b v="0"/>
    <n v="0"/>
    <b v="0"/>
    <s v="games/video games"/>
    <x v="109"/>
    <n v="0"/>
    <x v="6"/>
    <x v="17"/>
  </r>
  <r>
    <n v="2150"/>
    <x v="2150"/>
    <s v="A pixel styled open world detective game."/>
    <n v="50000"/>
    <n v="405"/>
    <x v="2"/>
    <x v="10"/>
    <s v="NOK"/>
    <x v="2149"/>
    <x v="2150"/>
    <b v="0"/>
    <n v="4"/>
    <b v="0"/>
    <s v="games/video games"/>
    <x v="166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x v="2150"/>
    <x v="2151"/>
    <b v="0"/>
    <n v="6"/>
    <b v="0"/>
    <s v="games/video games"/>
    <x v="1664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x v="2151"/>
    <x v="2152"/>
    <b v="0"/>
    <n v="4"/>
    <b v="0"/>
    <s v="games/video games"/>
    <x v="874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x v="2152"/>
    <x v="2153"/>
    <b v="0"/>
    <n v="4"/>
    <b v="0"/>
    <s v="games/video games"/>
    <x v="1665"/>
    <n v="8.5"/>
    <x v="6"/>
    <x v="17"/>
  </r>
  <r>
    <n v="2154"/>
    <x v="2154"/>
    <s v="A Real Time Strategy game based on Greek mythology in a fictional world."/>
    <n v="250"/>
    <n v="2"/>
    <x v="2"/>
    <x v="0"/>
    <s v="USD"/>
    <x v="2153"/>
    <x v="2154"/>
    <b v="0"/>
    <n v="2"/>
    <b v="0"/>
    <s v="games/video games"/>
    <x v="417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x v="2154"/>
    <x v="2155"/>
    <b v="0"/>
    <n v="5"/>
    <b v="0"/>
    <s v="games/video games"/>
    <x v="1666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x v="2155"/>
    <x v="2156"/>
    <b v="0"/>
    <n v="83"/>
    <b v="0"/>
    <s v="games/video games"/>
    <x v="1667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x v="2156"/>
    <x v="2157"/>
    <b v="0"/>
    <n v="57"/>
    <b v="0"/>
    <s v="games/video games"/>
    <x v="1668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x v="2157"/>
    <x v="2158"/>
    <b v="0"/>
    <n v="311"/>
    <b v="0"/>
    <s v="games/video games"/>
    <x v="1669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x v="2158"/>
    <x v="2159"/>
    <b v="0"/>
    <n v="2"/>
    <b v="0"/>
    <s v="games/video games"/>
    <x v="1670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x v="2159"/>
    <x v="2160"/>
    <b v="0"/>
    <n v="16"/>
    <b v="0"/>
    <s v="games/video games"/>
    <x v="1671"/>
    <n v="5.3125"/>
    <x v="6"/>
    <x v="17"/>
  </r>
  <r>
    <n v="2161"/>
    <x v="2161"/>
    <s v="We're trying to fund hard copies of our debut album!"/>
    <n v="400"/>
    <n v="463"/>
    <x v="0"/>
    <x v="0"/>
    <s v="USD"/>
    <x v="2160"/>
    <x v="2161"/>
    <b v="0"/>
    <n v="13"/>
    <b v="1"/>
    <s v="music/rock"/>
    <x v="1672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x v="2161"/>
    <x v="2162"/>
    <b v="0"/>
    <n v="58"/>
    <b v="1"/>
    <s v="music/rock"/>
    <x v="1146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x v="2162"/>
    <x v="2163"/>
    <b v="0"/>
    <n v="44"/>
    <b v="1"/>
    <s v="music/rock"/>
    <x v="1673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x v="2163"/>
    <x v="2164"/>
    <b v="0"/>
    <n v="83"/>
    <b v="1"/>
    <s v="music/rock"/>
    <x v="167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x v="2164"/>
    <x v="2165"/>
    <b v="0"/>
    <n v="117"/>
    <b v="1"/>
    <s v="music/rock"/>
    <x v="1675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x v="2165"/>
    <x v="2166"/>
    <b v="0"/>
    <n v="32"/>
    <b v="1"/>
    <s v="music/rock"/>
    <x v="167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x v="2166"/>
    <x v="2167"/>
    <b v="0"/>
    <n v="8"/>
    <b v="1"/>
    <s v="music/rock"/>
    <x v="43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x v="2167"/>
    <x v="2168"/>
    <b v="0"/>
    <n v="340"/>
    <b v="1"/>
    <s v="music/rock"/>
    <x v="1677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x v="2168"/>
    <x v="2169"/>
    <b v="0"/>
    <n v="7"/>
    <b v="1"/>
    <s v="music/rock"/>
    <x v="3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x v="2169"/>
    <x v="2170"/>
    <b v="0"/>
    <n v="19"/>
    <b v="1"/>
    <s v="music/rock"/>
    <x v="1678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x v="2170"/>
    <x v="2171"/>
    <b v="0"/>
    <n v="47"/>
    <b v="1"/>
    <s v="music/rock"/>
    <x v="1679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x v="2171"/>
    <x v="2172"/>
    <b v="0"/>
    <n v="13"/>
    <b v="1"/>
    <s v="music/rock"/>
    <x v="3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x v="2172"/>
    <x v="2173"/>
    <b v="0"/>
    <n v="90"/>
    <b v="1"/>
    <s v="music/rock"/>
    <x v="1680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x v="2173"/>
    <x v="2174"/>
    <b v="0"/>
    <n v="63"/>
    <b v="1"/>
    <s v="music/rock"/>
    <x v="1681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x v="2174"/>
    <x v="2175"/>
    <b v="0"/>
    <n v="26"/>
    <b v="1"/>
    <s v="music/rock"/>
    <x v="1682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x v="2175"/>
    <x v="2176"/>
    <b v="0"/>
    <n v="71"/>
    <b v="1"/>
    <s v="music/rock"/>
    <x v="1683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x v="2176"/>
    <x v="2177"/>
    <b v="0"/>
    <n v="38"/>
    <b v="1"/>
    <s v="music/rock"/>
    <x v="1684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x v="2177"/>
    <x v="2178"/>
    <b v="0"/>
    <n v="859"/>
    <b v="1"/>
    <s v="music/rock"/>
    <x v="1675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x v="2178"/>
    <x v="2179"/>
    <b v="0"/>
    <n v="21"/>
    <b v="1"/>
    <s v="music/rock"/>
    <x v="1685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x v="2179"/>
    <x v="2180"/>
    <b v="0"/>
    <n v="78"/>
    <b v="1"/>
    <s v="music/rock"/>
    <x v="1686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x v="2180"/>
    <x v="2181"/>
    <b v="0"/>
    <n v="53"/>
    <b v="1"/>
    <s v="games/tabletop games"/>
    <x v="1687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x v="2181"/>
    <x v="2182"/>
    <b v="0"/>
    <n v="356"/>
    <b v="1"/>
    <s v="games/tabletop games"/>
    <x v="1688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x v="2182"/>
    <x v="2183"/>
    <b v="0"/>
    <n v="279"/>
    <b v="1"/>
    <s v="games/tabletop games"/>
    <x v="168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x v="2183"/>
    <x v="2184"/>
    <b v="1"/>
    <n v="266"/>
    <b v="1"/>
    <s v="games/tabletop games"/>
    <x v="1690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x v="2184"/>
    <x v="2185"/>
    <b v="0"/>
    <n v="623"/>
    <b v="1"/>
    <s v="games/tabletop games"/>
    <x v="169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x v="2185"/>
    <x v="2186"/>
    <b v="0"/>
    <n v="392"/>
    <b v="1"/>
    <s v="games/tabletop games"/>
    <x v="1692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x v="2186"/>
    <x v="2187"/>
    <b v="1"/>
    <n v="3562"/>
    <b v="1"/>
    <s v="games/tabletop games"/>
    <x v="1693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x v="2187"/>
    <x v="2188"/>
    <b v="0"/>
    <n v="514"/>
    <b v="1"/>
    <s v="games/tabletop games"/>
    <x v="169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x v="2188"/>
    <x v="2189"/>
    <b v="0"/>
    <n v="88"/>
    <b v="1"/>
    <s v="games/tabletop games"/>
    <x v="169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x v="2189"/>
    <x v="2190"/>
    <b v="0"/>
    <n v="537"/>
    <b v="1"/>
    <s v="games/tabletop games"/>
    <x v="169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x v="2190"/>
    <x v="2191"/>
    <b v="0"/>
    <n v="25"/>
    <b v="1"/>
    <s v="games/tabletop games"/>
    <x v="1697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x v="2191"/>
    <x v="2192"/>
    <b v="0"/>
    <n v="3238"/>
    <b v="1"/>
    <s v="games/tabletop games"/>
    <x v="169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x v="2192"/>
    <x v="2193"/>
    <b v="0"/>
    <n v="897"/>
    <b v="1"/>
    <s v="games/tabletop games"/>
    <x v="1699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x v="2193"/>
    <x v="2194"/>
    <b v="0"/>
    <n v="878"/>
    <b v="1"/>
    <s v="games/tabletop games"/>
    <x v="1700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x v="2194"/>
    <x v="2195"/>
    <b v="0"/>
    <n v="115"/>
    <b v="1"/>
    <s v="games/tabletop games"/>
    <x v="1187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x v="2195"/>
    <x v="2196"/>
    <b v="0"/>
    <n v="234"/>
    <b v="1"/>
    <s v="games/tabletop games"/>
    <x v="1701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x v="2196"/>
    <x v="2197"/>
    <b v="0"/>
    <n v="4330"/>
    <b v="1"/>
    <s v="games/tabletop games"/>
    <x v="170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x v="2197"/>
    <x v="2198"/>
    <b v="0"/>
    <n v="651"/>
    <b v="1"/>
    <s v="games/tabletop games"/>
    <x v="1703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x v="2198"/>
    <x v="2199"/>
    <b v="1"/>
    <n v="251"/>
    <b v="1"/>
    <s v="games/tabletop games"/>
    <x v="1704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x v="2199"/>
    <x v="2200"/>
    <b v="0"/>
    <n v="263"/>
    <b v="1"/>
    <s v="games/tabletop games"/>
    <x v="170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x v="2200"/>
    <x v="2201"/>
    <b v="0"/>
    <n v="28"/>
    <b v="1"/>
    <s v="music/electronic music"/>
    <x v="1706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x v="2201"/>
    <x v="2202"/>
    <b v="0"/>
    <n v="721"/>
    <b v="1"/>
    <s v="music/electronic music"/>
    <x v="1707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x v="2202"/>
    <x v="2203"/>
    <b v="0"/>
    <n v="50"/>
    <b v="1"/>
    <s v="music/electronic music"/>
    <x v="1708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x v="2203"/>
    <x v="2204"/>
    <b v="0"/>
    <n v="73"/>
    <b v="1"/>
    <s v="music/electronic music"/>
    <x v="1709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x v="2204"/>
    <x v="2205"/>
    <b v="0"/>
    <n v="27"/>
    <b v="1"/>
    <s v="music/electronic music"/>
    <x v="1710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x v="2205"/>
    <x v="2206"/>
    <b v="0"/>
    <n v="34"/>
    <b v="1"/>
    <s v="music/electronic music"/>
    <x v="1711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x v="2206"/>
    <x v="2207"/>
    <b v="0"/>
    <n v="7"/>
    <b v="1"/>
    <s v="music/electronic music"/>
    <x v="3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x v="2207"/>
    <x v="2208"/>
    <b v="0"/>
    <n v="24"/>
    <b v="1"/>
    <s v="music/electronic music"/>
    <x v="264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x v="2208"/>
    <x v="2209"/>
    <b v="0"/>
    <n v="15"/>
    <b v="1"/>
    <s v="music/electronic music"/>
    <x v="1712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x v="2209"/>
    <x v="2210"/>
    <b v="0"/>
    <n v="72"/>
    <b v="1"/>
    <s v="music/electronic music"/>
    <x v="1713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x v="2210"/>
    <x v="2211"/>
    <b v="0"/>
    <n v="120"/>
    <b v="1"/>
    <s v="music/electronic music"/>
    <x v="1714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x v="2211"/>
    <x v="2212"/>
    <b v="0"/>
    <n v="123"/>
    <b v="1"/>
    <s v="music/electronic music"/>
    <x v="1715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x v="2212"/>
    <x v="2213"/>
    <b v="0"/>
    <n v="1"/>
    <b v="1"/>
    <s v="music/electronic music"/>
    <x v="1716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x v="2213"/>
    <x v="2214"/>
    <b v="0"/>
    <n v="24"/>
    <b v="1"/>
    <s v="music/electronic music"/>
    <x v="1717"/>
    <n v="73.125416666666666"/>
    <x v="4"/>
    <x v="15"/>
  </r>
  <r>
    <n v="2215"/>
    <x v="2215"/>
    <s v="Ambient Electro Grind-fest!"/>
    <n v="550"/>
    <n v="860"/>
    <x v="0"/>
    <x v="0"/>
    <s v="USD"/>
    <x v="2214"/>
    <x v="2215"/>
    <b v="0"/>
    <n v="33"/>
    <b v="1"/>
    <s v="music/electronic music"/>
    <x v="1718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x v="2215"/>
    <x v="2216"/>
    <b v="0"/>
    <n v="14"/>
    <b v="1"/>
    <s v="music/electronic music"/>
    <x v="1719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x v="2216"/>
    <x v="2217"/>
    <b v="0"/>
    <n v="9"/>
    <b v="1"/>
    <s v="music/electronic music"/>
    <x v="1720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x v="2217"/>
    <x v="2218"/>
    <b v="0"/>
    <n v="76"/>
    <b v="1"/>
    <s v="music/electronic music"/>
    <x v="1721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x v="2218"/>
    <x v="2219"/>
    <b v="0"/>
    <n v="19"/>
    <b v="1"/>
    <s v="music/electronic music"/>
    <x v="1240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x v="2219"/>
    <x v="2220"/>
    <b v="0"/>
    <n v="69"/>
    <b v="1"/>
    <s v="music/electronic music"/>
    <x v="1722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x v="2220"/>
    <x v="2221"/>
    <b v="0"/>
    <n v="218"/>
    <b v="1"/>
    <s v="games/tabletop games"/>
    <x v="1723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x v="2221"/>
    <x v="2222"/>
    <b v="0"/>
    <n v="30"/>
    <b v="1"/>
    <s v="games/tabletop games"/>
    <x v="1724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x v="2222"/>
    <x v="2223"/>
    <b v="0"/>
    <n v="100"/>
    <b v="1"/>
    <s v="games/tabletop games"/>
    <x v="1725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x v="2223"/>
    <x v="2224"/>
    <b v="0"/>
    <n v="296"/>
    <b v="1"/>
    <s v="games/tabletop games"/>
    <x v="1726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x v="2224"/>
    <x v="2225"/>
    <b v="0"/>
    <n v="1204"/>
    <b v="1"/>
    <s v="games/tabletop games"/>
    <x v="1727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x v="2225"/>
    <x v="2226"/>
    <b v="0"/>
    <n v="321"/>
    <b v="1"/>
    <s v="games/tabletop games"/>
    <x v="1728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x v="2226"/>
    <x v="2227"/>
    <b v="0"/>
    <n v="301"/>
    <b v="1"/>
    <s v="games/tabletop games"/>
    <x v="1729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x v="2227"/>
    <x v="2228"/>
    <b v="0"/>
    <n v="144"/>
    <b v="1"/>
    <s v="games/tabletop games"/>
    <x v="1730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x v="2228"/>
    <x v="2229"/>
    <b v="0"/>
    <n v="539"/>
    <b v="1"/>
    <s v="games/tabletop games"/>
    <x v="1731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x v="2229"/>
    <x v="2230"/>
    <b v="0"/>
    <n v="498"/>
    <b v="1"/>
    <s v="games/tabletop games"/>
    <x v="1732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x v="2230"/>
    <x v="2231"/>
    <b v="0"/>
    <n v="1113"/>
    <b v="1"/>
    <s v="games/tabletop games"/>
    <x v="1733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x v="2231"/>
    <x v="2232"/>
    <b v="0"/>
    <n v="988"/>
    <b v="1"/>
    <s v="games/tabletop games"/>
    <x v="1734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x v="2232"/>
    <x v="2233"/>
    <b v="0"/>
    <n v="391"/>
    <b v="1"/>
    <s v="games/tabletop games"/>
    <x v="1735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x v="2233"/>
    <x v="2234"/>
    <b v="0"/>
    <n v="28"/>
    <b v="1"/>
    <s v="games/tabletop games"/>
    <x v="1736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x v="2234"/>
    <x v="2235"/>
    <b v="0"/>
    <n v="147"/>
    <b v="1"/>
    <s v="games/tabletop games"/>
    <x v="1737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x v="2235"/>
    <x v="2236"/>
    <b v="0"/>
    <n v="680"/>
    <b v="1"/>
    <s v="games/tabletop games"/>
    <x v="1738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x v="2236"/>
    <x v="2237"/>
    <b v="0"/>
    <n v="983"/>
    <b v="1"/>
    <s v="games/tabletop games"/>
    <x v="1739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x v="2237"/>
    <x v="2238"/>
    <b v="0"/>
    <n v="79"/>
    <b v="1"/>
    <s v="games/tabletop games"/>
    <x v="1740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x v="2238"/>
    <x v="2239"/>
    <b v="0"/>
    <n v="426"/>
    <b v="1"/>
    <s v="games/tabletop games"/>
    <x v="1741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x v="2239"/>
    <x v="2240"/>
    <b v="0"/>
    <n v="96"/>
    <b v="1"/>
    <s v="games/tabletop games"/>
    <x v="1742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x v="2240"/>
    <x v="2241"/>
    <b v="0"/>
    <n v="163"/>
    <b v="1"/>
    <s v="games/tabletop games"/>
    <x v="1743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x v="2241"/>
    <x v="2242"/>
    <b v="0"/>
    <n v="2525"/>
    <b v="1"/>
    <s v="games/tabletop games"/>
    <x v="1744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x v="2242"/>
    <x v="2243"/>
    <b v="0"/>
    <n v="2035"/>
    <b v="1"/>
    <s v="games/tabletop games"/>
    <x v="174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x v="2243"/>
    <x v="2244"/>
    <b v="0"/>
    <n v="290"/>
    <b v="1"/>
    <s v="games/tabletop games"/>
    <x v="1746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x v="2244"/>
    <x v="2245"/>
    <b v="0"/>
    <n v="1980"/>
    <b v="1"/>
    <s v="games/tabletop games"/>
    <x v="1747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x v="2245"/>
    <x v="2246"/>
    <b v="0"/>
    <n v="57"/>
    <b v="1"/>
    <s v="games/tabletop games"/>
    <x v="1684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x v="2246"/>
    <x v="2247"/>
    <b v="0"/>
    <n v="380"/>
    <b v="1"/>
    <s v="games/tabletop games"/>
    <x v="1748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x v="2247"/>
    <x v="2248"/>
    <b v="0"/>
    <n v="128"/>
    <b v="1"/>
    <s v="games/tabletop games"/>
    <x v="1749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x v="2248"/>
    <x v="2249"/>
    <b v="0"/>
    <n v="180"/>
    <b v="1"/>
    <s v="games/tabletop games"/>
    <x v="1750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x v="2249"/>
    <x v="2250"/>
    <b v="0"/>
    <n v="571"/>
    <b v="1"/>
    <s v="games/tabletop games"/>
    <x v="1751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x v="2250"/>
    <x v="2251"/>
    <b v="0"/>
    <n v="480"/>
    <b v="1"/>
    <s v="games/tabletop games"/>
    <x v="1752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x v="2251"/>
    <x v="2252"/>
    <b v="0"/>
    <n v="249"/>
    <b v="1"/>
    <s v="games/tabletop games"/>
    <x v="1753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x v="2252"/>
    <x v="2253"/>
    <b v="0"/>
    <n v="84"/>
    <b v="1"/>
    <s v="games/tabletop games"/>
    <x v="1754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x v="2253"/>
    <x v="2254"/>
    <b v="0"/>
    <n v="197"/>
    <b v="1"/>
    <s v="games/tabletop games"/>
    <x v="1755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x v="2254"/>
    <x v="2255"/>
    <b v="0"/>
    <n v="271"/>
    <b v="1"/>
    <s v="games/tabletop games"/>
    <x v="175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x v="2255"/>
    <x v="2256"/>
    <b v="0"/>
    <n v="50"/>
    <b v="1"/>
    <s v="games/tabletop games"/>
    <x v="1757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x v="2256"/>
    <x v="2257"/>
    <b v="0"/>
    <n v="169"/>
    <b v="1"/>
    <s v="games/tabletop games"/>
    <x v="1758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x v="2257"/>
    <x v="2258"/>
    <b v="0"/>
    <n v="205"/>
    <b v="1"/>
    <s v="games/tabletop games"/>
    <x v="1759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x v="2258"/>
    <x v="2259"/>
    <b v="0"/>
    <n v="206"/>
    <b v="1"/>
    <s v="games/tabletop games"/>
    <x v="1760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x v="2259"/>
    <x v="2260"/>
    <b v="0"/>
    <n v="84"/>
    <b v="1"/>
    <s v="games/tabletop games"/>
    <x v="176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x v="2260"/>
    <x v="2261"/>
    <b v="0"/>
    <n v="210"/>
    <b v="1"/>
    <s v="games/tabletop games"/>
    <x v="1762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x v="2261"/>
    <x v="2262"/>
    <b v="0"/>
    <n v="181"/>
    <b v="1"/>
    <s v="games/tabletop games"/>
    <x v="1763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x v="2262"/>
    <x v="2263"/>
    <b v="0"/>
    <n v="60"/>
    <b v="1"/>
    <s v="games/tabletop games"/>
    <x v="1764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x v="2263"/>
    <x v="2264"/>
    <b v="0"/>
    <n v="445"/>
    <b v="1"/>
    <s v="games/tabletop games"/>
    <x v="1765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x v="2264"/>
    <x v="2265"/>
    <b v="0"/>
    <n v="17"/>
    <b v="1"/>
    <s v="games/tabletop games"/>
    <x v="1766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x v="2265"/>
    <x v="2266"/>
    <b v="0"/>
    <n v="194"/>
    <b v="1"/>
    <s v="games/tabletop games"/>
    <x v="1767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x v="2266"/>
    <x v="2267"/>
    <b v="0"/>
    <n v="404"/>
    <b v="1"/>
    <s v="games/tabletop games"/>
    <x v="176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x v="2267"/>
    <x v="2268"/>
    <b v="0"/>
    <n v="194"/>
    <b v="1"/>
    <s v="games/tabletop games"/>
    <x v="94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x v="2268"/>
    <x v="2269"/>
    <b v="0"/>
    <n v="902"/>
    <b v="1"/>
    <s v="games/tabletop games"/>
    <x v="1769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x v="2269"/>
    <x v="2270"/>
    <b v="0"/>
    <n v="1670"/>
    <b v="1"/>
    <s v="games/tabletop games"/>
    <x v="1770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x v="2270"/>
    <x v="2271"/>
    <b v="0"/>
    <n v="1328"/>
    <b v="1"/>
    <s v="games/tabletop games"/>
    <x v="1771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x v="2271"/>
    <x v="2272"/>
    <b v="0"/>
    <n v="944"/>
    <b v="1"/>
    <s v="games/tabletop games"/>
    <x v="1772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x v="2272"/>
    <x v="2273"/>
    <b v="0"/>
    <n v="147"/>
    <b v="1"/>
    <s v="games/tabletop games"/>
    <x v="1773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x v="2273"/>
    <x v="2274"/>
    <b v="0"/>
    <n v="99"/>
    <b v="1"/>
    <s v="games/tabletop games"/>
    <x v="1774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x v="2274"/>
    <x v="2275"/>
    <b v="0"/>
    <n v="79"/>
    <b v="1"/>
    <s v="games/tabletop games"/>
    <x v="1775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x v="2275"/>
    <x v="2276"/>
    <b v="0"/>
    <n v="75"/>
    <b v="1"/>
    <s v="games/tabletop games"/>
    <x v="1776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x v="2276"/>
    <x v="2277"/>
    <b v="0"/>
    <n v="207"/>
    <b v="1"/>
    <s v="games/tabletop games"/>
    <x v="1777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x v="2277"/>
    <x v="2278"/>
    <b v="0"/>
    <n v="102"/>
    <b v="1"/>
    <s v="games/tabletop games"/>
    <x v="1778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x v="2278"/>
    <x v="2279"/>
    <b v="0"/>
    <n v="32"/>
    <b v="1"/>
    <s v="games/tabletop games"/>
    <x v="1779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x v="2279"/>
    <x v="2280"/>
    <b v="0"/>
    <n v="480"/>
    <b v="1"/>
    <s v="games/tabletop games"/>
    <x v="1780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x v="2280"/>
    <x v="2281"/>
    <b v="0"/>
    <n v="11"/>
    <b v="1"/>
    <s v="music/rock"/>
    <x v="1781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x v="2281"/>
    <x v="2282"/>
    <b v="0"/>
    <n v="12"/>
    <b v="1"/>
    <s v="music/rock"/>
    <x v="1782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x v="2282"/>
    <x v="2283"/>
    <b v="0"/>
    <n v="48"/>
    <b v="1"/>
    <s v="music/rock"/>
    <x v="1783"/>
    <n v="63.03458333333333"/>
    <x v="4"/>
    <x v="11"/>
  </r>
  <r>
    <n v="2284"/>
    <x v="2284"/>
    <s v="The Vinyl Skyway reunite to make a third album. "/>
    <n v="6000"/>
    <n v="6373.27"/>
    <x v="0"/>
    <x v="0"/>
    <s v="USD"/>
    <x v="2283"/>
    <x v="2284"/>
    <b v="0"/>
    <n v="59"/>
    <b v="1"/>
    <s v="music/rock"/>
    <x v="1784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x v="2284"/>
    <x v="2285"/>
    <b v="0"/>
    <n v="79"/>
    <b v="1"/>
    <s v="music/rock"/>
    <x v="1785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x v="2285"/>
    <x v="2286"/>
    <b v="0"/>
    <n v="14"/>
    <b v="1"/>
    <s v="music/rock"/>
    <x v="1395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x v="2286"/>
    <x v="2287"/>
    <b v="0"/>
    <n v="106"/>
    <b v="1"/>
    <s v="music/rock"/>
    <x v="178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x v="2287"/>
    <x v="2288"/>
    <b v="0"/>
    <n v="25"/>
    <b v="1"/>
    <s v="music/rock"/>
    <x v="1787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x v="2288"/>
    <x v="2289"/>
    <b v="0"/>
    <n v="25"/>
    <b v="1"/>
    <s v="music/rock"/>
    <x v="202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x v="2289"/>
    <x v="2290"/>
    <b v="0"/>
    <n v="29"/>
    <b v="1"/>
    <s v="music/rock"/>
    <x v="1788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x v="2290"/>
    <x v="2291"/>
    <b v="0"/>
    <n v="43"/>
    <b v="1"/>
    <s v="music/rock"/>
    <x v="1789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x v="2291"/>
    <x v="2292"/>
    <b v="0"/>
    <n v="46"/>
    <b v="1"/>
    <s v="music/rock"/>
    <x v="1790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x v="2292"/>
    <x v="2293"/>
    <b v="0"/>
    <n v="27"/>
    <b v="1"/>
    <s v="music/rock"/>
    <x v="1791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x v="2293"/>
    <x v="2294"/>
    <b v="0"/>
    <n v="112"/>
    <b v="1"/>
    <s v="music/rock"/>
    <x v="1792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x v="2294"/>
    <x v="2295"/>
    <b v="0"/>
    <n v="34"/>
    <b v="1"/>
    <s v="music/rock"/>
    <x v="1410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x v="2295"/>
    <x v="2296"/>
    <b v="0"/>
    <n v="145"/>
    <b v="1"/>
    <s v="music/rock"/>
    <x v="1793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x v="2296"/>
    <x v="2297"/>
    <b v="0"/>
    <n v="19"/>
    <b v="1"/>
    <s v="music/rock"/>
    <x v="1794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x v="2297"/>
    <x v="2298"/>
    <b v="0"/>
    <n v="288"/>
    <b v="1"/>
    <s v="music/rock"/>
    <x v="1795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x v="2298"/>
    <x v="2299"/>
    <b v="0"/>
    <n v="14"/>
    <b v="1"/>
    <s v="music/rock"/>
    <x v="1796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x v="2299"/>
    <x v="2300"/>
    <b v="0"/>
    <n v="7"/>
    <b v="1"/>
    <s v="music/rock"/>
    <x v="982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x v="2300"/>
    <x v="2301"/>
    <b v="1"/>
    <n v="211"/>
    <b v="1"/>
    <s v="music/indie rock"/>
    <x v="1797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x v="2301"/>
    <x v="2302"/>
    <b v="1"/>
    <n v="85"/>
    <b v="1"/>
    <s v="music/indie rock"/>
    <x v="179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x v="2302"/>
    <x v="2303"/>
    <b v="1"/>
    <n v="103"/>
    <b v="1"/>
    <s v="music/indie rock"/>
    <x v="1799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x v="1254"/>
    <x v="2304"/>
    <b v="1"/>
    <n v="113"/>
    <b v="1"/>
    <s v="music/indie rock"/>
    <x v="1800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x v="2303"/>
    <x v="2305"/>
    <b v="1"/>
    <n v="167"/>
    <b v="1"/>
    <s v="music/indie rock"/>
    <x v="1801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x v="2304"/>
    <x v="2306"/>
    <b v="1"/>
    <n v="73"/>
    <b v="1"/>
    <s v="music/indie rock"/>
    <x v="1802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x v="2305"/>
    <x v="2307"/>
    <b v="1"/>
    <n v="75"/>
    <b v="1"/>
    <s v="music/indie rock"/>
    <x v="1803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x v="2306"/>
    <x v="2308"/>
    <b v="1"/>
    <n v="614"/>
    <b v="1"/>
    <s v="music/indie rock"/>
    <x v="1804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x v="2307"/>
    <x v="2309"/>
    <b v="1"/>
    <n v="107"/>
    <b v="1"/>
    <s v="music/indie rock"/>
    <x v="1805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x v="2308"/>
    <x v="2310"/>
    <b v="1"/>
    <n v="1224"/>
    <b v="1"/>
    <s v="music/indie rock"/>
    <x v="1806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x v="2309"/>
    <x v="2311"/>
    <b v="1"/>
    <n v="104"/>
    <b v="1"/>
    <s v="music/indie rock"/>
    <x v="1807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x v="2310"/>
    <x v="2312"/>
    <b v="1"/>
    <n v="79"/>
    <b v="1"/>
    <s v="music/indie rock"/>
    <x v="1808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x v="2311"/>
    <x v="2313"/>
    <b v="1"/>
    <n v="157"/>
    <b v="1"/>
    <s v="music/indie rock"/>
    <x v="1809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x v="2312"/>
    <x v="2314"/>
    <b v="1"/>
    <n v="50"/>
    <b v="1"/>
    <s v="music/indie rock"/>
    <x v="1810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x v="2313"/>
    <x v="2315"/>
    <b v="1"/>
    <n v="64"/>
    <b v="1"/>
    <s v="music/indie rock"/>
    <x v="94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x v="2314"/>
    <x v="2316"/>
    <b v="1"/>
    <n v="200"/>
    <b v="1"/>
    <s v="music/indie rock"/>
    <x v="1811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x v="2315"/>
    <x v="2317"/>
    <b v="1"/>
    <n v="22"/>
    <b v="1"/>
    <s v="music/indie rock"/>
    <x v="87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x v="2316"/>
    <x v="2318"/>
    <b v="1"/>
    <n v="163"/>
    <b v="1"/>
    <s v="music/indie rock"/>
    <x v="1812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x v="2317"/>
    <x v="2319"/>
    <b v="1"/>
    <n v="77"/>
    <b v="1"/>
    <s v="music/indie rock"/>
    <x v="1813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x v="2318"/>
    <x v="2320"/>
    <b v="1"/>
    <n v="89"/>
    <b v="1"/>
    <s v="music/indie rock"/>
    <x v="1814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x v="2319"/>
    <x v="2321"/>
    <b v="0"/>
    <n v="64"/>
    <b v="0"/>
    <s v="food/small batch"/>
    <x v="181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x v="2320"/>
    <x v="2322"/>
    <b v="0"/>
    <n v="4"/>
    <b v="0"/>
    <s v="food/small batch"/>
    <x v="1816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x v="2321"/>
    <x v="2323"/>
    <b v="0"/>
    <n v="4"/>
    <b v="0"/>
    <s v="food/small batch"/>
    <x v="1817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x v="2322"/>
    <x v="2324"/>
    <b v="0"/>
    <n v="61"/>
    <b v="0"/>
    <s v="food/small batch"/>
    <x v="1818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x v="2323"/>
    <x v="2325"/>
    <b v="0"/>
    <n v="7"/>
    <b v="0"/>
    <s v="food/small batch"/>
    <x v="1819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x v="2324"/>
    <x v="2326"/>
    <b v="0"/>
    <n v="1"/>
    <b v="0"/>
    <s v="food/small batch"/>
    <x v="174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x v="2325"/>
    <x v="2327"/>
    <b v="1"/>
    <n v="3355"/>
    <b v="1"/>
    <s v="food/small batch"/>
    <x v="1820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x v="2326"/>
    <x v="2328"/>
    <b v="1"/>
    <n v="537"/>
    <b v="1"/>
    <s v="food/small batch"/>
    <x v="1821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x v="2327"/>
    <x v="2329"/>
    <b v="1"/>
    <n v="125"/>
    <b v="1"/>
    <s v="food/small batch"/>
    <x v="1822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x v="2328"/>
    <x v="2330"/>
    <b v="1"/>
    <n v="163"/>
    <b v="1"/>
    <s v="food/small batch"/>
    <x v="1823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x v="2329"/>
    <x v="2331"/>
    <b v="1"/>
    <n v="283"/>
    <b v="1"/>
    <s v="food/small batch"/>
    <x v="1824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x v="2330"/>
    <x v="2332"/>
    <b v="1"/>
    <n v="352"/>
    <b v="1"/>
    <s v="food/small batch"/>
    <x v="1825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x v="2331"/>
    <x v="2333"/>
    <b v="1"/>
    <n v="94"/>
    <b v="1"/>
    <s v="food/small batch"/>
    <x v="182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x v="2332"/>
    <x v="2334"/>
    <b v="1"/>
    <n v="67"/>
    <b v="1"/>
    <s v="food/small batch"/>
    <x v="1827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x v="2333"/>
    <x v="2335"/>
    <b v="1"/>
    <n v="221"/>
    <b v="1"/>
    <s v="food/small batch"/>
    <x v="1828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x v="2334"/>
    <x v="2336"/>
    <b v="1"/>
    <n v="2165"/>
    <b v="1"/>
    <s v="food/small batch"/>
    <x v="1829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x v="2335"/>
    <x v="2337"/>
    <b v="1"/>
    <n v="179"/>
    <b v="1"/>
    <s v="food/small batch"/>
    <x v="1830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x v="2336"/>
    <x v="2338"/>
    <b v="1"/>
    <n v="123"/>
    <b v="1"/>
    <s v="food/small batch"/>
    <x v="1831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x v="2337"/>
    <x v="2339"/>
    <b v="1"/>
    <n v="1104"/>
    <b v="1"/>
    <s v="food/small batch"/>
    <x v="1832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x v="2338"/>
    <x v="2340"/>
    <b v="1"/>
    <n v="403"/>
    <b v="1"/>
    <s v="food/small batch"/>
    <x v="1833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x v="2339"/>
    <x v="2341"/>
    <b v="0"/>
    <n v="0"/>
    <b v="0"/>
    <s v="technology/web"/>
    <x v="109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x v="2340"/>
    <x v="2342"/>
    <b v="0"/>
    <n v="0"/>
    <b v="0"/>
    <s v="technology/web"/>
    <x v="109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x v="2341"/>
    <x v="2343"/>
    <b v="0"/>
    <n v="1"/>
    <b v="0"/>
    <s v="technology/web"/>
    <x v="419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x v="2342"/>
    <x v="2344"/>
    <b v="0"/>
    <n v="1"/>
    <b v="0"/>
    <s v="technology/web"/>
    <x v="37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x v="2343"/>
    <x v="2345"/>
    <b v="0"/>
    <n v="0"/>
    <b v="0"/>
    <s v="technology/web"/>
    <x v="109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x v="2344"/>
    <x v="2346"/>
    <b v="0"/>
    <n v="3"/>
    <b v="0"/>
    <s v="technology/web"/>
    <x v="183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x v="2345"/>
    <x v="2347"/>
    <b v="0"/>
    <n v="1"/>
    <b v="0"/>
    <s v="technology/web"/>
    <x v="183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x v="2346"/>
    <x v="2348"/>
    <b v="0"/>
    <n v="5"/>
    <b v="0"/>
    <s v="technology/web"/>
    <x v="1836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x v="2347"/>
    <x v="2349"/>
    <b v="0"/>
    <n v="0"/>
    <b v="0"/>
    <s v="technology/web"/>
    <x v="109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x v="2348"/>
    <x v="2350"/>
    <b v="0"/>
    <n v="0"/>
    <b v="0"/>
    <s v="technology/web"/>
    <x v="109"/>
    <n v="0"/>
    <x v="2"/>
    <x v="7"/>
  </r>
  <r>
    <n v="2351"/>
    <x v="2351"/>
    <s v="Donate $30 or more and receive a free selfie stick."/>
    <n v="18900"/>
    <n v="108"/>
    <x v="1"/>
    <x v="4"/>
    <s v="NZD"/>
    <x v="2349"/>
    <x v="2351"/>
    <b v="0"/>
    <n v="7"/>
    <b v="0"/>
    <s v="technology/web"/>
    <x v="1837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x v="2350"/>
    <x v="2352"/>
    <b v="0"/>
    <n v="0"/>
    <b v="0"/>
    <s v="technology/web"/>
    <x v="109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x v="2351"/>
    <x v="2353"/>
    <b v="0"/>
    <n v="0"/>
    <b v="0"/>
    <s v="technology/web"/>
    <x v="109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x v="2352"/>
    <x v="2354"/>
    <b v="0"/>
    <n v="1"/>
    <b v="0"/>
    <s v="technology/web"/>
    <x v="1838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x v="2353"/>
    <x v="2355"/>
    <b v="0"/>
    <n v="2"/>
    <b v="0"/>
    <s v="technology/web"/>
    <x v="1839"/>
    <n v="27.5"/>
    <x v="2"/>
    <x v="7"/>
  </r>
  <r>
    <n v="2356"/>
    <x v="2356"/>
    <s v="HardstyleUnited.com The Global Hardstyle community. Your Hardstyle community."/>
    <n v="10000"/>
    <n v="0"/>
    <x v="1"/>
    <x v="9"/>
    <s v="EUR"/>
    <x v="2354"/>
    <x v="2356"/>
    <b v="0"/>
    <n v="0"/>
    <b v="0"/>
    <s v="technology/web"/>
    <x v="109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x v="2355"/>
    <x v="2357"/>
    <b v="0"/>
    <n v="0"/>
    <b v="0"/>
    <s v="technology/web"/>
    <x v="109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x v="2356"/>
    <x v="2358"/>
    <b v="0"/>
    <n v="0"/>
    <b v="0"/>
    <s v="technology/web"/>
    <x v="109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x v="2357"/>
    <x v="2359"/>
    <b v="0"/>
    <n v="3"/>
    <b v="0"/>
    <s v="technology/web"/>
    <x v="1840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x v="2358"/>
    <x v="2360"/>
    <b v="0"/>
    <n v="1"/>
    <b v="0"/>
    <s v="technology/web"/>
    <x v="167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x v="2359"/>
    <x v="2361"/>
    <b v="0"/>
    <n v="0"/>
    <b v="0"/>
    <s v="technology/web"/>
    <x v="109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x v="2360"/>
    <x v="2362"/>
    <b v="0"/>
    <n v="2"/>
    <b v="0"/>
    <s v="technology/web"/>
    <x v="1841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x v="2361"/>
    <x v="2363"/>
    <b v="0"/>
    <n v="0"/>
    <b v="0"/>
    <s v="technology/web"/>
    <x v="109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x v="2362"/>
    <x v="2364"/>
    <b v="0"/>
    <n v="0"/>
    <b v="0"/>
    <s v="technology/web"/>
    <x v="109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x v="2363"/>
    <x v="2365"/>
    <b v="0"/>
    <n v="0"/>
    <b v="0"/>
    <s v="technology/web"/>
    <x v="109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x v="2364"/>
    <x v="2366"/>
    <b v="0"/>
    <n v="27"/>
    <b v="0"/>
    <s v="technology/web"/>
    <x v="184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x v="2365"/>
    <x v="2367"/>
    <b v="0"/>
    <n v="14"/>
    <b v="0"/>
    <s v="technology/web"/>
    <x v="1843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x v="2366"/>
    <x v="2368"/>
    <b v="0"/>
    <n v="2"/>
    <b v="0"/>
    <s v="technology/web"/>
    <x v="1161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x v="2367"/>
    <x v="2369"/>
    <b v="0"/>
    <n v="0"/>
    <b v="0"/>
    <s v="technology/web"/>
    <x v="109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x v="2368"/>
    <x v="2370"/>
    <b v="0"/>
    <n v="4"/>
    <b v="0"/>
    <s v="technology/web"/>
    <x v="1844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x v="2369"/>
    <x v="2371"/>
    <b v="0"/>
    <n v="0"/>
    <b v="0"/>
    <s v="technology/web"/>
    <x v="109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x v="2370"/>
    <x v="2372"/>
    <b v="0"/>
    <n v="6"/>
    <b v="0"/>
    <s v="technology/web"/>
    <x v="1845"/>
    <n v="30"/>
    <x v="2"/>
    <x v="7"/>
  </r>
  <r>
    <n v="2373"/>
    <x v="2373"/>
    <s v="We want to create a safe marketplace for buying and selling bicycles."/>
    <n v="850000"/>
    <n v="50"/>
    <x v="1"/>
    <x v="11"/>
    <s v="SEK"/>
    <x v="2371"/>
    <x v="2373"/>
    <b v="0"/>
    <n v="1"/>
    <b v="0"/>
    <s v="technology/web"/>
    <x v="1846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x v="2372"/>
    <x v="2374"/>
    <b v="0"/>
    <n v="1"/>
    <b v="0"/>
    <s v="technology/web"/>
    <x v="1847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x v="2373"/>
    <x v="2375"/>
    <b v="0"/>
    <n v="0"/>
    <b v="0"/>
    <s v="technology/web"/>
    <x v="109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x v="2374"/>
    <x v="2376"/>
    <b v="0"/>
    <n v="4"/>
    <b v="0"/>
    <s v="technology/web"/>
    <x v="1848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x v="2375"/>
    <x v="2377"/>
    <b v="0"/>
    <n v="0"/>
    <b v="0"/>
    <s v="technology/web"/>
    <x v="109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x v="2376"/>
    <x v="2378"/>
    <b v="0"/>
    <n v="0"/>
    <b v="0"/>
    <s v="technology/web"/>
    <x v="109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x v="2377"/>
    <x v="2379"/>
    <b v="0"/>
    <n v="0"/>
    <b v="0"/>
    <s v="technology/web"/>
    <x v="109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x v="2378"/>
    <x v="2380"/>
    <b v="0"/>
    <n v="3"/>
    <b v="0"/>
    <s v="technology/web"/>
    <x v="456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x v="2379"/>
    <x v="2381"/>
    <b v="0"/>
    <n v="7"/>
    <b v="0"/>
    <s v="technology/web"/>
    <x v="184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x v="2380"/>
    <x v="2382"/>
    <b v="0"/>
    <n v="2"/>
    <b v="0"/>
    <s v="technology/web"/>
    <x v="453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x v="2381"/>
    <x v="2383"/>
    <b v="0"/>
    <n v="3"/>
    <b v="0"/>
    <s v="technology/web"/>
    <x v="1850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x v="2382"/>
    <x v="2384"/>
    <b v="0"/>
    <n v="8"/>
    <b v="0"/>
    <s v="technology/web"/>
    <x v="417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x v="2383"/>
    <x v="2385"/>
    <b v="0"/>
    <n v="7"/>
    <b v="0"/>
    <s v="technology/web"/>
    <x v="1851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x v="2384"/>
    <x v="2386"/>
    <b v="0"/>
    <n v="0"/>
    <b v="0"/>
    <s v="technology/web"/>
    <x v="109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x v="2385"/>
    <x v="2387"/>
    <b v="0"/>
    <n v="3"/>
    <b v="0"/>
    <s v="technology/web"/>
    <x v="1852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x v="2386"/>
    <x v="2388"/>
    <b v="0"/>
    <n v="8"/>
    <b v="0"/>
    <s v="technology/web"/>
    <x v="1853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x v="2387"/>
    <x v="2389"/>
    <b v="0"/>
    <n v="1"/>
    <b v="0"/>
    <s v="technology/web"/>
    <x v="1854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x v="2388"/>
    <x v="2390"/>
    <b v="0"/>
    <n v="0"/>
    <b v="0"/>
    <s v="technology/web"/>
    <x v="109"/>
    <n v="0"/>
    <x v="2"/>
    <x v="7"/>
  </r>
  <r>
    <n v="2391"/>
    <x v="2391"/>
    <s v="Using the power of internet to help people save hundreds in car repair."/>
    <n v="20000"/>
    <n v="25"/>
    <x v="1"/>
    <x v="0"/>
    <s v="USD"/>
    <x v="2389"/>
    <x v="2391"/>
    <b v="0"/>
    <n v="1"/>
    <b v="0"/>
    <s v="technology/web"/>
    <x v="41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x v="2390"/>
    <x v="2392"/>
    <b v="0"/>
    <n v="0"/>
    <b v="0"/>
    <s v="technology/web"/>
    <x v="109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x v="2391"/>
    <x v="2393"/>
    <b v="0"/>
    <n v="1"/>
    <b v="0"/>
    <s v="technology/web"/>
    <x v="833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x v="2392"/>
    <x v="2394"/>
    <b v="0"/>
    <n v="2"/>
    <b v="0"/>
    <s v="technology/web"/>
    <x v="1855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x v="2393"/>
    <x v="2395"/>
    <b v="0"/>
    <n v="0"/>
    <b v="0"/>
    <s v="technology/web"/>
    <x v="109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x v="2394"/>
    <x v="2396"/>
    <b v="0"/>
    <n v="1"/>
    <b v="0"/>
    <s v="technology/web"/>
    <x v="418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x v="2395"/>
    <x v="2397"/>
    <b v="0"/>
    <n v="0"/>
    <b v="0"/>
    <s v="technology/web"/>
    <x v="109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x v="2396"/>
    <x v="2398"/>
    <b v="0"/>
    <n v="0"/>
    <b v="0"/>
    <s v="technology/web"/>
    <x v="109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x v="2397"/>
    <x v="2399"/>
    <b v="0"/>
    <n v="0"/>
    <b v="0"/>
    <s v="technology/web"/>
    <x v="109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x v="2398"/>
    <x v="2400"/>
    <b v="0"/>
    <n v="0"/>
    <b v="0"/>
    <s v="technology/web"/>
    <x v="109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x v="2399"/>
    <x v="2401"/>
    <b v="0"/>
    <n v="9"/>
    <b v="0"/>
    <s v="food/food trucks"/>
    <x v="1856"/>
    <n v="22.333333333333332"/>
    <x v="7"/>
    <x v="19"/>
  </r>
  <r>
    <n v="2402"/>
    <x v="2402"/>
    <s v="Small town, delicious treats, and a mobile truck"/>
    <n v="12000"/>
    <n v="52"/>
    <x v="2"/>
    <x v="0"/>
    <s v="USD"/>
    <x v="2400"/>
    <x v="2402"/>
    <b v="0"/>
    <n v="1"/>
    <b v="0"/>
    <s v="food/food trucks"/>
    <x v="414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x v="2401"/>
    <x v="2403"/>
    <b v="0"/>
    <n v="12"/>
    <b v="0"/>
    <s v="food/food trucks"/>
    <x v="1857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x v="2402"/>
    <x v="2404"/>
    <b v="0"/>
    <n v="0"/>
    <b v="0"/>
    <s v="food/food trucks"/>
    <x v="109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x v="2403"/>
    <x v="2405"/>
    <b v="0"/>
    <n v="20"/>
    <b v="0"/>
    <s v="food/food trucks"/>
    <x v="1858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x v="2404"/>
    <x v="2406"/>
    <b v="0"/>
    <n v="16"/>
    <b v="0"/>
    <s v="food/food trucks"/>
    <x v="1859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x v="2405"/>
    <x v="2407"/>
    <b v="0"/>
    <n v="33"/>
    <b v="0"/>
    <s v="food/food trucks"/>
    <x v="1860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x v="2406"/>
    <x v="2408"/>
    <b v="0"/>
    <n v="2"/>
    <b v="0"/>
    <s v="food/food trucks"/>
    <x v="418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x v="2407"/>
    <x v="2409"/>
    <b v="0"/>
    <n v="6"/>
    <b v="0"/>
    <s v="food/food trucks"/>
    <x v="1861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x v="2408"/>
    <x v="2410"/>
    <b v="0"/>
    <n v="0"/>
    <b v="0"/>
    <s v="food/food trucks"/>
    <x v="109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x v="2409"/>
    <x v="2411"/>
    <b v="0"/>
    <n v="3"/>
    <b v="0"/>
    <s v="food/food trucks"/>
    <x v="1862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x v="2410"/>
    <x v="2412"/>
    <b v="0"/>
    <n v="0"/>
    <b v="0"/>
    <s v="food/food trucks"/>
    <x v="109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x v="2411"/>
    <x v="2413"/>
    <b v="0"/>
    <n v="3"/>
    <b v="0"/>
    <s v="food/food trucks"/>
    <x v="186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x v="2412"/>
    <x v="2414"/>
    <b v="0"/>
    <n v="13"/>
    <b v="0"/>
    <s v="food/food trucks"/>
    <x v="18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x v="2413"/>
    <x v="2415"/>
    <b v="0"/>
    <n v="6"/>
    <b v="0"/>
    <s v="food/food trucks"/>
    <x v="186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x v="2414"/>
    <x v="2416"/>
    <b v="0"/>
    <n v="1"/>
    <b v="0"/>
    <s v="food/food trucks"/>
    <x v="1866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x v="2415"/>
    <x v="2417"/>
    <b v="0"/>
    <n v="0"/>
    <b v="0"/>
    <s v="food/food trucks"/>
    <x v="109"/>
    <n v="0"/>
    <x v="7"/>
    <x v="19"/>
  </r>
  <r>
    <n v="2418"/>
    <x v="2418"/>
    <s v="I want to start my food truck business."/>
    <n v="25000"/>
    <n v="5"/>
    <x v="2"/>
    <x v="0"/>
    <s v="USD"/>
    <x v="2416"/>
    <x v="2418"/>
    <b v="0"/>
    <n v="5"/>
    <b v="0"/>
    <s v="food/food trucks"/>
    <x v="459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x v="2417"/>
    <x v="2419"/>
    <b v="0"/>
    <n v="0"/>
    <b v="0"/>
    <s v="food/food trucks"/>
    <x v="109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x v="2418"/>
    <x v="2420"/>
    <b v="0"/>
    <n v="36"/>
    <b v="0"/>
    <s v="food/food trucks"/>
    <x v="1867"/>
    <n v="69.472222222222229"/>
    <x v="7"/>
    <x v="19"/>
  </r>
  <r>
    <n v="2421"/>
    <x v="2421"/>
    <s v="help me start Merrill's first hot dog cart in this empty lot"/>
    <n v="6000"/>
    <n v="1"/>
    <x v="2"/>
    <x v="0"/>
    <s v="USD"/>
    <x v="2419"/>
    <x v="2421"/>
    <b v="0"/>
    <n v="1"/>
    <b v="0"/>
    <s v="food/food trucks"/>
    <x v="374"/>
    <n v="1"/>
    <x v="7"/>
    <x v="19"/>
  </r>
  <r>
    <n v="2422"/>
    <x v="2422"/>
    <s v="Family owned business serving BBQ and seafood to the public"/>
    <n v="500"/>
    <n v="1"/>
    <x v="2"/>
    <x v="0"/>
    <s v="USD"/>
    <x v="2420"/>
    <x v="2422"/>
    <b v="0"/>
    <n v="1"/>
    <b v="0"/>
    <s v="food/food trucks"/>
    <x v="418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x v="2421"/>
    <x v="2423"/>
    <b v="0"/>
    <n v="1"/>
    <b v="0"/>
    <s v="food/food trucks"/>
    <x v="473"/>
    <n v="8"/>
    <x v="7"/>
    <x v="19"/>
  </r>
  <r>
    <n v="2424"/>
    <x v="2424"/>
    <s v="Great and creative food from the heart in the form of a sweet food truck!"/>
    <n v="25000"/>
    <n v="310"/>
    <x v="2"/>
    <x v="0"/>
    <s v="USD"/>
    <x v="2422"/>
    <x v="2424"/>
    <b v="0"/>
    <n v="9"/>
    <b v="0"/>
    <s v="food/food trucks"/>
    <x v="1868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x v="2423"/>
    <x v="2425"/>
    <b v="0"/>
    <n v="1"/>
    <b v="0"/>
    <s v="food/food trucks"/>
    <x v="1869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x v="2424"/>
    <x v="2426"/>
    <b v="0"/>
    <n v="0"/>
    <b v="0"/>
    <s v="food/food trucks"/>
    <x v="109"/>
    <n v="0"/>
    <x v="7"/>
    <x v="19"/>
  </r>
  <r>
    <n v="2427"/>
    <x v="2427"/>
    <s v="Fast and simple lunches for those on the go.  All (lunch) deals $10 or less."/>
    <n v="50000"/>
    <n v="1"/>
    <x v="2"/>
    <x v="0"/>
    <s v="USD"/>
    <x v="2425"/>
    <x v="2427"/>
    <b v="0"/>
    <n v="1"/>
    <b v="0"/>
    <s v="food/food trucks"/>
    <x v="133"/>
    <n v="1"/>
    <x v="7"/>
    <x v="19"/>
  </r>
  <r>
    <n v="2428"/>
    <x v="2428"/>
    <s v="From Moo 2 You! We want to offer premium burgers to a taco flooded environment."/>
    <n v="35000"/>
    <n v="1"/>
    <x v="2"/>
    <x v="0"/>
    <s v="USD"/>
    <x v="2426"/>
    <x v="2428"/>
    <b v="0"/>
    <n v="1"/>
    <b v="0"/>
    <s v="food/food trucks"/>
    <x v="187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x v="2427"/>
    <x v="2429"/>
    <b v="0"/>
    <n v="4"/>
    <b v="0"/>
    <s v="food/food trucks"/>
    <x v="1871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x v="2428"/>
    <x v="2430"/>
    <b v="0"/>
    <n v="2"/>
    <b v="0"/>
    <s v="food/food trucks"/>
    <x v="449"/>
    <n v="10.5"/>
    <x v="7"/>
    <x v="19"/>
  </r>
  <r>
    <n v="2431"/>
    <x v="2431"/>
    <s v="Go to Colorado and run a food truck with homemade food of all kinds."/>
    <n v="100000"/>
    <n v="2"/>
    <x v="2"/>
    <x v="0"/>
    <s v="USD"/>
    <x v="2429"/>
    <x v="2431"/>
    <b v="0"/>
    <n v="2"/>
    <b v="0"/>
    <s v="food/food trucks"/>
    <x v="13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x v="2430"/>
    <x v="2432"/>
    <b v="0"/>
    <n v="2"/>
    <b v="0"/>
    <s v="food/food trucks"/>
    <x v="107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x v="2431"/>
    <x v="2433"/>
    <b v="0"/>
    <n v="0"/>
    <b v="0"/>
    <s v="food/food trucks"/>
    <x v="109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x v="2432"/>
    <x v="2434"/>
    <b v="0"/>
    <n v="2"/>
    <b v="0"/>
    <s v="food/food trucks"/>
    <x v="1872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x v="2433"/>
    <x v="2435"/>
    <b v="0"/>
    <n v="4"/>
    <b v="0"/>
    <s v="food/food trucks"/>
    <x v="187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x v="2434"/>
    <x v="2436"/>
    <b v="0"/>
    <n v="2"/>
    <b v="0"/>
    <s v="food/food trucks"/>
    <x v="187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x v="2435"/>
    <x v="2437"/>
    <b v="0"/>
    <n v="0"/>
    <b v="0"/>
    <s v="food/food trucks"/>
    <x v="109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x v="2436"/>
    <x v="2438"/>
    <b v="0"/>
    <n v="1"/>
    <b v="0"/>
    <s v="food/food trucks"/>
    <x v="119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x v="2437"/>
    <x v="2439"/>
    <b v="0"/>
    <n v="0"/>
    <b v="0"/>
    <s v="food/food trucks"/>
    <x v="109"/>
    <n v="0"/>
    <x v="7"/>
    <x v="19"/>
  </r>
  <r>
    <n v="2440"/>
    <x v="2440"/>
    <s v="Starting a entire clean energy food truck and set a new standard for Cambodia"/>
    <n v="5000"/>
    <n v="10"/>
    <x v="2"/>
    <x v="18"/>
    <s v="EUR"/>
    <x v="2438"/>
    <x v="2440"/>
    <b v="0"/>
    <n v="2"/>
    <b v="0"/>
    <s v="food/food trucks"/>
    <x v="418"/>
    <n v="5"/>
    <x v="7"/>
    <x v="19"/>
  </r>
  <r>
    <n v="2441"/>
    <x v="2441"/>
    <s v="YOU can help Alchemy Pops POP up on a street near you!"/>
    <n v="7500"/>
    <n v="8091"/>
    <x v="0"/>
    <x v="0"/>
    <s v="USD"/>
    <x v="2439"/>
    <x v="2441"/>
    <b v="0"/>
    <n v="109"/>
    <b v="1"/>
    <s v="food/small batch"/>
    <x v="1875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x v="2440"/>
    <x v="2442"/>
    <b v="0"/>
    <n v="372"/>
    <b v="1"/>
    <s v="food/small batch"/>
    <x v="187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x v="2441"/>
    <x v="2443"/>
    <b v="0"/>
    <n v="311"/>
    <b v="1"/>
    <s v="food/small batch"/>
    <x v="1877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x v="2442"/>
    <x v="2444"/>
    <b v="0"/>
    <n v="61"/>
    <b v="1"/>
    <s v="food/small batch"/>
    <x v="1878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x v="2443"/>
    <x v="2445"/>
    <b v="0"/>
    <n v="115"/>
    <b v="1"/>
    <s v="food/small batch"/>
    <x v="1789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x v="2444"/>
    <x v="2446"/>
    <b v="0"/>
    <n v="111"/>
    <b v="1"/>
    <s v="food/small batch"/>
    <x v="1879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x v="2445"/>
    <x v="2447"/>
    <b v="0"/>
    <n v="337"/>
    <b v="1"/>
    <s v="food/small batch"/>
    <x v="1880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x v="2446"/>
    <x v="2448"/>
    <b v="0"/>
    <n v="9"/>
    <b v="1"/>
    <s v="food/small batch"/>
    <x v="1881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x v="2447"/>
    <x v="2449"/>
    <b v="0"/>
    <n v="120"/>
    <b v="1"/>
    <s v="food/small batch"/>
    <x v="1277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x v="2448"/>
    <x v="2450"/>
    <b v="0"/>
    <n v="102"/>
    <b v="1"/>
    <s v="food/small batch"/>
    <x v="1882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x v="2449"/>
    <x v="2451"/>
    <b v="0"/>
    <n v="186"/>
    <b v="1"/>
    <s v="food/small batch"/>
    <x v="1883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x v="2450"/>
    <x v="2452"/>
    <b v="0"/>
    <n v="15"/>
    <b v="1"/>
    <s v="food/small batch"/>
    <x v="1884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x v="2451"/>
    <x v="2453"/>
    <b v="0"/>
    <n v="67"/>
    <b v="1"/>
    <s v="food/small batch"/>
    <x v="1885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x v="2452"/>
    <x v="2454"/>
    <b v="0"/>
    <n v="130"/>
    <b v="1"/>
    <s v="food/small batch"/>
    <x v="1886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x v="2453"/>
    <x v="2455"/>
    <b v="0"/>
    <n v="16"/>
    <b v="1"/>
    <s v="food/small batch"/>
    <x v="1887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x v="2454"/>
    <x v="2456"/>
    <b v="0"/>
    <n v="67"/>
    <b v="1"/>
    <s v="food/small batch"/>
    <x v="1888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x v="2455"/>
    <x v="2457"/>
    <b v="0"/>
    <n v="124"/>
    <b v="1"/>
    <s v="food/small batch"/>
    <x v="1889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x v="2456"/>
    <x v="2458"/>
    <b v="0"/>
    <n v="80"/>
    <b v="1"/>
    <s v="food/small batch"/>
    <x v="1890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x v="2457"/>
    <x v="2459"/>
    <b v="0"/>
    <n v="282"/>
    <b v="1"/>
    <s v="food/small batch"/>
    <x v="1891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x v="2458"/>
    <x v="2460"/>
    <b v="0"/>
    <n v="68"/>
    <b v="1"/>
    <s v="food/small batch"/>
    <x v="1892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x v="1837"/>
    <x v="2461"/>
    <b v="0"/>
    <n v="86"/>
    <b v="1"/>
    <s v="music/indie rock"/>
    <x v="965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x v="2459"/>
    <x v="2462"/>
    <b v="0"/>
    <n v="115"/>
    <b v="1"/>
    <s v="music/indie rock"/>
    <x v="1893"/>
    <n v="28.880434782608695"/>
    <x v="4"/>
    <x v="14"/>
  </r>
  <r>
    <n v="2463"/>
    <x v="2463"/>
    <s v="Emma Ate The Lion's debut full length album"/>
    <n v="2000"/>
    <n v="2325"/>
    <x v="0"/>
    <x v="0"/>
    <s v="USD"/>
    <x v="2460"/>
    <x v="2463"/>
    <b v="0"/>
    <n v="75"/>
    <b v="1"/>
    <s v="music/indie rock"/>
    <x v="63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x v="2461"/>
    <x v="2464"/>
    <b v="0"/>
    <n v="43"/>
    <b v="1"/>
    <s v="music/indie rock"/>
    <x v="206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x v="2462"/>
    <x v="2465"/>
    <b v="0"/>
    <n v="48"/>
    <b v="1"/>
    <s v="music/indie rock"/>
    <x v="189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x v="2463"/>
    <x v="2466"/>
    <b v="0"/>
    <n v="52"/>
    <b v="1"/>
    <s v="music/indie rock"/>
    <x v="3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x v="2464"/>
    <x v="2467"/>
    <b v="0"/>
    <n v="43"/>
    <b v="1"/>
    <s v="music/indie rock"/>
    <x v="23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x v="2465"/>
    <x v="2468"/>
    <b v="0"/>
    <n v="58"/>
    <b v="1"/>
    <s v="music/indie rock"/>
    <x v="1895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x v="2466"/>
    <x v="2469"/>
    <b v="0"/>
    <n v="47"/>
    <b v="1"/>
    <s v="music/indie rock"/>
    <x v="981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x v="2467"/>
    <x v="2470"/>
    <b v="0"/>
    <n v="36"/>
    <b v="1"/>
    <s v="music/indie rock"/>
    <x v="1896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x v="2468"/>
    <x v="2471"/>
    <b v="0"/>
    <n v="17"/>
    <b v="1"/>
    <s v="music/indie rock"/>
    <x v="602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x v="2469"/>
    <x v="2472"/>
    <b v="0"/>
    <n v="104"/>
    <b v="1"/>
    <s v="music/indie rock"/>
    <x v="189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x v="2470"/>
    <x v="2473"/>
    <b v="0"/>
    <n v="47"/>
    <b v="1"/>
    <s v="music/indie rock"/>
    <x v="3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x v="2471"/>
    <x v="2474"/>
    <b v="0"/>
    <n v="38"/>
    <b v="1"/>
    <s v="music/indie rock"/>
    <x v="1898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x v="2472"/>
    <x v="2475"/>
    <b v="0"/>
    <n v="81"/>
    <b v="1"/>
    <s v="music/indie rock"/>
    <x v="1262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x v="2473"/>
    <x v="2476"/>
    <b v="0"/>
    <n v="55"/>
    <b v="1"/>
    <s v="music/indie rock"/>
    <x v="18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x v="2474"/>
    <x v="2477"/>
    <b v="0"/>
    <n v="41"/>
    <b v="1"/>
    <s v="music/indie rock"/>
    <x v="1900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x v="2475"/>
    <x v="2478"/>
    <b v="0"/>
    <n v="79"/>
    <b v="1"/>
    <s v="music/indie rock"/>
    <x v="1901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x v="2476"/>
    <x v="2479"/>
    <b v="0"/>
    <n v="16"/>
    <b v="1"/>
    <s v="music/indie rock"/>
    <x v="1902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x v="2477"/>
    <x v="2480"/>
    <b v="0"/>
    <n v="8"/>
    <b v="1"/>
    <s v="music/indie rock"/>
    <x v="3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x v="2478"/>
    <x v="2481"/>
    <b v="0"/>
    <n v="95"/>
    <b v="1"/>
    <s v="music/indie rock"/>
    <x v="1903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x v="2479"/>
    <x v="2482"/>
    <b v="0"/>
    <n v="25"/>
    <b v="1"/>
    <s v="music/indie rock"/>
    <x v="1787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x v="2480"/>
    <x v="2483"/>
    <b v="0"/>
    <n v="19"/>
    <b v="1"/>
    <s v="music/indie rock"/>
    <x v="1904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x v="2481"/>
    <x v="2484"/>
    <b v="0"/>
    <n v="90"/>
    <b v="1"/>
    <s v="music/indie rock"/>
    <x v="190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x v="2482"/>
    <x v="2485"/>
    <b v="0"/>
    <n v="41"/>
    <b v="1"/>
    <s v="music/indie rock"/>
    <x v="1906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x v="2483"/>
    <x v="2486"/>
    <b v="0"/>
    <n v="30"/>
    <b v="1"/>
    <s v="music/indie rock"/>
    <x v="190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x v="2484"/>
    <x v="2487"/>
    <b v="0"/>
    <n v="38"/>
    <b v="1"/>
    <s v="music/indie rock"/>
    <x v="1908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x v="2485"/>
    <x v="2488"/>
    <b v="0"/>
    <n v="65"/>
    <b v="1"/>
    <s v="music/indie rock"/>
    <x v="190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x v="2486"/>
    <x v="2489"/>
    <b v="0"/>
    <n v="75"/>
    <b v="1"/>
    <s v="music/indie rock"/>
    <x v="1910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x v="2487"/>
    <x v="2490"/>
    <b v="0"/>
    <n v="16"/>
    <b v="1"/>
    <s v="music/indie rock"/>
    <x v="1911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x v="2488"/>
    <x v="2491"/>
    <b v="0"/>
    <n v="10"/>
    <b v="1"/>
    <s v="music/indie rock"/>
    <x v="1912"/>
    <n v="51.6"/>
    <x v="4"/>
    <x v="14"/>
  </r>
  <r>
    <n v="2492"/>
    <x v="2491"/>
    <s v="We're a band from Hawaii trying to produce our first EP and we need help!"/>
    <n v="600"/>
    <n v="750"/>
    <x v="0"/>
    <x v="0"/>
    <s v="USD"/>
    <x v="2489"/>
    <x v="2492"/>
    <b v="0"/>
    <n v="27"/>
    <b v="1"/>
    <s v="music/indie rock"/>
    <x v="1054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x v="2490"/>
    <x v="2493"/>
    <b v="0"/>
    <n v="259"/>
    <b v="1"/>
    <s v="music/indie rock"/>
    <x v="1913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x v="2491"/>
    <x v="2494"/>
    <b v="0"/>
    <n v="39"/>
    <b v="1"/>
    <s v="music/indie rock"/>
    <x v="1914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x v="2492"/>
    <x v="2495"/>
    <b v="0"/>
    <n v="42"/>
    <b v="1"/>
    <s v="music/indie rock"/>
    <x v="191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x v="2493"/>
    <x v="2496"/>
    <b v="0"/>
    <n v="10"/>
    <b v="1"/>
    <s v="music/indie rock"/>
    <x v="3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x v="2494"/>
    <x v="2497"/>
    <b v="0"/>
    <n v="56"/>
    <b v="1"/>
    <s v="music/indie rock"/>
    <x v="1916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x v="2495"/>
    <x v="2498"/>
    <b v="0"/>
    <n v="20"/>
    <b v="1"/>
    <s v="music/indie rock"/>
    <x v="1917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x v="2496"/>
    <x v="2499"/>
    <b v="0"/>
    <n v="170"/>
    <b v="1"/>
    <s v="music/indie rock"/>
    <x v="1918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x v="2497"/>
    <x v="2500"/>
    <b v="0"/>
    <n v="29"/>
    <b v="1"/>
    <s v="music/indie rock"/>
    <x v="1614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x v="2498"/>
    <x v="2501"/>
    <b v="0"/>
    <n v="7"/>
    <b v="0"/>
    <s v="food/restaurants"/>
    <x v="1919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x v="2499"/>
    <x v="2502"/>
    <b v="0"/>
    <n v="5"/>
    <b v="0"/>
    <s v="food/restaurants"/>
    <x v="1920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x v="2500"/>
    <x v="2503"/>
    <b v="0"/>
    <n v="0"/>
    <b v="0"/>
    <s v="food/restaurants"/>
    <x v="109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x v="2501"/>
    <x v="2504"/>
    <b v="0"/>
    <n v="0"/>
    <b v="0"/>
    <s v="food/restaurants"/>
    <x v="109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x v="2502"/>
    <x v="2505"/>
    <b v="0"/>
    <n v="0"/>
    <b v="0"/>
    <s v="food/restaurants"/>
    <x v="109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x v="2503"/>
    <x v="2506"/>
    <b v="0"/>
    <n v="2"/>
    <b v="0"/>
    <s v="food/restaurants"/>
    <x v="722"/>
    <n v="15"/>
    <x v="7"/>
    <x v="34"/>
  </r>
  <r>
    <n v="2507"/>
    <x v="2506"/>
    <s v="Unique dishes for a unique city!."/>
    <n v="42850"/>
    <n v="0"/>
    <x v="2"/>
    <x v="0"/>
    <s v="USD"/>
    <x v="2504"/>
    <x v="2507"/>
    <b v="0"/>
    <n v="0"/>
    <b v="0"/>
    <s v="food/restaurants"/>
    <x v="109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x v="2505"/>
    <x v="2508"/>
    <b v="0"/>
    <n v="0"/>
    <b v="0"/>
    <s v="food/restaurants"/>
    <x v="109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x v="2506"/>
    <x v="2509"/>
    <b v="0"/>
    <n v="28"/>
    <b v="0"/>
    <s v="food/restaurants"/>
    <x v="1921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x v="2507"/>
    <x v="2510"/>
    <b v="0"/>
    <n v="2"/>
    <b v="0"/>
    <s v="food/restaurants"/>
    <x v="840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x v="2508"/>
    <x v="2511"/>
    <b v="0"/>
    <n v="0"/>
    <b v="0"/>
    <s v="food/restaurants"/>
    <x v="109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x v="2509"/>
    <x v="2512"/>
    <b v="0"/>
    <n v="0"/>
    <b v="0"/>
    <s v="food/restaurants"/>
    <x v="109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x v="2510"/>
    <x v="2513"/>
    <b v="0"/>
    <n v="0"/>
    <b v="0"/>
    <s v="food/restaurants"/>
    <x v="109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x v="2511"/>
    <x v="2514"/>
    <b v="0"/>
    <n v="4"/>
    <b v="0"/>
    <s v="food/restaurants"/>
    <x v="192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x v="2512"/>
    <x v="2515"/>
    <b v="0"/>
    <n v="12"/>
    <b v="0"/>
    <s v="food/restaurants"/>
    <x v="1923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x v="2513"/>
    <x v="2516"/>
    <b v="0"/>
    <n v="0"/>
    <b v="0"/>
    <s v="food/restaurants"/>
    <x v="109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x v="2514"/>
    <x v="2517"/>
    <b v="0"/>
    <n v="33"/>
    <b v="0"/>
    <s v="food/restaurants"/>
    <x v="192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x v="2515"/>
    <x v="2518"/>
    <b v="0"/>
    <n v="0"/>
    <b v="0"/>
    <s v="food/restaurants"/>
    <x v="109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x v="2516"/>
    <x v="2519"/>
    <b v="0"/>
    <n v="4"/>
    <b v="0"/>
    <s v="food/restaurants"/>
    <x v="1925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x v="2517"/>
    <x v="2520"/>
    <b v="0"/>
    <n v="0"/>
    <b v="0"/>
    <s v="food/restaurants"/>
    <x v="109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x v="2518"/>
    <x v="2521"/>
    <b v="0"/>
    <n v="132"/>
    <b v="1"/>
    <s v="music/classical music"/>
    <x v="1926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x v="2519"/>
    <x v="2522"/>
    <b v="0"/>
    <n v="27"/>
    <b v="1"/>
    <s v="music/classical music"/>
    <x v="3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x v="2520"/>
    <x v="2523"/>
    <b v="0"/>
    <n v="26"/>
    <b v="1"/>
    <s v="music/classical music"/>
    <x v="1927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x v="2521"/>
    <x v="2524"/>
    <b v="0"/>
    <n v="43"/>
    <b v="1"/>
    <s v="music/classical music"/>
    <x v="264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x v="2522"/>
    <x v="2525"/>
    <b v="0"/>
    <n v="80"/>
    <b v="1"/>
    <s v="music/classical music"/>
    <x v="1928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x v="2523"/>
    <x v="2526"/>
    <b v="0"/>
    <n v="33"/>
    <b v="1"/>
    <s v="music/classical music"/>
    <x v="192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x v="2524"/>
    <x v="2527"/>
    <b v="0"/>
    <n v="71"/>
    <b v="1"/>
    <s v="music/classical music"/>
    <x v="1930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x v="2525"/>
    <x v="2528"/>
    <b v="0"/>
    <n v="81"/>
    <b v="1"/>
    <s v="music/classical music"/>
    <x v="1931"/>
    <n v="52.962839506172834"/>
    <x v="4"/>
    <x v="35"/>
  </r>
  <r>
    <n v="2529"/>
    <x v="2528"/>
    <s v="Opera. Short. New."/>
    <n v="6000"/>
    <n v="6257"/>
    <x v="0"/>
    <x v="0"/>
    <s v="USD"/>
    <x v="2526"/>
    <x v="2529"/>
    <b v="0"/>
    <n v="76"/>
    <b v="1"/>
    <s v="music/classical music"/>
    <x v="1932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x v="2527"/>
    <x v="2530"/>
    <b v="0"/>
    <n v="48"/>
    <b v="1"/>
    <s v="music/classical music"/>
    <x v="3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x v="2528"/>
    <x v="2531"/>
    <b v="0"/>
    <n v="61"/>
    <b v="1"/>
    <s v="music/classical music"/>
    <x v="8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x v="2529"/>
    <x v="2532"/>
    <b v="0"/>
    <n v="60"/>
    <b v="1"/>
    <s v="music/classical music"/>
    <x v="1933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x v="2530"/>
    <x v="2533"/>
    <b v="0"/>
    <n v="136"/>
    <b v="1"/>
    <s v="music/classical music"/>
    <x v="1934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x v="2531"/>
    <x v="2534"/>
    <b v="0"/>
    <n v="14"/>
    <b v="1"/>
    <s v="music/classical music"/>
    <x v="2"/>
    <n v="150"/>
    <x v="4"/>
    <x v="35"/>
  </r>
  <r>
    <n v="2535"/>
    <x v="2534"/>
    <s v="Mark Hayes: Requiem Recording"/>
    <n v="20000"/>
    <n v="20755"/>
    <x v="0"/>
    <x v="0"/>
    <s v="USD"/>
    <x v="2532"/>
    <x v="2535"/>
    <b v="0"/>
    <n v="78"/>
    <b v="1"/>
    <s v="music/classical music"/>
    <x v="640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x v="2533"/>
    <x v="2536"/>
    <b v="0"/>
    <n v="4"/>
    <b v="1"/>
    <s v="music/classical music"/>
    <x v="133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x v="2534"/>
    <x v="2537"/>
    <b v="0"/>
    <n v="11"/>
    <b v="1"/>
    <s v="music/classical music"/>
    <x v="1007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x v="2535"/>
    <x v="2538"/>
    <b v="0"/>
    <n v="185"/>
    <b v="1"/>
    <s v="music/classical music"/>
    <x v="1935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x v="2536"/>
    <x v="2539"/>
    <b v="0"/>
    <n v="59"/>
    <b v="1"/>
    <s v="music/classical music"/>
    <x v="598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x v="2537"/>
    <x v="2540"/>
    <b v="0"/>
    <n v="27"/>
    <b v="1"/>
    <s v="music/classical music"/>
    <x v="1936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x v="2538"/>
    <x v="2541"/>
    <b v="0"/>
    <n v="63"/>
    <b v="1"/>
    <s v="music/classical music"/>
    <x v="1937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x v="2539"/>
    <x v="2542"/>
    <b v="0"/>
    <n v="13"/>
    <b v="1"/>
    <s v="music/classical music"/>
    <x v="193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x v="2540"/>
    <x v="2543"/>
    <b v="0"/>
    <n v="13"/>
    <b v="1"/>
    <s v="music/classical music"/>
    <x v="1939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x v="2541"/>
    <x v="2544"/>
    <b v="0"/>
    <n v="57"/>
    <b v="1"/>
    <s v="music/classical music"/>
    <x v="1940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x v="2542"/>
    <x v="2545"/>
    <b v="0"/>
    <n v="61"/>
    <b v="1"/>
    <s v="music/classical music"/>
    <x v="194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x v="2543"/>
    <x v="2546"/>
    <b v="0"/>
    <n v="65"/>
    <b v="1"/>
    <s v="music/classical music"/>
    <x v="194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x v="2544"/>
    <x v="2547"/>
    <b v="0"/>
    <n v="134"/>
    <b v="1"/>
    <s v="music/classical music"/>
    <x v="1943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x v="2545"/>
    <x v="2548"/>
    <b v="0"/>
    <n v="37"/>
    <b v="1"/>
    <s v="music/classical music"/>
    <x v="1944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x v="2546"/>
    <x v="2549"/>
    <b v="0"/>
    <n v="37"/>
    <b v="1"/>
    <s v="music/classical music"/>
    <x v="1945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x v="2547"/>
    <x v="2550"/>
    <b v="0"/>
    <n v="150"/>
    <b v="1"/>
    <s v="music/classical music"/>
    <x v="1946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x v="2548"/>
    <x v="2551"/>
    <b v="0"/>
    <n v="56"/>
    <b v="1"/>
    <s v="music/classical music"/>
    <x v="1947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x v="2549"/>
    <x v="2552"/>
    <b v="0"/>
    <n v="18"/>
    <b v="1"/>
    <s v="music/classical music"/>
    <x v="163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x v="2550"/>
    <x v="2553"/>
    <b v="0"/>
    <n v="60"/>
    <b v="1"/>
    <s v="music/classical music"/>
    <x v="1948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x v="2551"/>
    <x v="2554"/>
    <b v="0"/>
    <n v="67"/>
    <b v="1"/>
    <s v="music/classical music"/>
    <x v="1949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x v="2552"/>
    <x v="2555"/>
    <b v="0"/>
    <n v="35"/>
    <b v="1"/>
    <s v="music/classical music"/>
    <x v="1950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x v="2553"/>
    <x v="2556"/>
    <b v="0"/>
    <n v="34"/>
    <b v="1"/>
    <s v="music/classical music"/>
    <x v="1951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x v="2554"/>
    <x v="2557"/>
    <b v="0"/>
    <n v="36"/>
    <b v="1"/>
    <s v="music/classical music"/>
    <x v="1952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x v="2555"/>
    <x v="2558"/>
    <b v="0"/>
    <n v="18"/>
    <b v="1"/>
    <s v="music/classical music"/>
    <x v="1953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x v="2556"/>
    <x v="2559"/>
    <b v="0"/>
    <n v="25"/>
    <b v="1"/>
    <s v="music/classical music"/>
    <x v="1954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x v="2557"/>
    <x v="2560"/>
    <b v="0"/>
    <n v="21"/>
    <b v="1"/>
    <s v="music/classical music"/>
    <x v="1787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x v="2558"/>
    <x v="2561"/>
    <b v="0"/>
    <n v="0"/>
    <b v="0"/>
    <s v="food/food trucks"/>
    <x v="109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x v="2559"/>
    <x v="2562"/>
    <b v="0"/>
    <n v="3"/>
    <b v="0"/>
    <s v="food/food trucks"/>
    <x v="571"/>
    <n v="25"/>
    <x v="7"/>
    <x v="19"/>
  </r>
  <r>
    <n v="2563"/>
    <x v="2562"/>
    <s v="Michigan based bubble tea and specialty ice cream food truck"/>
    <n v="20000"/>
    <n v="0"/>
    <x v="1"/>
    <x v="0"/>
    <s v="USD"/>
    <x v="2560"/>
    <x v="2563"/>
    <b v="0"/>
    <n v="0"/>
    <b v="0"/>
    <s v="food/food trucks"/>
    <x v="109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x v="2561"/>
    <x v="2564"/>
    <b v="0"/>
    <n v="0"/>
    <b v="0"/>
    <s v="food/food trucks"/>
    <x v="109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x v="2562"/>
    <x v="2565"/>
    <b v="0"/>
    <n v="1"/>
    <b v="0"/>
    <s v="food/food trucks"/>
    <x v="460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x v="2563"/>
    <x v="2566"/>
    <b v="0"/>
    <n v="0"/>
    <b v="0"/>
    <s v="food/food trucks"/>
    <x v="109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x v="2564"/>
    <x v="2567"/>
    <b v="0"/>
    <n v="2"/>
    <b v="0"/>
    <s v="food/food trucks"/>
    <x v="480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x v="2565"/>
    <x v="2568"/>
    <b v="0"/>
    <n v="1"/>
    <b v="0"/>
    <s v="food/food trucks"/>
    <x v="724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x v="2566"/>
    <x v="2569"/>
    <b v="0"/>
    <n v="2"/>
    <b v="0"/>
    <s v="food/food trucks"/>
    <x v="1955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x v="2567"/>
    <x v="2570"/>
    <b v="0"/>
    <n v="2"/>
    <b v="0"/>
    <s v="food/food trucks"/>
    <x v="1956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x v="2568"/>
    <x v="2571"/>
    <b v="0"/>
    <n v="4"/>
    <b v="0"/>
    <s v="food/food trucks"/>
    <x v="1161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x v="2569"/>
    <x v="2572"/>
    <b v="0"/>
    <n v="0"/>
    <b v="0"/>
    <s v="food/food trucks"/>
    <x v="109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x v="2570"/>
    <x v="2573"/>
    <b v="0"/>
    <n v="0"/>
    <b v="0"/>
    <s v="food/food trucks"/>
    <x v="109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x v="2571"/>
    <x v="2574"/>
    <b v="0"/>
    <n v="0"/>
    <b v="0"/>
    <s v="food/food trucks"/>
    <x v="109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x v="2572"/>
    <x v="2575"/>
    <b v="0"/>
    <n v="0"/>
    <b v="0"/>
    <s v="food/food trucks"/>
    <x v="109"/>
    <n v="0"/>
    <x v="7"/>
    <x v="19"/>
  </r>
  <r>
    <n v="2576"/>
    <x v="2575"/>
    <s v="A New Twist with an American and Philippine fast food Mobile Trailer."/>
    <n v="10000"/>
    <n v="0"/>
    <x v="1"/>
    <x v="0"/>
    <s v="USD"/>
    <x v="2573"/>
    <x v="2576"/>
    <b v="0"/>
    <n v="0"/>
    <b v="0"/>
    <s v="food/food trucks"/>
    <x v="109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x v="2574"/>
    <x v="2577"/>
    <b v="0"/>
    <n v="0"/>
    <b v="0"/>
    <s v="food/food trucks"/>
    <x v="109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x v="2575"/>
    <x v="2578"/>
    <b v="0"/>
    <n v="0"/>
    <b v="0"/>
    <s v="food/food trucks"/>
    <x v="109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x v="2576"/>
    <x v="2579"/>
    <b v="0"/>
    <n v="12"/>
    <b v="0"/>
    <s v="food/food trucks"/>
    <x v="1957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x v="2577"/>
    <x v="2580"/>
    <b v="0"/>
    <n v="2"/>
    <b v="0"/>
    <s v="food/food trucks"/>
    <x v="722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x v="2578"/>
    <x v="2581"/>
    <b v="0"/>
    <n v="11"/>
    <b v="0"/>
    <s v="food/food trucks"/>
    <x v="1958"/>
    <n v="48.18181818181818"/>
    <x v="7"/>
    <x v="19"/>
  </r>
  <r>
    <n v="2582"/>
    <x v="2581"/>
    <s v="The place where chicken meets liquor for the first time!"/>
    <n v="90000"/>
    <n v="1"/>
    <x v="2"/>
    <x v="0"/>
    <s v="USD"/>
    <x v="2579"/>
    <x v="2582"/>
    <b v="0"/>
    <n v="1"/>
    <b v="0"/>
    <s v="food/food trucks"/>
    <x v="1959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x v="2580"/>
    <x v="2583"/>
    <b v="0"/>
    <n v="5"/>
    <b v="0"/>
    <s v="food/food trucks"/>
    <x v="724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x v="2581"/>
    <x v="2584"/>
    <b v="0"/>
    <n v="0"/>
    <b v="0"/>
    <s v="food/food trucks"/>
    <x v="109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x v="2582"/>
    <x v="2585"/>
    <b v="0"/>
    <n v="1"/>
    <b v="0"/>
    <s v="food/food trucks"/>
    <x v="874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x v="2583"/>
    <x v="2586"/>
    <b v="0"/>
    <n v="1"/>
    <b v="0"/>
    <s v="food/food trucks"/>
    <x v="874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x v="2584"/>
    <x v="2587"/>
    <b v="0"/>
    <n v="6"/>
    <b v="0"/>
    <s v="food/food trucks"/>
    <x v="1960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x v="2585"/>
    <x v="2588"/>
    <b v="0"/>
    <n v="8"/>
    <b v="0"/>
    <s v="food/food trucks"/>
    <x v="1961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x v="2586"/>
    <x v="2589"/>
    <b v="0"/>
    <n v="1"/>
    <b v="0"/>
    <s v="food/food trucks"/>
    <x v="13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x v="2587"/>
    <x v="2590"/>
    <b v="0"/>
    <n v="0"/>
    <b v="0"/>
    <s v="food/food trucks"/>
    <x v="109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x v="2588"/>
    <x v="2591"/>
    <b v="0"/>
    <n v="2"/>
    <b v="0"/>
    <s v="food/food trucks"/>
    <x v="1651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x v="2589"/>
    <x v="2592"/>
    <b v="0"/>
    <n v="1"/>
    <b v="0"/>
    <s v="food/food trucks"/>
    <x v="874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x v="2590"/>
    <x v="2593"/>
    <b v="0"/>
    <n v="0"/>
    <b v="0"/>
    <s v="food/food trucks"/>
    <x v="109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x v="2591"/>
    <x v="2594"/>
    <b v="0"/>
    <n v="1"/>
    <b v="0"/>
    <s v="food/food trucks"/>
    <x v="466"/>
    <n v="1"/>
    <x v="7"/>
    <x v="19"/>
  </r>
  <r>
    <n v="2595"/>
    <x v="2594"/>
    <s v="Looking to put the best baked goods in Bowling Green on wheels"/>
    <n v="15000"/>
    <n v="1825"/>
    <x v="2"/>
    <x v="0"/>
    <s v="USD"/>
    <x v="2592"/>
    <x v="2595"/>
    <b v="0"/>
    <n v="19"/>
    <b v="0"/>
    <s v="food/food trucks"/>
    <x v="1962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x v="2593"/>
    <x v="2596"/>
    <b v="0"/>
    <n v="27"/>
    <b v="0"/>
    <s v="food/food trucks"/>
    <x v="1963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x v="2594"/>
    <x v="2597"/>
    <b v="0"/>
    <n v="7"/>
    <b v="0"/>
    <s v="food/food trucks"/>
    <x v="905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x v="2595"/>
    <x v="2598"/>
    <b v="0"/>
    <n v="14"/>
    <b v="0"/>
    <s v="food/food trucks"/>
    <x v="1964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x v="2596"/>
    <x v="2599"/>
    <b v="0"/>
    <n v="5"/>
    <b v="0"/>
    <s v="food/food trucks"/>
    <x v="1965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x v="2597"/>
    <x v="2600"/>
    <b v="0"/>
    <n v="30"/>
    <b v="0"/>
    <s v="food/food trucks"/>
    <x v="1966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x v="2598"/>
    <x v="2601"/>
    <b v="1"/>
    <n v="151"/>
    <b v="1"/>
    <s v="technology/space exploration"/>
    <x v="1967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x v="2599"/>
    <x v="2602"/>
    <b v="1"/>
    <n v="489"/>
    <b v="1"/>
    <s v="technology/space exploration"/>
    <x v="1968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x v="2600"/>
    <x v="2603"/>
    <b v="1"/>
    <n v="50"/>
    <b v="1"/>
    <s v="technology/space exploration"/>
    <x v="196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x v="2601"/>
    <x v="2604"/>
    <b v="1"/>
    <n v="321"/>
    <b v="1"/>
    <s v="technology/space exploration"/>
    <x v="1970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x v="2602"/>
    <x v="2605"/>
    <b v="1"/>
    <n v="1762"/>
    <b v="1"/>
    <s v="technology/space exploration"/>
    <x v="197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x v="2603"/>
    <x v="2606"/>
    <b v="1"/>
    <n v="385"/>
    <b v="1"/>
    <s v="technology/space exploration"/>
    <x v="1972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x v="2604"/>
    <x v="2607"/>
    <b v="1"/>
    <n v="398"/>
    <b v="1"/>
    <s v="technology/space exploration"/>
    <x v="1973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x v="2605"/>
    <x v="2608"/>
    <b v="1"/>
    <n v="304"/>
    <b v="1"/>
    <s v="technology/space exploration"/>
    <x v="1974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x v="2606"/>
    <x v="2609"/>
    <b v="1"/>
    <n v="676"/>
    <b v="1"/>
    <s v="technology/space exploration"/>
    <x v="1975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x v="2607"/>
    <x v="2610"/>
    <b v="1"/>
    <n v="577"/>
    <b v="1"/>
    <s v="technology/space exploration"/>
    <x v="1976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x v="2608"/>
    <x v="2611"/>
    <b v="1"/>
    <n v="3663"/>
    <b v="1"/>
    <s v="technology/space exploration"/>
    <x v="1977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x v="2609"/>
    <x v="2612"/>
    <b v="1"/>
    <n v="294"/>
    <b v="1"/>
    <s v="technology/space exploration"/>
    <x v="1978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x v="2610"/>
    <x v="2613"/>
    <b v="1"/>
    <n v="28"/>
    <b v="1"/>
    <s v="technology/space exploration"/>
    <x v="1979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x v="2611"/>
    <x v="2614"/>
    <b v="1"/>
    <n v="100"/>
    <b v="1"/>
    <s v="technology/space exploration"/>
    <x v="607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x v="2612"/>
    <x v="2615"/>
    <b v="0"/>
    <n v="72"/>
    <b v="1"/>
    <s v="technology/space exploration"/>
    <x v="1980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x v="2613"/>
    <x v="2616"/>
    <b v="1"/>
    <n v="238"/>
    <b v="1"/>
    <s v="technology/space exploration"/>
    <x v="198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x v="2614"/>
    <x v="2617"/>
    <b v="1"/>
    <n v="159"/>
    <b v="1"/>
    <s v="technology/space exploration"/>
    <x v="1982"/>
    <n v="27.59748427672956"/>
    <x v="2"/>
    <x v="36"/>
  </r>
  <r>
    <n v="2618"/>
    <x v="2617"/>
    <s v="LTD ED COLLECTIBLE SPACE ART FEAT. ASTRONAUTS"/>
    <n v="15000"/>
    <n v="15808"/>
    <x v="0"/>
    <x v="0"/>
    <s v="USD"/>
    <x v="2615"/>
    <x v="2618"/>
    <b v="1"/>
    <n v="77"/>
    <b v="1"/>
    <s v="technology/space exploration"/>
    <x v="1983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x v="2616"/>
    <x v="2619"/>
    <b v="1"/>
    <n v="53"/>
    <b v="1"/>
    <s v="technology/space exploration"/>
    <x v="1984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x v="2617"/>
    <x v="2620"/>
    <b v="1"/>
    <n v="1251"/>
    <b v="1"/>
    <s v="technology/space exploration"/>
    <x v="1985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x v="2618"/>
    <x v="2621"/>
    <b v="1"/>
    <n v="465"/>
    <b v="1"/>
    <s v="technology/space exploration"/>
    <x v="1986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x v="2619"/>
    <x v="2622"/>
    <b v="0"/>
    <n v="74"/>
    <b v="1"/>
    <s v="technology/space exploration"/>
    <x v="1987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x v="2620"/>
    <x v="2623"/>
    <b v="0"/>
    <n v="62"/>
    <b v="1"/>
    <s v="technology/space exploration"/>
    <x v="430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x v="2621"/>
    <x v="2624"/>
    <b v="0"/>
    <n v="3468"/>
    <b v="1"/>
    <s v="technology/space exploration"/>
    <x v="198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x v="2622"/>
    <x v="2625"/>
    <b v="0"/>
    <n v="52"/>
    <b v="1"/>
    <s v="technology/space exploration"/>
    <x v="1989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x v="2623"/>
    <x v="2626"/>
    <b v="0"/>
    <n v="50"/>
    <b v="1"/>
    <s v="technology/space exploration"/>
    <x v="1990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x v="2624"/>
    <x v="2627"/>
    <b v="0"/>
    <n v="45"/>
    <b v="1"/>
    <s v="technology/space exploration"/>
    <x v="1991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x v="2625"/>
    <x v="2628"/>
    <b v="0"/>
    <n v="21"/>
    <b v="1"/>
    <s v="technology/space exploration"/>
    <x v="199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x v="2626"/>
    <x v="2629"/>
    <b v="0"/>
    <n v="100"/>
    <b v="1"/>
    <s v="technology/space exploration"/>
    <x v="1993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x v="2627"/>
    <x v="2630"/>
    <b v="0"/>
    <n v="81"/>
    <b v="1"/>
    <s v="technology/space exploration"/>
    <x v="1994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x v="2628"/>
    <x v="2631"/>
    <b v="0"/>
    <n v="286"/>
    <b v="1"/>
    <s v="technology/space exploration"/>
    <x v="1995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x v="2629"/>
    <x v="2632"/>
    <b v="0"/>
    <n v="42"/>
    <b v="1"/>
    <s v="technology/space exploration"/>
    <x v="1996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x v="2630"/>
    <x v="2633"/>
    <b v="0"/>
    <n v="199"/>
    <b v="1"/>
    <s v="technology/space exploration"/>
    <x v="1997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x v="2631"/>
    <x v="2634"/>
    <b v="0"/>
    <n v="25"/>
    <b v="1"/>
    <s v="technology/space exploration"/>
    <x v="1998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x v="2632"/>
    <x v="2635"/>
    <b v="0"/>
    <n v="84"/>
    <b v="1"/>
    <s v="technology/space exploration"/>
    <x v="3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x v="2633"/>
    <x v="2636"/>
    <b v="0"/>
    <n v="50"/>
    <b v="1"/>
    <s v="technology/space exploration"/>
    <x v="1999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x v="2634"/>
    <x v="2637"/>
    <b v="0"/>
    <n v="26"/>
    <b v="1"/>
    <s v="technology/space exploration"/>
    <x v="2000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x v="2635"/>
    <x v="2638"/>
    <b v="0"/>
    <n v="14"/>
    <b v="1"/>
    <s v="technology/space exploration"/>
    <x v="2001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x v="2636"/>
    <x v="2639"/>
    <b v="0"/>
    <n v="49"/>
    <b v="1"/>
    <s v="technology/space exploration"/>
    <x v="2002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x v="2637"/>
    <x v="2640"/>
    <b v="0"/>
    <n v="69"/>
    <b v="1"/>
    <s v="technology/space exploration"/>
    <x v="1719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x v="2638"/>
    <x v="2641"/>
    <b v="0"/>
    <n v="1"/>
    <b v="0"/>
    <s v="technology/space exploration"/>
    <x v="460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x v="2639"/>
    <x v="2642"/>
    <b v="0"/>
    <n v="0"/>
    <b v="0"/>
    <s v="technology/space exploration"/>
    <x v="109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x v="323"/>
    <x v="2643"/>
    <b v="1"/>
    <n v="1501"/>
    <b v="0"/>
    <s v="technology/space exploration"/>
    <x v="2003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x v="2640"/>
    <x v="2644"/>
    <b v="1"/>
    <n v="52"/>
    <b v="0"/>
    <s v="technology/space exploration"/>
    <x v="2004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x v="2641"/>
    <x v="2645"/>
    <b v="1"/>
    <n v="23"/>
    <b v="0"/>
    <s v="technology/space exploration"/>
    <x v="1131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x v="2642"/>
    <x v="2646"/>
    <b v="1"/>
    <n v="535"/>
    <b v="0"/>
    <s v="technology/space exploration"/>
    <x v="2005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x v="2643"/>
    <x v="2647"/>
    <b v="0"/>
    <n v="3"/>
    <b v="0"/>
    <s v="technology/space exploration"/>
    <x v="2006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x v="2644"/>
    <x v="2648"/>
    <b v="0"/>
    <n v="6"/>
    <b v="0"/>
    <s v="technology/space exploration"/>
    <x v="2007"/>
    <n v="17.666666666666668"/>
    <x v="2"/>
    <x v="36"/>
  </r>
  <r>
    <n v="2649"/>
    <x v="2648"/>
    <s v="They have launched a Kickstarter."/>
    <n v="125000"/>
    <n v="124"/>
    <x v="1"/>
    <x v="0"/>
    <s v="USD"/>
    <x v="2645"/>
    <x v="2649"/>
    <b v="0"/>
    <n v="3"/>
    <b v="0"/>
    <s v="technology/space exploration"/>
    <x v="2008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x v="2646"/>
    <x v="2650"/>
    <b v="0"/>
    <n v="5"/>
    <b v="0"/>
    <s v="technology/space exploration"/>
    <x v="2009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x v="2647"/>
    <x v="2651"/>
    <b v="0"/>
    <n v="17"/>
    <b v="0"/>
    <s v="technology/space exploration"/>
    <x v="2010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x v="2648"/>
    <x v="2652"/>
    <b v="0"/>
    <n v="11"/>
    <b v="0"/>
    <s v="technology/space exploration"/>
    <x v="201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x v="2649"/>
    <x v="2653"/>
    <b v="0"/>
    <n v="70"/>
    <b v="0"/>
    <s v="technology/space exploration"/>
    <x v="2012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x v="2650"/>
    <x v="2654"/>
    <b v="0"/>
    <n v="6"/>
    <b v="0"/>
    <s v="technology/space exploration"/>
    <x v="2013"/>
    <n v="8.5"/>
    <x v="2"/>
    <x v="36"/>
  </r>
  <r>
    <n v="2655"/>
    <x v="2654"/>
    <s v="Thank you for your support!"/>
    <n v="15000"/>
    <n v="3155"/>
    <x v="1"/>
    <x v="0"/>
    <s v="USD"/>
    <x v="2651"/>
    <x v="2655"/>
    <b v="0"/>
    <n v="43"/>
    <b v="0"/>
    <s v="technology/space exploration"/>
    <x v="201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x v="2652"/>
    <x v="2656"/>
    <b v="0"/>
    <n v="152"/>
    <b v="0"/>
    <s v="technology/space exploration"/>
    <x v="2015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x v="2653"/>
    <x v="2657"/>
    <b v="0"/>
    <n v="59"/>
    <b v="0"/>
    <s v="technology/space exploration"/>
    <x v="2016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x v="2654"/>
    <x v="2658"/>
    <b v="0"/>
    <n v="4"/>
    <b v="0"/>
    <s v="technology/space exploration"/>
    <x v="2017"/>
    <n v="22.75"/>
    <x v="2"/>
    <x v="36"/>
  </r>
  <r>
    <n v="2659"/>
    <x v="2658"/>
    <s v="test"/>
    <n v="49000"/>
    <n v="1333"/>
    <x v="1"/>
    <x v="0"/>
    <s v="USD"/>
    <x v="2655"/>
    <x v="2659"/>
    <b v="0"/>
    <n v="10"/>
    <b v="0"/>
    <s v="technology/space exploration"/>
    <x v="2018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x v="2656"/>
    <x v="2660"/>
    <b v="0"/>
    <n v="5"/>
    <b v="0"/>
    <s v="technology/space exploration"/>
    <x v="2019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x v="2657"/>
    <x v="2661"/>
    <b v="0"/>
    <n v="60"/>
    <b v="1"/>
    <s v="technology/makerspaces"/>
    <x v="1335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x v="2658"/>
    <x v="2662"/>
    <b v="0"/>
    <n v="80"/>
    <b v="1"/>
    <s v="technology/makerspaces"/>
    <x v="2020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x v="2659"/>
    <x v="2663"/>
    <b v="0"/>
    <n v="56"/>
    <b v="1"/>
    <s v="technology/makerspaces"/>
    <x v="2021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x v="2660"/>
    <x v="2664"/>
    <b v="0"/>
    <n v="104"/>
    <b v="1"/>
    <s v="technology/makerspaces"/>
    <x v="2022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x v="2661"/>
    <x v="2665"/>
    <b v="0"/>
    <n v="46"/>
    <b v="1"/>
    <s v="technology/makerspaces"/>
    <x v="2023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x v="2662"/>
    <x v="2666"/>
    <b v="0"/>
    <n v="206"/>
    <b v="1"/>
    <s v="technology/makerspaces"/>
    <x v="2024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x v="2663"/>
    <x v="2667"/>
    <b v="0"/>
    <n v="18"/>
    <b v="1"/>
    <s v="technology/makerspaces"/>
    <x v="1934"/>
    <n v="92.222222222222229"/>
    <x v="2"/>
    <x v="37"/>
  </r>
  <r>
    <n v="2668"/>
    <x v="2667"/>
    <s v="Creativity on the go! |_x000a_CrÃ©ativitÃ© en mouvement !"/>
    <n v="1000"/>
    <n v="1707"/>
    <x v="0"/>
    <x v="5"/>
    <s v="CAD"/>
    <x v="2664"/>
    <x v="2668"/>
    <b v="0"/>
    <n v="28"/>
    <b v="1"/>
    <s v="technology/makerspaces"/>
    <x v="2025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x v="2665"/>
    <x v="2669"/>
    <b v="0"/>
    <n v="11"/>
    <b v="1"/>
    <s v="technology/makerspaces"/>
    <x v="1239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x v="2666"/>
    <x v="2670"/>
    <b v="1"/>
    <n v="60"/>
    <b v="0"/>
    <s v="technology/makerspaces"/>
    <x v="2026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x v="2667"/>
    <x v="2671"/>
    <b v="1"/>
    <n v="84"/>
    <b v="0"/>
    <s v="technology/makerspaces"/>
    <x v="2027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x v="2668"/>
    <x v="2672"/>
    <b v="1"/>
    <n v="47"/>
    <b v="0"/>
    <s v="technology/makerspaces"/>
    <x v="2028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x v="2669"/>
    <x v="2673"/>
    <b v="1"/>
    <n v="66"/>
    <b v="0"/>
    <s v="technology/makerspaces"/>
    <x v="202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x v="2670"/>
    <x v="2674"/>
    <b v="1"/>
    <n v="171"/>
    <b v="0"/>
    <s v="technology/makerspaces"/>
    <x v="2030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x v="2671"/>
    <x v="2675"/>
    <b v="1"/>
    <n v="29"/>
    <b v="0"/>
    <s v="technology/makerspaces"/>
    <x v="203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x v="2672"/>
    <x v="2676"/>
    <b v="0"/>
    <n v="9"/>
    <b v="0"/>
    <s v="technology/makerspaces"/>
    <x v="203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x v="2673"/>
    <x v="2677"/>
    <b v="0"/>
    <n v="27"/>
    <b v="0"/>
    <s v="technology/makerspaces"/>
    <x v="2033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x v="2674"/>
    <x v="2678"/>
    <b v="0"/>
    <n v="2"/>
    <b v="0"/>
    <s v="technology/makerspaces"/>
    <x v="203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x v="2675"/>
    <x v="2679"/>
    <b v="0"/>
    <n v="3"/>
    <b v="0"/>
    <s v="technology/makerspaces"/>
    <x v="2035"/>
    <n v="44"/>
    <x v="2"/>
    <x v="37"/>
  </r>
  <r>
    <n v="2680"/>
    <x v="2679"/>
    <s v="iHeartPillow, Connecting loved ones"/>
    <n v="32000"/>
    <n v="276"/>
    <x v="2"/>
    <x v="3"/>
    <s v="EUR"/>
    <x v="2676"/>
    <x v="2680"/>
    <b v="0"/>
    <n v="4"/>
    <b v="0"/>
    <s v="technology/makerspaces"/>
    <x v="2036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x v="2677"/>
    <x v="2681"/>
    <b v="0"/>
    <n v="2"/>
    <b v="0"/>
    <s v="food/food trucks"/>
    <x v="1839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x v="2678"/>
    <x v="2682"/>
    <b v="0"/>
    <n v="20"/>
    <b v="0"/>
    <s v="food/food trucks"/>
    <x v="203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x v="2679"/>
    <x v="2683"/>
    <b v="0"/>
    <n v="3"/>
    <b v="0"/>
    <s v="food/food trucks"/>
    <x v="1156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x v="2680"/>
    <x v="2684"/>
    <b v="0"/>
    <n v="4"/>
    <b v="0"/>
    <s v="food/food trucks"/>
    <x v="736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x v="2681"/>
    <x v="2685"/>
    <b v="0"/>
    <n v="1"/>
    <b v="0"/>
    <s v="food/food trucks"/>
    <x v="459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x v="2682"/>
    <x v="2686"/>
    <b v="0"/>
    <n v="0"/>
    <b v="0"/>
    <s v="food/food trucks"/>
    <x v="109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x v="2683"/>
    <x v="2687"/>
    <b v="0"/>
    <n v="0"/>
    <b v="0"/>
    <s v="food/food trucks"/>
    <x v="109"/>
    <n v="0"/>
    <x v="7"/>
    <x v="19"/>
  </r>
  <r>
    <n v="2688"/>
    <x v="2687"/>
    <s v="The amazing gourmet Mac N Cheez Food Truck Campaigne!"/>
    <n v="50000"/>
    <n v="74"/>
    <x v="2"/>
    <x v="0"/>
    <s v="USD"/>
    <x v="2684"/>
    <x v="2688"/>
    <b v="0"/>
    <n v="14"/>
    <b v="0"/>
    <s v="food/food trucks"/>
    <x v="2038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x v="2685"/>
    <x v="2689"/>
    <b v="0"/>
    <n v="1"/>
    <b v="0"/>
    <s v="food/food trucks"/>
    <x v="187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x v="2686"/>
    <x v="2690"/>
    <b v="0"/>
    <n v="118"/>
    <b v="0"/>
    <s v="food/food trucks"/>
    <x v="2039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x v="2687"/>
    <x v="2691"/>
    <b v="0"/>
    <n v="2"/>
    <b v="0"/>
    <s v="food/food trucks"/>
    <x v="2040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x v="2688"/>
    <x v="2692"/>
    <b v="0"/>
    <n v="1"/>
    <b v="0"/>
    <s v="food/food trucks"/>
    <x v="1154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x v="2689"/>
    <x v="2693"/>
    <b v="0"/>
    <n v="3"/>
    <b v="0"/>
    <s v="food/food trucks"/>
    <x v="417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x v="2690"/>
    <x v="2694"/>
    <b v="0"/>
    <n v="1"/>
    <b v="0"/>
    <s v="food/food trucks"/>
    <x v="372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x v="2691"/>
    <x v="2695"/>
    <b v="0"/>
    <n v="3"/>
    <b v="0"/>
    <s v="food/food trucks"/>
    <x v="2041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x v="2692"/>
    <x v="2696"/>
    <b v="0"/>
    <n v="38"/>
    <b v="0"/>
    <s v="food/food trucks"/>
    <x v="204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x v="2693"/>
    <x v="2697"/>
    <b v="0"/>
    <n v="52"/>
    <b v="0"/>
    <s v="food/food trucks"/>
    <x v="2043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x v="2694"/>
    <x v="2698"/>
    <b v="0"/>
    <n v="2"/>
    <b v="0"/>
    <s v="food/food trucks"/>
    <x v="2044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x v="2695"/>
    <x v="2699"/>
    <b v="0"/>
    <n v="0"/>
    <b v="0"/>
    <s v="food/food trucks"/>
    <x v="109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x v="2696"/>
    <x v="2700"/>
    <b v="0"/>
    <n v="4"/>
    <b v="0"/>
    <s v="food/food trucks"/>
    <x v="2045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x v="2697"/>
    <x v="2701"/>
    <b v="0"/>
    <n v="46"/>
    <b v="0"/>
    <s v="theater/spaces"/>
    <x v="2046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x v="2698"/>
    <x v="2702"/>
    <b v="1"/>
    <n v="26"/>
    <b v="0"/>
    <s v="theater/spaces"/>
    <x v="2047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x v="2699"/>
    <x v="2703"/>
    <b v="0"/>
    <n v="45"/>
    <b v="0"/>
    <s v="theater/spaces"/>
    <x v="603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x v="2700"/>
    <x v="2704"/>
    <b v="0"/>
    <n v="7"/>
    <b v="0"/>
    <s v="theater/spaces"/>
    <x v="2048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x v="2701"/>
    <x v="2705"/>
    <b v="0"/>
    <n v="8"/>
    <b v="0"/>
    <s v="theater/spaces"/>
    <x v="204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x v="2702"/>
    <x v="2706"/>
    <b v="1"/>
    <n v="263"/>
    <b v="1"/>
    <s v="theater/spaces"/>
    <x v="2050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x v="2703"/>
    <x v="2707"/>
    <b v="1"/>
    <n v="394"/>
    <b v="1"/>
    <s v="theater/spaces"/>
    <x v="205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x v="2704"/>
    <x v="2708"/>
    <b v="1"/>
    <n v="1049"/>
    <b v="1"/>
    <s v="theater/spaces"/>
    <x v="2052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x v="2705"/>
    <x v="2709"/>
    <b v="1"/>
    <n v="308"/>
    <b v="1"/>
    <s v="theater/spaces"/>
    <x v="2053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x v="2706"/>
    <x v="2710"/>
    <b v="1"/>
    <n v="1088"/>
    <b v="1"/>
    <s v="theater/spaces"/>
    <x v="2054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x v="2707"/>
    <x v="2711"/>
    <b v="1"/>
    <n v="73"/>
    <b v="1"/>
    <s v="theater/spaces"/>
    <x v="2055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x v="2708"/>
    <x v="2712"/>
    <b v="1"/>
    <n v="143"/>
    <b v="1"/>
    <s v="theater/spaces"/>
    <x v="2056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x v="2709"/>
    <x v="2713"/>
    <b v="1"/>
    <n v="1420"/>
    <b v="1"/>
    <s v="theater/spaces"/>
    <x v="2057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x v="2710"/>
    <x v="2714"/>
    <b v="1"/>
    <n v="305"/>
    <b v="1"/>
    <s v="theater/spaces"/>
    <x v="2058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x v="2711"/>
    <x v="2715"/>
    <b v="1"/>
    <n v="551"/>
    <b v="1"/>
    <s v="theater/spaces"/>
    <x v="2059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x v="2712"/>
    <x v="2716"/>
    <b v="1"/>
    <n v="187"/>
    <b v="1"/>
    <s v="theater/spaces"/>
    <x v="2060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x v="2713"/>
    <x v="2717"/>
    <b v="1"/>
    <n v="325"/>
    <b v="1"/>
    <s v="theater/spaces"/>
    <x v="206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x v="2714"/>
    <x v="2718"/>
    <b v="1"/>
    <n v="148"/>
    <b v="1"/>
    <s v="theater/spaces"/>
    <x v="2062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x v="2715"/>
    <x v="2719"/>
    <b v="0"/>
    <n v="69"/>
    <b v="1"/>
    <s v="theater/spaces"/>
    <x v="2063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x v="2716"/>
    <x v="2720"/>
    <b v="0"/>
    <n v="173"/>
    <b v="1"/>
    <s v="theater/spaces"/>
    <x v="2064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x v="2717"/>
    <x v="2721"/>
    <b v="0"/>
    <n v="269"/>
    <b v="1"/>
    <s v="technology/hardware"/>
    <x v="2065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x v="2718"/>
    <x v="2722"/>
    <b v="0"/>
    <n v="185"/>
    <b v="1"/>
    <s v="technology/hardware"/>
    <x v="2066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x v="2719"/>
    <x v="2723"/>
    <b v="0"/>
    <n v="176"/>
    <b v="1"/>
    <s v="technology/hardware"/>
    <x v="2067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x v="2720"/>
    <x v="2724"/>
    <b v="0"/>
    <n v="1019"/>
    <b v="1"/>
    <s v="technology/hardware"/>
    <x v="2068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x v="2721"/>
    <x v="2725"/>
    <b v="0"/>
    <n v="113"/>
    <b v="1"/>
    <s v="technology/hardware"/>
    <x v="2069"/>
    <n v="511.65486725663715"/>
    <x v="2"/>
    <x v="30"/>
  </r>
  <r>
    <n v="2726"/>
    <x v="2725"/>
    <s v="Krimston TWO: iPhone Dual SIM Case"/>
    <n v="100000"/>
    <n v="105745"/>
    <x v="0"/>
    <x v="0"/>
    <s v="USD"/>
    <x v="2722"/>
    <x v="2726"/>
    <b v="0"/>
    <n v="404"/>
    <b v="1"/>
    <s v="technology/hardware"/>
    <x v="2070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x v="2723"/>
    <x v="2727"/>
    <b v="0"/>
    <n v="707"/>
    <b v="1"/>
    <s v="technology/hardware"/>
    <x v="2071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x v="2724"/>
    <x v="2728"/>
    <b v="0"/>
    <n v="392"/>
    <b v="1"/>
    <s v="technology/hardware"/>
    <x v="2072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x v="2725"/>
    <x v="2729"/>
    <b v="0"/>
    <n v="23"/>
    <b v="1"/>
    <s v="technology/hardware"/>
    <x v="970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x v="2726"/>
    <x v="2730"/>
    <b v="0"/>
    <n v="682"/>
    <b v="1"/>
    <s v="technology/hardware"/>
    <x v="207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x v="2727"/>
    <x v="2731"/>
    <b v="0"/>
    <n v="37"/>
    <b v="1"/>
    <s v="technology/hardware"/>
    <x v="2074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x v="2728"/>
    <x v="2732"/>
    <b v="0"/>
    <n v="146"/>
    <b v="1"/>
    <s v="technology/hardware"/>
    <x v="2075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x v="2729"/>
    <x v="2733"/>
    <b v="0"/>
    <n v="119"/>
    <b v="1"/>
    <s v="technology/hardware"/>
    <x v="2076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x v="2730"/>
    <x v="2734"/>
    <b v="0"/>
    <n v="163"/>
    <b v="1"/>
    <s v="technology/hardware"/>
    <x v="2077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x v="2731"/>
    <x v="2735"/>
    <b v="0"/>
    <n v="339"/>
    <b v="1"/>
    <s v="technology/hardware"/>
    <x v="2078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x v="2732"/>
    <x v="2736"/>
    <b v="0"/>
    <n v="58"/>
    <b v="1"/>
    <s v="technology/hardware"/>
    <x v="207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x v="2733"/>
    <x v="2737"/>
    <b v="0"/>
    <n v="456"/>
    <b v="1"/>
    <s v="technology/hardware"/>
    <x v="2080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x v="2734"/>
    <x v="2738"/>
    <b v="0"/>
    <n v="15"/>
    <b v="1"/>
    <s v="technology/hardware"/>
    <x v="2081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x v="2735"/>
    <x v="2739"/>
    <b v="0"/>
    <n v="191"/>
    <b v="1"/>
    <s v="technology/hardware"/>
    <x v="2082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x v="2736"/>
    <x v="2740"/>
    <b v="0"/>
    <n v="17"/>
    <b v="1"/>
    <s v="technology/hardware"/>
    <x v="101"/>
    <n v="18.235294117647058"/>
    <x v="2"/>
    <x v="30"/>
  </r>
  <r>
    <n v="2741"/>
    <x v="2740"/>
    <s v="Help me publish my 1st children's book as an aspiring author!"/>
    <n v="8000"/>
    <n v="35"/>
    <x v="2"/>
    <x v="0"/>
    <s v="USD"/>
    <x v="2737"/>
    <x v="2741"/>
    <b v="0"/>
    <n v="4"/>
    <b v="0"/>
    <s v="publishing/children's books"/>
    <x v="208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x v="2738"/>
    <x v="2742"/>
    <b v="0"/>
    <n v="18"/>
    <b v="0"/>
    <s v="publishing/children's books"/>
    <x v="208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x v="2739"/>
    <x v="2743"/>
    <b v="0"/>
    <n v="0"/>
    <b v="0"/>
    <s v="publishing/children's books"/>
    <x v="109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x v="2740"/>
    <x v="2744"/>
    <b v="0"/>
    <n v="22"/>
    <b v="0"/>
    <s v="publishing/children's books"/>
    <x v="208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x v="2741"/>
    <x v="2745"/>
    <b v="0"/>
    <n v="49"/>
    <b v="0"/>
    <s v="publishing/children's books"/>
    <x v="2086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x v="2742"/>
    <x v="2746"/>
    <b v="0"/>
    <n v="19"/>
    <b v="0"/>
    <s v="publishing/children's books"/>
    <x v="2087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x v="2743"/>
    <x v="2747"/>
    <b v="0"/>
    <n v="4"/>
    <b v="0"/>
    <s v="publishing/children's books"/>
    <x v="2088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x v="2744"/>
    <x v="2748"/>
    <b v="0"/>
    <n v="4"/>
    <b v="0"/>
    <s v="publishing/children's books"/>
    <x v="550"/>
    <n v="13.25"/>
    <x v="3"/>
    <x v="39"/>
  </r>
  <r>
    <n v="2749"/>
    <x v="2748"/>
    <s v="Self-publishing my children's book."/>
    <n v="10000"/>
    <n v="110"/>
    <x v="2"/>
    <x v="0"/>
    <s v="USD"/>
    <x v="2745"/>
    <x v="2749"/>
    <b v="0"/>
    <n v="2"/>
    <b v="0"/>
    <s v="publishing/children's books"/>
    <x v="208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x v="2746"/>
    <x v="2750"/>
    <b v="0"/>
    <n v="0"/>
    <b v="0"/>
    <s v="publishing/children's books"/>
    <x v="109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x v="2747"/>
    <x v="2751"/>
    <b v="0"/>
    <n v="0"/>
    <b v="0"/>
    <s v="publishing/children's books"/>
    <x v="109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x v="2748"/>
    <x v="2752"/>
    <b v="0"/>
    <n v="14"/>
    <b v="0"/>
    <s v="publishing/children's books"/>
    <x v="2090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x v="2749"/>
    <x v="2753"/>
    <b v="0"/>
    <n v="8"/>
    <b v="0"/>
    <s v="publishing/children's books"/>
    <x v="2091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x v="2750"/>
    <x v="2754"/>
    <b v="0"/>
    <n v="0"/>
    <b v="0"/>
    <s v="publishing/children's books"/>
    <x v="109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x v="2751"/>
    <x v="2755"/>
    <b v="0"/>
    <n v="15"/>
    <b v="0"/>
    <s v="publishing/children's books"/>
    <x v="209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x v="2752"/>
    <x v="2756"/>
    <b v="0"/>
    <n v="33"/>
    <b v="0"/>
    <s v="publishing/children's books"/>
    <x v="156"/>
    <n v="31.757575757575758"/>
    <x v="3"/>
    <x v="39"/>
  </r>
  <r>
    <n v="2757"/>
    <x v="2756"/>
    <s v="A children's letter book that Lampoons Hillary Clinton"/>
    <n v="1500"/>
    <n v="10"/>
    <x v="2"/>
    <x v="0"/>
    <s v="USD"/>
    <x v="2753"/>
    <x v="2757"/>
    <b v="0"/>
    <n v="2"/>
    <b v="0"/>
    <s v="publishing/children's books"/>
    <x v="886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x v="2754"/>
    <x v="2758"/>
    <b v="0"/>
    <n v="6"/>
    <b v="0"/>
    <s v="publishing/children's books"/>
    <x v="2093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x v="2755"/>
    <x v="2759"/>
    <b v="0"/>
    <n v="2"/>
    <b v="0"/>
    <s v="publishing/children's books"/>
    <x v="1131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x v="2756"/>
    <x v="2760"/>
    <b v="0"/>
    <n v="0"/>
    <b v="0"/>
    <s v="publishing/children's books"/>
    <x v="109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x v="2757"/>
    <x v="2761"/>
    <b v="0"/>
    <n v="4"/>
    <b v="0"/>
    <s v="publishing/children's books"/>
    <x v="174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x v="2758"/>
    <x v="2762"/>
    <b v="0"/>
    <n v="1"/>
    <b v="0"/>
    <s v="publishing/children's books"/>
    <x v="2094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x v="2759"/>
    <x v="2763"/>
    <b v="0"/>
    <n v="3"/>
    <b v="0"/>
    <s v="publishing/children's books"/>
    <x v="2095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x v="2760"/>
    <x v="2764"/>
    <b v="0"/>
    <n v="4"/>
    <b v="0"/>
    <s v="publishing/children's books"/>
    <x v="2096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x v="2761"/>
    <x v="2765"/>
    <b v="0"/>
    <n v="0"/>
    <b v="0"/>
    <s v="publishing/children's books"/>
    <x v="109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x v="2762"/>
    <x v="2766"/>
    <b v="0"/>
    <n v="4"/>
    <b v="0"/>
    <s v="publishing/children's books"/>
    <x v="17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x v="2763"/>
    <x v="2767"/>
    <b v="0"/>
    <n v="3"/>
    <b v="0"/>
    <s v="publishing/children's books"/>
    <x v="1671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x v="2764"/>
    <x v="2768"/>
    <b v="0"/>
    <n v="34"/>
    <b v="0"/>
    <s v="publishing/children's books"/>
    <x v="2097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x v="2765"/>
    <x v="2769"/>
    <b v="0"/>
    <n v="2"/>
    <b v="0"/>
    <s v="publishing/children's books"/>
    <x v="1161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x v="2766"/>
    <x v="2770"/>
    <b v="0"/>
    <n v="33"/>
    <b v="0"/>
    <s v="publishing/children's books"/>
    <x v="2098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x v="2767"/>
    <x v="2771"/>
    <b v="0"/>
    <n v="0"/>
    <b v="0"/>
    <s v="publishing/children's books"/>
    <x v="109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x v="2768"/>
    <x v="2772"/>
    <b v="0"/>
    <n v="0"/>
    <b v="0"/>
    <s v="publishing/children's books"/>
    <x v="109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x v="2769"/>
    <x v="2773"/>
    <b v="0"/>
    <n v="1"/>
    <b v="0"/>
    <s v="publishing/children's books"/>
    <x v="2099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x v="2770"/>
    <x v="2774"/>
    <b v="0"/>
    <n v="13"/>
    <b v="0"/>
    <s v="publishing/children's books"/>
    <x v="2100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x v="2771"/>
    <x v="2775"/>
    <b v="0"/>
    <n v="2"/>
    <b v="0"/>
    <s v="publishing/children's books"/>
    <x v="419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x v="2772"/>
    <x v="2776"/>
    <b v="0"/>
    <n v="36"/>
    <b v="0"/>
    <s v="publishing/children's books"/>
    <x v="2101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x v="2773"/>
    <x v="2777"/>
    <b v="0"/>
    <n v="1"/>
    <b v="0"/>
    <s v="publishing/children's books"/>
    <x v="119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x v="2774"/>
    <x v="2778"/>
    <b v="0"/>
    <n v="15"/>
    <b v="0"/>
    <s v="publishing/children's books"/>
    <x v="2102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x v="2775"/>
    <x v="2779"/>
    <b v="0"/>
    <n v="1"/>
    <b v="0"/>
    <s v="publishing/children's books"/>
    <x v="2103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x v="2776"/>
    <x v="2780"/>
    <b v="0"/>
    <n v="0"/>
    <b v="0"/>
    <s v="publishing/children's books"/>
    <x v="109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x v="2777"/>
    <x v="2781"/>
    <b v="0"/>
    <n v="28"/>
    <b v="1"/>
    <s v="theater/plays"/>
    <x v="2104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x v="2778"/>
    <x v="2782"/>
    <b v="0"/>
    <n v="18"/>
    <b v="1"/>
    <s v="theater/plays"/>
    <x v="43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x v="2779"/>
    <x v="2783"/>
    <b v="0"/>
    <n v="61"/>
    <b v="1"/>
    <s v="theater/plays"/>
    <x v="1444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x v="2780"/>
    <x v="2784"/>
    <b v="0"/>
    <n v="108"/>
    <b v="1"/>
    <s v="theater/plays"/>
    <x v="984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x v="2781"/>
    <x v="2785"/>
    <b v="0"/>
    <n v="142"/>
    <b v="1"/>
    <s v="theater/plays"/>
    <x v="212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x v="2782"/>
    <x v="2786"/>
    <b v="0"/>
    <n v="74"/>
    <b v="1"/>
    <s v="theater/plays"/>
    <x v="2105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x v="2783"/>
    <x v="2787"/>
    <b v="0"/>
    <n v="38"/>
    <b v="1"/>
    <s v="theater/plays"/>
    <x v="2106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x v="2784"/>
    <x v="2788"/>
    <b v="0"/>
    <n v="20"/>
    <b v="1"/>
    <s v="theater/plays"/>
    <x v="78"/>
    <n v="102.5"/>
    <x v="1"/>
    <x v="6"/>
  </r>
  <r>
    <n v="2789"/>
    <x v="2788"/>
    <s v="BNT's Biggest Adventure So Far: Our 2015 full length production!"/>
    <n v="3000"/>
    <n v="3035"/>
    <x v="0"/>
    <x v="0"/>
    <s v="USD"/>
    <x v="2785"/>
    <x v="2789"/>
    <b v="0"/>
    <n v="24"/>
    <b v="1"/>
    <s v="theater/plays"/>
    <x v="210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x v="2786"/>
    <x v="2790"/>
    <b v="0"/>
    <n v="66"/>
    <b v="1"/>
    <s v="theater/plays"/>
    <x v="2108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x v="2787"/>
    <x v="2791"/>
    <b v="0"/>
    <n v="28"/>
    <b v="1"/>
    <s v="theater/plays"/>
    <x v="78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x v="2788"/>
    <x v="2792"/>
    <b v="0"/>
    <n v="24"/>
    <b v="1"/>
    <s v="theater/plays"/>
    <x v="2109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x v="2789"/>
    <x v="2793"/>
    <b v="0"/>
    <n v="73"/>
    <b v="1"/>
    <s v="theater/plays"/>
    <x v="2110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x v="2790"/>
    <x v="2794"/>
    <b v="0"/>
    <n v="3"/>
    <b v="1"/>
    <s v="theater/plays"/>
    <x v="2111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x v="2791"/>
    <x v="2795"/>
    <b v="0"/>
    <n v="20"/>
    <b v="1"/>
    <s v="theater/plays"/>
    <x v="2112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x v="2792"/>
    <x v="2796"/>
    <b v="0"/>
    <n v="21"/>
    <b v="1"/>
    <s v="theater/plays"/>
    <x v="2113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x v="2793"/>
    <x v="2797"/>
    <b v="0"/>
    <n v="94"/>
    <b v="1"/>
    <s v="theater/plays"/>
    <x v="2114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x v="2794"/>
    <x v="2798"/>
    <b v="0"/>
    <n v="139"/>
    <b v="1"/>
    <s v="theater/plays"/>
    <x v="578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x v="2795"/>
    <x v="2799"/>
    <b v="0"/>
    <n v="130"/>
    <b v="1"/>
    <s v="theater/plays"/>
    <x v="2115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x v="2796"/>
    <x v="2800"/>
    <b v="0"/>
    <n v="31"/>
    <b v="1"/>
    <s v="theater/plays"/>
    <x v="2116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x v="2797"/>
    <x v="2801"/>
    <b v="0"/>
    <n v="13"/>
    <b v="1"/>
    <s v="theater/plays"/>
    <x v="2117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x v="2798"/>
    <x v="2802"/>
    <b v="0"/>
    <n v="90"/>
    <b v="1"/>
    <s v="theater/plays"/>
    <x v="2118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x v="2799"/>
    <x v="2803"/>
    <b v="0"/>
    <n v="141"/>
    <b v="1"/>
    <s v="theater/plays"/>
    <x v="2119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x v="2800"/>
    <x v="2804"/>
    <b v="0"/>
    <n v="23"/>
    <b v="1"/>
    <s v="theater/plays"/>
    <x v="935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x v="2801"/>
    <x v="2805"/>
    <b v="0"/>
    <n v="18"/>
    <b v="1"/>
    <s v="theater/plays"/>
    <x v="1007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x v="2802"/>
    <x v="2806"/>
    <b v="0"/>
    <n v="76"/>
    <b v="1"/>
    <s v="theater/plays"/>
    <x v="2120"/>
    <n v="44.25"/>
    <x v="1"/>
    <x v="6"/>
  </r>
  <r>
    <n v="2807"/>
    <x v="2806"/>
    <s v="Bringing Shakespeare back to the Playwrights"/>
    <n v="5000"/>
    <n v="6300"/>
    <x v="0"/>
    <x v="0"/>
    <s v="USD"/>
    <x v="2803"/>
    <x v="2807"/>
    <b v="0"/>
    <n v="93"/>
    <b v="1"/>
    <s v="theater/plays"/>
    <x v="582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x v="2804"/>
    <x v="2808"/>
    <b v="0"/>
    <n v="69"/>
    <b v="1"/>
    <s v="theater/plays"/>
    <x v="2121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x v="2805"/>
    <x v="2809"/>
    <b v="0"/>
    <n v="21"/>
    <b v="1"/>
    <s v="theater/plays"/>
    <x v="2122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x v="2806"/>
    <x v="2810"/>
    <b v="0"/>
    <n v="57"/>
    <b v="1"/>
    <s v="theater/plays"/>
    <x v="2123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x v="2807"/>
    <x v="2811"/>
    <b v="0"/>
    <n v="108"/>
    <b v="1"/>
    <s v="theater/plays"/>
    <x v="2124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x v="2808"/>
    <x v="2812"/>
    <b v="0"/>
    <n v="83"/>
    <b v="1"/>
    <s v="theater/plays"/>
    <x v="2125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x v="2809"/>
    <x v="2813"/>
    <b v="0"/>
    <n v="96"/>
    <b v="1"/>
    <s v="theater/plays"/>
    <x v="2126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x v="2810"/>
    <x v="2814"/>
    <b v="0"/>
    <n v="64"/>
    <b v="1"/>
    <s v="theater/plays"/>
    <x v="2127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x v="2811"/>
    <x v="2815"/>
    <b v="0"/>
    <n v="14"/>
    <b v="1"/>
    <s v="theater/plays"/>
    <x v="1003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x v="2812"/>
    <x v="2816"/>
    <b v="0"/>
    <n v="169"/>
    <b v="1"/>
    <s v="theater/plays"/>
    <x v="2128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x v="2813"/>
    <x v="2817"/>
    <b v="0"/>
    <n v="33"/>
    <b v="1"/>
    <s v="theater/plays"/>
    <x v="2129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x v="2814"/>
    <x v="2818"/>
    <b v="0"/>
    <n v="102"/>
    <b v="1"/>
    <s v="theater/plays"/>
    <x v="2130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x v="2815"/>
    <x v="2819"/>
    <b v="0"/>
    <n v="104"/>
    <b v="1"/>
    <s v="theater/plays"/>
    <x v="213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x v="2816"/>
    <x v="2820"/>
    <b v="0"/>
    <n v="20"/>
    <b v="1"/>
    <s v="theater/plays"/>
    <x v="1627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x v="2817"/>
    <x v="2821"/>
    <b v="0"/>
    <n v="35"/>
    <b v="1"/>
    <s v="theater/plays"/>
    <x v="3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x v="2818"/>
    <x v="2822"/>
    <b v="0"/>
    <n v="94"/>
    <b v="1"/>
    <s v="theater/plays"/>
    <x v="3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x v="2819"/>
    <x v="2823"/>
    <b v="0"/>
    <n v="14"/>
    <b v="1"/>
    <s v="theater/plays"/>
    <x v="101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x v="2820"/>
    <x v="2824"/>
    <b v="0"/>
    <n v="15"/>
    <b v="1"/>
    <s v="theater/plays"/>
    <x v="2132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x v="2821"/>
    <x v="2825"/>
    <b v="0"/>
    <n v="51"/>
    <b v="1"/>
    <s v="theater/plays"/>
    <x v="101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x v="2822"/>
    <x v="2826"/>
    <b v="0"/>
    <n v="19"/>
    <b v="1"/>
    <s v="theater/plays"/>
    <x v="2133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x v="2823"/>
    <x v="2827"/>
    <b v="0"/>
    <n v="23"/>
    <b v="1"/>
    <s v="theater/plays"/>
    <x v="966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x v="2824"/>
    <x v="2828"/>
    <b v="0"/>
    <n v="97"/>
    <b v="1"/>
    <s v="theater/plays"/>
    <x v="2134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x v="2825"/>
    <x v="2829"/>
    <b v="0"/>
    <n v="76"/>
    <b v="1"/>
    <s v="theater/plays"/>
    <x v="2135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x v="2826"/>
    <x v="2830"/>
    <b v="0"/>
    <n v="11"/>
    <b v="1"/>
    <s v="theater/plays"/>
    <x v="3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x v="2827"/>
    <x v="2831"/>
    <b v="0"/>
    <n v="52"/>
    <b v="1"/>
    <s v="theater/plays"/>
    <x v="1934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x v="2828"/>
    <x v="2832"/>
    <b v="0"/>
    <n v="95"/>
    <b v="1"/>
    <s v="theater/plays"/>
    <x v="2136"/>
    <n v="30.189368421052631"/>
    <x v="1"/>
    <x v="6"/>
  </r>
  <r>
    <n v="2833"/>
    <x v="2832"/>
    <s v="A new play about exploring outer space"/>
    <n v="2700"/>
    <n v="2923"/>
    <x v="0"/>
    <x v="0"/>
    <s v="USD"/>
    <x v="2829"/>
    <x v="2833"/>
    <b v="0"/>
    <n v="35"/>
    <b v="1"/>
    <s v="theater/plays"/>
    <x v="2137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x v="2830"/>
    <x v="2834"/>
    <b v="0"/>
    <n v="21"/>
    <b v="1"/>
    <s v="theater/plays"/>
    <x v="2138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x v="2831"/>
    <x v="2835"/>
    <b v="0"/>
    <n v="93"/>
    <b v="1"/>
    <s v="theater/plays"/>
    <x v="213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x v="2832"/>
    <x v="2836"/>
    <b v="0"/>
    <n v="11"/>
    <b v="1"/>
    <s v="theater/plays"/>
    <x v="919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x v="2833"/>
    <x v="2837"/>
    <b v="0"/>
    <n v="21"/>
    <b v="1"/>
    <s v="theater/plays"/>
    <x v="3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x v="2834"/>
    <x v="2838"/>
    <b v="0"/>
    <n v="54"/>
    <b v="1"/>
    <s v="theater/plays"/>
    <x v="966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x v="2835"/>
    <x v="2839"/>
    <b v="0"/>
    <n v="31"/>
    <b v="1"/>
    <s v="theater/plays"/>
    <x v="2140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x v="2836"/>
    <x v="2840"/>
    <b v="0"/>
    <n v="132"/>
    <b v="1"/>
    <s v="theater/plays"/>
    <x v="87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x v="2837"/>
    <x v="2841"/>
    <b v="0"/>
    <n v="1"/>
    <b v="0"/>
    <s v="theater/plays"/>
    <x v="460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x v="2838"/>
    <x v="2842"/>
    <b v="0"/>
    <n v="0"/>
    <b v="0"/>
    <s v="theater/plays"/>
    <x v="109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x v="2839"/>
    <x v="2843"/>
    <b v="0"/>
    <n v="0"/>
    <b v="0"/>
    <s v="theater/plays"/>
    <x v="109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x v="2840"/>
    <x v="2844"/>
    <b v="0"/>
    <n v="1"/>
    <b v="0"/>
    <s v="theater/plays"/>
    <x v="21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x v="2841"/>
    <x v="2845"/>
    <b v="0"/>
    <n v="39"/>
    <b v="0"/>
    <s v="theater/plays"/>
    <x v="2142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x v="2842"/>
    <x v="2846"/>
    <b v="0"/>
    <n v="0"/>
    <b v="0"/>
    <s v="theater/plays"/>
    <x v="109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x v="2843"/>
    <x v="2847"/>
    <b v="0"/>
    <n v="0"/>
    <b v="0"/>
    <s v="theater/plays"/>
    <x v="109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x v="2844"/>
    <x v="2848"/>
    <b v="0"/>
    <n v="3"/>
    <b v="0"/>
    <s v="theater/plays"/>
    <x v="418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x v="2845"/>
    <x v="2849"/>
    <b v="0"/>
    <n v="1"/>
    <b v="0"/>
    <s v="theater/plays"/>
    <x v="460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x v="2846"/>
    <x v="2850"/>
    <b v="0"/>
    <n v="13"/>
    <b v="0"/>
    <s v="theater/plays"/>
    <x v="2143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x v="2847"/>
    <x v="2851"/>
    <b v="0"/>
    <n v="0"/>
    <b v="0"/>
    <s v="theater/plays"/>
    <x v="109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x v="2848"/>
    <x v="2852"/>
    <b v="0"/>
    <n v="6"/>
    <b v="0"/>
    <s v="theater/plays"/>
    <x v="1160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x v="2849"/>
    <x v="2853"/>
    <b v="0"/>
    <n v="0"/>
    <b v="0"/>
    <s v="theater/plays"/>
    <x v="109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x v="2850"/>
    <x v="2854"/>
    <b v="0"/>
    <n v="14"/>
    <b v="0"/>
    <s v="theater/plays"/>
    <x v="2144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x v="2851"/>
    <x v="2855"/>
    <b v="0"/>
    <n v="5"/>
    <b v="0"/>
    <s v="theater/plays"/>
    <x v="214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x v="2852"/>
    <x v="2856"/>
    <b v="0"/>
    <n v="6"/>
    <b v="0"/>
    <s v="theater/plays"/>
    <x v="2146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x v="2853"/>
    <x v="2857"/>
    <b v="0"/>
    <n v="15"/>
    <b v="0"/>
    <s v="theater/plays"/>
    <x v="2147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x v="2854"/>
    <x v="2858"/>
    <b v="0"/>
    <n v="0"/>
    <b v="0"/>
    <s v="theater/plays"/>
    <x v="109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x v="2855"/>
    <x v="2859"/>
    <b v="0"/>
    <n v="1"/>
    <b v="0"/>
    <s v="theater/plays"/>
    <x v="192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x v="2856"/>
    <x v="2860"/>
    <b v="0"/>
    <n v="9"/>
    <b v="0"/>
    <s v="theater/plays"/>
    <x v="2148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x v="2857"/>
    <x v="2861"/>
    <b v="0"/>
    <n v="3"/>
    <b v="0"/>
    <s v="theater/plays"/>
    <x v="2149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x v="2858"/>
    <x v="2862"/>
    <b v="0"/>
    <n v="3"/>
    <b v="0"/>
    <s v="theater/plays"/>
    <x v="2150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x v="2859"/>
    <x v="2863"/>
    <b v="0"/>
    <n v="1"/>
    <b v="0"/>
    <s v="theater/plays"/>
    <x v="167"/>
    <n v="20"/>
    <x v="1"/>
    <x v="6"/>
  </r>
  <r>
    <n v="2864"/>
    <x v="2863"/>
    <s v="Accessible, original theatre for all!"/>
    <n v="2500"/>
    <n v="40"/>
    <x v="2"/>
    <x v="1"/>
    <s v="GBP"/>
    <x v="2860"/>
    <x v="2864"/>
    <b v="0"/>
    <n v="3"/>
    <b v="0"/>
    <s v="theater/plays"/>
    <x v="146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x v="2861"/>
    <x v="2865"/>
    <b v="0"/>
    <n v="0"/>
    <b v="0"/>
    <s v="theater/plays"/>
    <x v="109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x v="2862"/>
    <x v="2866"/>
    <b v="0"/>
    <n v="2"/>
    <b v="0"/>
    <s v="theater/plays"/>
    <x v="215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x v="2863"/>
    <x v="2867"/>
    <b v="0"/>
    <n v="10"/>
    <b v="0"/>
    <s v="theater/plays"/>
    <x v="2152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x v="2864"/>
    <x v="2868"/>
    <b v="0"/>
    <n v="60"/>
    <b v="0"/>
    <s v="theater/plays"/>
    <x v="2153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x v="2865"/>
    <x v="2869"/>
    <b v="0"/>
    <n v="5"/>
    <b v="0"/>
    <s v="theater/plays"/>
    <x v="201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x v="2866"/>
    <x v="2870"/>
    <b v="0"/>
    <n v="9"/>
    <b v="0"/>
    <s v="theater/plays"/>
    <x v="2154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x v="2867"/>
    <x v="2871"/>
    <b v="0"/>
    <n v="13"/>
    <b v="0"/>
    <s v="theater/plays"/>
    <x v="2155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x v="2868"/>
    <x v="2872"/>
    <b v="0"/>
    <n v="0"/>
    <b v="0"/>
    <s v="theater/plays"/>
    <x v="109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x v="2869"/>
    <x v="2873"/>
    <b v="0"/>
    <n v="8"/>
    <b v="0"/>
    <s v="theater/plays"/>
    <x v="2156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x v="2870"/>
    <x v="2874"/>
    <b v="0"/>
    <n v="3"/>
    <b v="0"/>
    <s v="theater/plays"/>
    <x v="1656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x v="2871"/>
    <x v="2875"/>
    <b v="0"/>
    <n v="3"/>
    <b v="0"/>
    <s v="theater/plays"/>
    <x v="2157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x v="2872"/>
    <x v="2876"/>
    <b v="0"/>
    <n v="0"/>
    <b v="0"/>
    <s v="theater/plays"/>
    <x v="109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x v="2873"/>
    <x v="2877"/>
    <b v="0"/>
    <n v="6"/>
    <b v="0"/>
    <s v="theater/plays"/>
    <x v="2158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x v="2874"/>
    <x v="2878"/>
    <b v="0"/>
    <n v="4"/>
    <b v="0"/>
    <s v="theater/plays"/>
    <x v="1153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x v="2875"/>
    <x v="2879"/>
    <b v="0"/>
    <n v="1"/>
    <b v="0"/>
    <s v="theater/plays"/>
    <x v="2159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x v="2876"/>
    <x v="2880"/>
    <b v="0"/>
    <n v="29"/>
    <b v="0"/>
    <s v="theater/plays"/>
    <x v="2160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x v="2877"/>
    <x v="2881"/>
    <b v="0"/>
    <n v="0"/>
    <b v="0"/>
    <s v="theater/plays"/>
    <x v="109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x v="2878"/>
    <x v="2882"/>
    <b v="0"/>
    <n v="4"/>
    <b v="0"/>
    <s v="theater/plays"/>
    <x v="2161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x v="2879"/>
    <x v="2883"/>
    <b v="0"/>
    <n v="5"/>
    <b v="0"/>
    <s v="theater/plays"/>
    <x v="2162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x v="2880"/>
    <x v="2884"/>
    <b v="0"/>
    <n v="4"/>
    <b v="0"/>
    <s v="theater/plays"/>
    <x v="216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x v="2881"/>
    <x v="2885"/>
    <b v="0"/>
    <n v="5"/>
    <b v="0"/>
    <s v="theater/plays"/>
    <x v="2164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x v="2882"/>
    <x v="2886"/>
    <b v="0"/>
    <n v="1"/>
    <b v="0"/>
    <s v="theater/plays"/>
    <x v="152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x v="2883"/>
    <x v="2887"/>
    <b v="0"/>
    <n v="1"/>
    <b v="0"/>
    <s v="theater/plays"/>
    <x v="874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x v="2884"/>
    <x v="2888"/>
    <b v="0"/>
    <n v="0"/>
    <b v="0"/>
    <s v="theater/plays"/>
    <x v="109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x v="2885"/>
    <x v="2889"/>
    <b v="0"/>
    <n v="14"/>
    <b v="0"/>
    <s v="theater/plays"/>
    <x v="21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x v="2886"/>
    <x v="2890"/>
    <b v="0"/>
    <n v="3"/>
    <b v="0"/>
    <s v="theater/plays"/>
    <x v="857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x v="2887"/>
    <x v="2891"/>
    <b v="0"/>
    <n v="10"/>
    <b v="0"/>
    <s v="theater/plays"/>
    <x v="2166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x v="2888"/>
    <x v="2892"/>
    <b v="0"/>
    <n v="17"/>
    <b v="0"/>
    <s v="theater/plays"/>
    <x v="2167"/>
    <n v="29.411764705882351"/>
    <x v="1"/>
    <x v="6"/>
  </r>
  <r>
    <n v="2893"/>
    <x v="2892"/>
    <s v="Fundraising for REDISCOVERING KIA THE PLAY"/>
    <n v="5000"/>
    <n v="25"/>
    <x v="2"/>
    <x v="0"/>
    <s v="USD"/>
    <x v="2889"/>
    <x v="2893"/>
    <b v="0"/>
    <n v="2"/>
    <b v="0"/>
    <s v="theater/plays"/>
    <x v="724"/>
    <n v="12.5"/>
    <x v="1"/>
    <x v="6"/>
  </r>
  <r>
    <n v="2894"/>
    <x v="2893"/>
    <s v="This Is A Story About A Woman A Man And A Woman"/>
    <n v="50000"/>
    <n v="0"/>
    <x v="2"/>
    <x v="0"/>
    <s v="USD"/>
    <x v="2890"/>
    <x v="2894"/>
    <b v="0"/>
    <n v="0"/>
    <b v="0"/>
    <s v="theater/plays"/>
    <x v="109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x v="2891"/>
    <x v="2895"/>
    <b v="0"/>
    <n v="4"/>
    <b v="0"/>
    <s v="theater/plays"/>
    <x v="2168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x v="2892"/>
    <x v="2896"/>
    <b v="0"/>
    <n v="12"/>
    <b v="0"/>
    <s v="theater/plays"/>
    <x v="2169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x v="2893"/>
    <x v="2897"/>
    <b v="0"/>
    <n v="3"/>
    <b v="0"/>
    <s v="theater/plays"/>
    <x v="2170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x v="2894"/>
    <x v="2898"/>
    <b v="0"/>
    <n v="12"/>
    <b v="0"/>
    <s v="theater/plays"/>
    <x v="2171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x v="2895"/>
    <x v="2899"/>
    <b v="0"/>
    <n v="0"/>
    <b v="0"/>
    <s v="theater/plays"/>
    <x v="109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x v="2896"/>
    <x v="2900"/>
    <b v="0"/>
    <n v="7"/>
    <b v="0"/>
    <s v="theater/plays"/>
    <x v="2172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x v="2897"/>
    <x v="2901"/>
    <b v="0"/>
    <n v="2"/>
    <b v="0"/>
    <s v="theater/plays"/>
    <x v="417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x v="2898"/>
    <x v="2902"/>
    <b v="0"/>
    <n v="1"/>
    <b v="0"/>
    <s v="theater/plays"/>
    <x v="37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x v="2899"/>
    <x v="2903"/>
    <b v="0"/>
    <n v="4"/>
    <b v="0"/>
    <s v="theater/plays"/>
    <x v="217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x v="2900"/>
    <x v="2904"/>
    <b v="0"/>
    <n v="4"/>
    <b v="0"/>
    <s v="theater/plays"/>
    <x v="152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x v="2901"/>
    <x v="2905"/>
    <b v="0"/>
    <n v="17"/>
    <b v="0"/>
    <s v="theater/plays"/>
    <x v="2174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x v="2902"/>
    <x v="2906"/>
    <b v="0"/>
    <n v="7"/>
    <b v="0"/>
    <s v="theater/plays"/>
    <x v="2175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x v="2903"/>
    <x v="2907"/>
    <b v="0"/>
    <n v="2"/>
    <b v="0"/>
    <s v="theater/plays"/>
    <x v="123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x v="2904"/>
    <x v="2908"/>
    <b v="0"/>
    <n v="5"/>
    <b v="0"/>
    <s v="theater/plays"/>
    <x v="178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x v="2905"/>
    <x v="2909"/>
    <b v="0"/>
    <n v="1"/>
    <b v="0"/>
    <s v="theater/plays"/>
    <x v="469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x v="2906"/>
    <x v="2910"/>
    <b v="0"/>
    <n v="1"/>
    <b v="0"/>
    <s v="theater/plays"/>
    <x v="372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x v="2907"/>
    <x v="2911"/>
    <b v="0"/>
    <n v="14"/>
    <b v="0"/>
    <s v="theater/plays"/>
    <x v="2176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x v="2908"/>
    <x v="2912"/>
    <b v="0"/>
    <n v="26"/>
    <b v="0"/>
    <s v="theater/plays"/>
    <x v="2177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x v="2909"/>
    <x v="2913"/>
    <b v="0"/>
    <n v="2"/>
    <b v="0"/>
    <s v="theater/plays"/>
    <x v="459"/>
    <n v="1"/>
    <x v="1"/>
    <x v="6"/>
  </r>
  <r>
    <n v="2914"/>
    <x v="2913"/>
    <s v="Hercules must complete four challenges in order to meet the father he never knew"/>
    <n v="25000"/>
    <n v="1"/>
    <x v="2"/>
    <x v="1"/>
    <s v="GBP"/>
    <x v="2910"/>
    <x v="2914"/>
    <b v="0"/>
    <n v="1"/>
    <b v="0"/>
    <s v="theater/plays"/>
    <x v="524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x v="2911"/>
    <x v="2915"/>
    <b v="0"/>
    <n v="3"/>
    <b v="0"/>
    <s v="theater/plays"/>
    <x v="2178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x v="2912"/>
    <x v="2916"/>
    <b v="0"/>
    <n v="7"/>
    <b v="0"/>
    <s v="theater/plays"/>
    <x v="2179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x v="2913"/>
    <x v="2917"/>
    <b v="0"/>
    <n v="9"/>
    <b v="0"/>
    <s v="theater/plays"/>
    <x v="2180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x v="2914"/>
    <x v="2918"/>
    <b v="0"/>
    <n v="20"/>
    <b v="0"/>
    <s v="theater/plays"/>
    <x v="2181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x v="2915"/>
    <x v="2919"/>
    <b v="0"/>
    <n v="6"/>
    <b v="0"/>
    <s v="theater/plays"/>
    <x v="218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x v="2916"/>
    <x v="2920"/>
    <b v="0"/>
    <n v="13"/>
    <b v="0"/>
    <s v="theater/plays"/>
    <x v="218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x v="2917"/>
    <x v="2921"/>
    <b v="0"/>
    <n v="3"/>
    <b v="1"/>
    <s v="theater/musical"/>
    <x v="2184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x v="2918"/>
    <x v="2922"/>
    <b v="0"/>
    <n v="6"/>
    <b v="1"/>
    <s v="theater/musical"/>
    <x v="3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x v="2919"/>
    <x v="2923"/>
    <b v="0"/>
    <n v="10"/>
    <b v="1"/>
    <s v="theater/musical"/>
    <x v="3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x v="2920"/>
    <x v="2924"/>
    <b v="0"/>
    <n v="147"/>
    <b v="1"/>
    <s v="theater/musical"/>
    <x v="191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x v="2921"/>
    <x v="2925"/>
    <b v="0"/>
    <n v="199"/>
    <b v="1"/>
    <s v="theater/musical"/>
    <x v="2185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x v="2922"/>
    <x v="2926"/>
    <b v="0"/>
    <n v="50"/>
    <b v="1"/>
    <s v="theater/musical"/>
    <x v="1054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x v="2923"/>
    <x v="2927"/>
    <b v="0"/>
    <n v="21"/>
    <b v="1"/>
    <s v="theater/musical"/>
    <x v="2186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x v="2924"/>
    <x v="2928"/>
    <b v="0"/>
    <n v="24"/>
    <b v="1"/>
    <s v="theater/musical"/>
    <x v="3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x v="2925"/>
    <x v="2929"/>
    <b v="0"/>
    <n v="32"/>
    <b v="1"/>
    <s v="theater/musical"/>
    <x v="2187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x v="2926"/>
    <x v="2930"/>
    <b v="0"/>
    <n v="62"/>
    <b v="1"/>
    <s v="theater/musical"/>
    <x v="2188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x v="2927"/>
    <x v="2931"/>
    <b v="0"/>
    <n v="9"/>
    <b v="1"/>
    <s v="theater/musical"/>
    <x v="938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x v="2928"/>
    <x v="2932"/>
    <b v="0"/>
    <n v="38"/>
    <b v="1"/>
    <s v="theater/musical"/>
    <x v="218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x v="2929"/>
    <x v="2933"/>
    <b v="0"/>
    <n v="54"/>
    <b v="1"/>
    <s v="theater/musical"/>
    <x v="2190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x v="2930"/>
    <x v="2934"/>
    <b v="0"/>
    <n v="37"/>
    <b v="1"/>
    <s v="theater/musical"/>
    <x v="1277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x v="2931"/>
    <x v="2935"/>
    <b v="0"/>
    <n v="39"/>
    <b v="1"/>
    <s v="theater/musical"/>
    <x v="2191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x v="2932"/>
    <x v="2936"/>
    <b v="0"/>
    <n v="34"/>
    <b v="1"/>
    <s v="theater/musical"/>
    <x v="602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x v="2933"/>
    <x v="2937"/>
    <b v="0"/>
    <n v="55"/>
    <b v="1"/>
    <s v="theater/musical"/>
    <x v="25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x v="2934"/>
    <x v="2938"/>
    <b v="0"/>
    <n v="32"/>
    <b v="1"/>
    <s v="theater/musical"/>
    <x v="300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x v="2935"/>
    <x v="2939"/>
    <b v="0"/>
    <n v="25"/>
    <b v="1"/>
    <s v="theater/musical"/>
    <x v="2192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x v="2936"/>
    <x v="2940"/>
    <b v="0"/>
    <n v="33"/>
    <b v="1"/>
    <s v="theater/musical"/>
    <x v="2193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x v="2937"/>
    <x v="2941"/>
    <b v="0"/>
    <n v="1"/>
    <b v="0"/>
    <s v="theater/spaces"/>
    <x v="524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x v="2938"/>
    <x v="2942"/>
    <b v="0"/>
    <n v="202"/>
    <b v="0"/>
    <s v="theater/spaces"/>
    <x v="2194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x v="2939"/>
    <x v="2943"/>
    <b v="0"/>
    <n v="0"/>
    <b v="0"/>
    <s v="theater/spaces"/>
    <x v="109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x v="2940"/>
    <x v="2944"/>
    <b v="0"/>
    <n v="1"/>
    <b v="0"/>
    <s v="theater/spaces"/>
    <x v="460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x v="2941"/>
    <x v="2945"/>
    <b v="0"/>
    <n v="0"/>
    <b v="0"/>
    <s v="theater/spaces"/>
    <x v="109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x v="2942"/>
    <x v="2946"/>
    <b v="0"/>
    <n v="2"/>
    <b v="0"/>
    <s v="theater/spaces"/>
    <x v="370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x v="2943"/>
    <x v="2947"/>
    <b v="0"/>
    <n v="13"/>
    <b v="0"/>
    <s v="theater/spaces"/>
    <x v="2195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x v="2944"/>
    <x v="2948"/>
    <b v="0"/>
    <n v="9"/>
    <b v="0"/>
    <s v="theater/spaces"/>
    <x v="2196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x v="2945"/>
    <x v="2949"/>
    <b v="0"/>
    <n v="2"/>
    <b v="0"/>
    <s v="theater/spaces"/>
    <x v="453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x v="2946"/>
    <x v="2950"/>
    <b v="0"/>
    <n v="0"/>
    <b v="0"/>
    <s v="theater/spaces"/>
    <x v="109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x v="2947"/>
    <x v="2951"/>
    <b v="0"/>
    <n v="58"/>
    <b v="0"/>
    <s v="theater/spaces"/>
    <x v="21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x v="2948"/>
    <x v="2952"/>
    <b v="0"/>
    <n v="8"/>
    <b v="0"/>
    <s v="theater/spaces"/>
    <x v="2198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x v="2949"/>
    <x v="2953"/>
    <b v="0"/>
    <n v="3"/>
    <b v="0"/>
    <s v="theater/spaces"/>
    <x v="2199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x v="2950"/>
    <x v="2954"/>
    <b v="0"/>
    <n v="0"/>
    <b v="0"/>
    <s v="theater/spaces"/>
    <x v="109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x v="2951"/>
    <x v="2955"/>
    <b v="0"/>
    <n v="11"/>
    <b v="0"/>
    <s v="theater/spaces"/>
    <x v="2200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x v="2952"/>
    <x v="2956"/>
    <b v="0"/>
    <n v="20"/>
    <b v="0"/>
    <s v="theater/spaces"/>
    <x v="2201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x v="2953"/>
    <x v="2957"/>
    <b v="0"/>
    <n v="3"/>
    <b v="0"/>
    <s v="theater/spaces"/>
    <x v="220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x v="2954"/>
    <x v="2958"/>
    <b v="0"/>
    <n v="0"/>
    <b v="0"/>
    <s v="theater/spaces"/>
    <x v="109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x v="2955"/>
    <x v="2959"/>
    <b v="0"/>
    <n v="0"/>
    <b v="0"/>
    <s v="theater/spaces"/>
    <x v="109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x v="2956"/>
    <x v="2960"/>
    <b v="0"/>
    <n v="0"/>
    <b v="0"/>
    <s v="theater/spaces"/>
    <x v="109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x v="2957"/>
    <x v="2961"/>
    <b v="0"/>
    <n v="108"/>
    <b v="1"/>
    <s v="theater/plays"/>
    <x v="2203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x v="2958"/>
    <x v="2962"/>
    <b v="0"/>
    <n v="20"/>
    <b v="1"/>
    <s v="theater/plays"/>
    <x v="662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x v="2959"/>
    <x v="2963"/>
    <b v="0"/>
    <n v="98"/>
    <b v="1"/>
    <s v="theater/plays"/>
    <x v="2204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x v="2960"/>
    <x v="2964"/>
    <b v="0"/>
    <n v="196"/>
    <b v="1"/>
    <s v="theater/plays"/>
    <x v="2205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x v="2961"/>
    <x v="2965"/>
    <b v="0"/>
    <n v="39"/>
    <b v="1"/>
    <s v="theater/plays"/>
    <x v="2206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x v="2962"/>
    <x v="2966"/>
    <b v="0"/>
    <n v="128"/>
    <b v="1"/>
    <s v="theater/plays"/>
    <x v="2207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x v="2963"/>
    <x v="2967"/>
    <b v="0"/>
    <n v="71"/>
    <b v="1"/>
    <s v="theater/plays"/>
    <x v="2208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x v="2964"/>
    <x v="2968"/>
    <b v="0"/>
    <n v="47"/>
    <b v="1"/>
    <s v="theater/plays"/>
    <x v="938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x v="2965"/>
    <x v="2969"/>
    <b v="0"/>
    <n v="17"/>
    <b v="1"/>
    <s v="theater/plays"/>
    <x v="2209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x v="2966"/>
    <x v="2970"/>
    <b v="0"/>
    <n v="91"/>
    <b v="1"/>
    <s v="theater/plays"/>
    <x v="938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x v="2967"/>
    <x v="2971"/>
    <b v="0"/>
    <n v="43"/>
    <b v="1"/>
    <s v="theater/plays"/>
    <x v="2210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x v="2968"/>
    <x v="2972"/>
    <b v="0"/>
    <n v="17"/>
    <b v="1"/>
    <s v="theater/plays"/>
    <x v="221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x v="2969"/>
    <x v="2973"/>
    <b v="0"/>
    <n v="33"/>
    <b v="1"/>
    <s v="theater/plays"/>
    <x v="2212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x v="2970"/>
    <x v="2974"/>
    <b v="0"/>
    <n v="87"/>
    <b v="1"/>
    <s v="theater/plays"/>
    <x v="607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x v="2971"/>
    <x v="2975"/>
    <b v="0"/>
    <n v="113"/>
    <b v="1"/>
    <s v="theater/plays"/>
    <x v="2213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x v="2972"/>
    <x v="2976"/>
    <b v="0"/>
    <n v="14"/>
    <b v="1"/>
    <s v="theater/plays"/>
    <x v="2214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x v="2973"/>
    <x v="2977"/>
    <b v="0"/>
    <n v="30"/>
    <b v="1"/>
    <s v="theater/plays"/>
    <x v="2215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x v="2974"/>
    <x v="2978"/>
    <b v="0"/>
    <n v="16"/>
    <b v="1"/>
    <s v="theater/plays"/>
    <x v="221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x v="2975"/>
    <x v="2979"/>
    <b v="0"/>
    <n v="46"/>
    <b v="1"/>
    <s v="theater/plays"/>
    <x v="578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x v="2976"/>
    <x v="2980"/>
    <b v="0"/>
    <n v="24"/>
    <b v="1"/>
    <s v="theater/plays"/>
    <x v="2217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x v="2977"/>
    <x v="2981"/>
    <b v="1"/>
    <n v="97"/>
    <b v="1"/>
    <s v="theater/spaces"/>
    <x v="2218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x v="2978"/>
    <x v="2982"/>
    <b v="1"/>
    <n v="59"/>
    <b v="1"/>
    <s v="theater/spaces"/>
    <x v="2219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x v="2979"/>
    <x v="2983"/>
    <b v="1"/>
    <n v="1095"/>
    <b v="1"/>
    <s v="theater/spaces"/>
    <x v="2220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x v="2980"/>
    <x v="2984"/>
    <b v="1"/>
    <n v="218"/>
    <b v="1"/>
    <s v="theater/spaces"/>
    <x v="2221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x v="2981"/>
    <x v="2985"/>
    <b v="0"/>
    <n v="111"/>
    <b v="1"/>
    <s v="theater/spaces"/>
    <x v="2222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x v="2982"/>
    <x v="2986"/>
    <b v="0"/>
    <n v="56"/>
    <b v="1"/>
    <s v="theater/spaces"/>
    <x v="26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x v="2983"/>
    <x v="2987"/>
    <b v="0"/>
    <n v="265"/>
    <b v="1"/>
    <s v="theater/spaces"/>
    <x v="2223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x v="2984"/>
    <x v="2988"/>
    <b v="0"/>
    <n v="28"/>
    <b v="1"/>
    <s v="theater/spaces"/>
    <x v="31"/>
    <n v="35.714285714285715"/>
    <x v="1"/>
    <x v="38"/>
  </r>
  <r>
    <n v="2989"/>
    <x v="2988"/>
    <s v="Bring the movies back to Bethel, Maine."/>
    <n v="20000"/>
    <n v="35307"/>
    <x v="0"/>
    <x v="0"/>
    <s v="USD"/>
    <x v="2985"/>
    <x v="2989"/>
    <b v="0"/>
    <n v="364"/>
    <b v="1"/>
    <s v="theater/spaces"/>
    <x v="2224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x v="2986"/>
    <x v="2990"/>
    <b v="0"/>
    <n v="27"/>
    <b v="1"/>
    <s v="theater/spaces"/>
    <x v="3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x v="2987"/>
    <x v="2991"/>
    <b v="0"/>
    <n v="93"/>
    <b v="1"/>
    <s v="theater/spaces"/>
    <x v="2225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x v="2988"/>
    <x v="2992"/>
    <b v="0"/>
    <n v="64"/>
    <b v="1"/>
    <s v="theater/spaces"/>
    <x v="2226"/>
    <n v="48.984375"/>
    <x v="1"/>
    <x v="38"/>
  </r>
  <r>
    <n v="2993"/>
    <x v="2992"/>
    <s v="Help us build the Kitchen from Hell!"/>
    <n v="1000"/>
    <n v="1003"/>
    <x v="0"/>
    <x v="0"/>
    <s v="USD"/>
    <x v="2989"/>
    <x v="2993"/>
    <b v="0"/>
    <n v="22"/>
    <b v="1"/>
    <s v="theater/spaces"/>
    <x v="2227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x v="2990"/>
    <x v="2994"/>
    <b v="0"/>
    <n v="59"/>
    <b v="1"/>
    <s v="theater/spaces"/>
    <x v="2228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x v="2991"/>
    <x v="2995"/>
    <b v="0"/>
    <n v="249"/>
    <b v="1"/>
    <s v="theater/spaces"/>
    <x v="2229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x v="2992"/>
    <x v="2996"/>
    <b v="0"/>
    <n v="392"/>
    <b v="1"/>
    <s v="theater/spaces"/>
    <x v="2230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x v="2993"/>
    <x v="2997"/>
    <b v="0"/>
    <n v="115"/>
    <b v="1"/>
    <s v="theater/spaces"/>
    <x v="223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x v="2994"/>
    <x v="2998"/>
    <b v="0"/>
    <n v="433"/>
    <b v="1"/>
    <s v="theater/spaces"/>
    <x v="2232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x v="807"/>
    <x v="2999"/>
    <b v="0"/>
    <n v="20"/>
    <b v="1"/>
    <s v="theater/spaces"/>
    <x v="2233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x v="2995"/>
    <x v="3000"/>
    <b v="0"/>
    <n v="8"/>
    <b v="1"/>
    <s v="theater/spaces"/>
    <x v="3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x v="2996"/>
    <x v="3001"/>
    <b v="0"/>
    <n v="175"/>
    <b v="1"/>
    <s v="theater/spaces"/>
    <x v="2234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x v="2997"/>
    <x v="3002"/>
    <b v="0"/>
    <n v="104"/>
    <b v="1"/>
    <s v="theater/spaces"/>
    <x v="2235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x v="2998"/>
    <x v="3003"/>
    <b v="0"/>
    <n v="17"/>
    <b v="1"/>
    <s v="theater/spaces"/>
    <x v="210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x v="2999"/>
    <x v="3004"/>
    <b v="0"/>
    <n v="277"/>
    <b v="1"/>
    <s v="theater/spaces"/>
    <x v="2236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x v="3000"/>
    <x v="3005"/>
    <b v="0"/>
    <n v="118"/>
    <b v="1"/>
    <s v="theater/spaces"/>
    <x v="2237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x v="3001"/>
    <x v="3006"/>
    <b v="0"/>
    <n v="97"/>
    <b v="1"/>
    <s v="theater/spaces"/>
    <x v="2133"/>
    <n v="88.865979381443296"/>
    <x v="1"/>
    <x v="38"/>
  </r>
  <r>
    <n v="3007"/>
    <x v="3006"/>
    <s v="Consuite for 2015 CoreCon.  An adventure into insanity."/>
    <n v="600"/>
    <n v="1080"/>
    <x v="0"/>
    <x v="0"/>
    <s v="USD"/>
    <x v="3002"/>
    <x v="3007"/>
    <b v="0"/>
    <n v="20"/>
    <b v="1"/>
    <s v="theater/spaces"/>
    <x v="223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x v="3003"/>
    <x v="3008"/>
    <b v="0"/>
    <n v="26"/>
    <b v="1"/>
    <s v="theater/spaces"/>
    <x v="210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x v="3004"/>
    <x v="3009"/>
    <b v="0"/>
    <n v="128"/>
    <b v="1"/>
    <s v="theater/spaces"/>
    <x v="2239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x v="3005"/>
    <x v="3010"/>
    <b v="0"/>
    <n v="15"/>
    <b v="1"/>
    <s v="theater/spaces"/>
    <x v="2240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x v="3006"/>
    <x v="3011"/>
    <b v="0"/>
    <n v="25"/>
    <b v="1"/>
    <s v="theater/spaces"/>
    <x v="2241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x v="3007"/>
    <x v="3012"/>
    <b v="0"/>
    <n v="55"/>
    <b v="1"/>
    <s v="theater/spaces"/>
    <x v="2242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x v="3008"/>
    <x v="3013"/>
    <b v="0"/>
    <n v="107"/>
    <b v="1"/>
    <s v="theater/spaces"/>
    <x v="2243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x v="3009"/>
    <x v="3014"/>
    <b v="0"/>
    <n v="557"/>
    <b v="1"/>
    <s v="theater/spaces"/>
    <x v="224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x v="3010"/>
    <x v="3015"/>
    <b v="0"/>
    <n v="40"/>
    <b v="1"/>
    <s v="theater/spaces"/>
    <x v="2245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x v="3011"/>
    <x v="3016"/>
    <b v="0"/>
    <n v="36"/>
    <b v="1"/>
    <s v="theater/spaces"/>
    <x v="224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x v="3012"/>
    <x v="3017"/>
    <b v="0"/>
    <n v="159"/>
    <b v="1"/>
    <s v="theater/spaces"/>
    <x v="2247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x v="3013"/>
    <x v="3018"/>
    <b v="0"/>
    <n v="41"/>
    <b v="1"/>
    <s v="theater/spaces"/>
    <x v="2248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x v="3014"/>
    <x v="3019"/>
    <b v="0"/>
    <n v="226"/>
    <b v="1"/>
    <s v="theater/spaces"/>
    <x v="2249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x v="3015"/>
    <x v="3020"/>
    <b v="0"/>
    <n v="30"/>
    <b v="1"/>
    <s v="theater/spaces"/>
    <x v="2250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x v="3016"/>
    <x v="3021"/>
    <b v="0"/>
    <n v="103"/>
    <b v="1"/>
    <s v="theater/spaces"/>
    <x v="2251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x v="3017"/>
    <x v="3022"/>
    <b v="0"/>
    <n v="62"/>
    <b v="1"/>
    <s v="theater/spaces"/>
    <x v="2252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x v="3018"/>
    <x v="3023"/>
    <b v="0"/>
    <n v="6"/>
    <b v="1"/>
    <s v="theater/spaces"/>
    <x v="288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x v="3019"/>
    <x v="3024"/>
    <b v="0"/>
    <n v="182"/>
    <b v="1"/>
    <s v="theater/spaces"/>
    <x v="2253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x v="3020"/>
    <x v="3025"/>
    <b v="0"/>
    <n v="145"/>
    <b v="1"/>
    <s v="theater/spaces"/>
    <x v="2254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x v="3021"/>
    <x v="3026"/>
    <b v="0"/>
    <n v="25"/>
    <b v="1"/>
    <s v="theater/spaces"/>
    <x v="2255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x v="3022"/>
    <x v="3027"/>
    <b v="0"/>
    <n v="320"/>
    <b v="1"/>
    <s v="theater/spaces"/>
    <x v="2256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x v="3023"/>
    <x v="3028"/>
    <b v="0"/>
    <n v="99"/>
    <b v="1"/>
    <s v="theater/spaces"/>
    <x v="2257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x v="3024"/>
    <x v="3029"/>
    <b v="0"/>
    <n v="348"/>
    <b v="1"/>
    <s v="theater/spaces"/>
    <x v="2258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x v="3025"/>
    <x v="3030"/>
    <b v="0"/>
    <n v="41"/>
    <b v="1"/>
    <s v="theater/spaces"/>
    <x v="225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x v="3026"/>
    <x v="3031"/>
    <b v="0"/>
    <n v="29"/>
    <b v="1"/>
    <s v="theater/spaces"/>
    <x v="3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x v="3027"/>
    <x v="3032"/>
    <b v="0"/>
    <n v="25"/>
    <b v="1"/>
    <s v="theater/spaces"/>
    <x v="66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x v="3028"/>
    <x v="3033"/>
    <b v="0"/>
    <n v="23"/>
    <b v="1"/>
    <s v="theater/spaces"/>
    <x v="2260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x v="3029"/>
    <x v="3034"/>
    <b v="0"/>
    <n v="1260"/>
    <b v="1"/>
    <s v="theater/spaces"/>
    <x v="2261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x v="3030"/>
    <x v="3035"/>
    <b v="0"/>
    <n v="307"/>
    <b v="1"/>
    <s v="theater/spaces"/>
    <x v="2262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x v="3031"/>
    <x v="3036"/>
    <b v="0"/>
    <n v="329"/>
    <b v="1"/>
    <s v="theater/spaces"/>
    <x v="2263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x v="3032"/>
    <x v="3037"/>
    <b v="0"/>
    <n v="32"/>
    <b v="1"/>
    <s v="theater/spaces"/>
    <x v="2264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x v="3033"/>
    <x v="3038"/>
    <b v="0"/>
    <n v="27"/>
    <b v="1"/>
    <s v="theater/spaces"/>
    <x v="10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x v="3034"/>
    <x v="3039"/>
    <b v="0"/>
    <n v="236"/>
    <b v="1"/>
    <s v="theater/spaces"/>
    <x v="2265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x v="3035"/>
    <x v="3040"/>
    <b v="0"/>
    <n v="42"/>
    <b v="1"/>
    <s v="theater/spaces"/>
    <x v="1881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x v="3036"/>
    <x v="3041"/>
    <b v="0"/>
    <n v="95"/>
    <b v="1"/>
    <s v="theater/spaces"/>
    <x v="2266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x v="3037"/>
    <x v="3042"/>
    <b v="0"/>
    <n v="37"/>
    <b v="1"/>
    <s v="theater/spaces"/>
    <x v="602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x v="3038"/>
    <x v="3043"/>
    <b v="0"/>
    <n v="128"/>
    <b v="1"/>
    <s v="theater/spaces"/>
    <x v="22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x v="3039"/>
    <x v="3044"/>
    <b v="0"/>
    <n v="156"/>
    <b v="1"/>
    <s v="theater/spaces"/>
    <x v="2268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x v="3040"/>
    <x v="3045"/>
    <b v="0"/>
    <n v="64"/>
    <b v="1"/>
    <s v="theater/spaces"/>
    <x v="2269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x v="3041"/>
    <x v="3046"/>
    <b v="0"/>
    <n v="58"/>
    <b v="1"/>
    <s v="theater/spaces"/>
    <x v="2270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x v="3042"/>
    <x v="3047"/>
    <b v="0"/>
    <n v="20"/>
    <b v="1"/>
    <s v="theater/spaces"/>
    <x v="2271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x v="3043"/>
    <x v="3048"/>
    <b v="0"/>
    <n v="47"/>
    <b v="1"/>
    <s v="theater/spaces"/>
    <x v="2272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x v="3044"/>
    <x v="3049"/>
    <b v="0"/>
    <n v="54"/>
    <b v="1"/>
    <s v="theater/spaces"/>
    <x v="313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x v="3045"/>
    <x v="3050"/>
    <b v="0"/>
    <n v="9"/>
    <b v="1"/>
    <s v="theater/spaces"/>
    <x v="938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x v="3046"/>
    <x v="3051"/>
    <b v="1"/>
    <n v="35"/>
    <b v="0"/>
    <s v="theater/spaces"/>
    <x v="227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x v="3047"/>
    <x v="3052"/>
    <b v="0"/>
    <n v="2"/>
    <b v="0"/>
    <s v="theater/spaces"/>
    <x v="840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x v="3048"/>
    <x v="3053"/>
    <b v="0"/>
    <n v="3"/>
    <b v="0"/>
    <s v="theater/spaces"/>
    <x v="177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x v="3049"/>
    <x v="3054"/>
    <b v="0"/>
    <n v="0"/>
    <b v="0"/>
    <s v="theater/spaces"/>
    <x v="109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x v="3050"/>
    <x v="3055"/>
    <b v="0"/>
    <n v="1"/>
    <b v="0"/>
    <s v="theater/spaces"/>
    <x v="2274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x v="3051"/>
    <x v="3056"/>
    <b v="0"/>
    <n v="0"/>
    <b v="0"/>
    <s v="theater/spaces"/>
    <x v="109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x v="3052"/>
    <x v="3057"/>
    <b v="0"/>
    <n v="0"/>
    <b v="0"/>
    <s v="theater/spaces"/>
    <x v="109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x v="3053"/>
    <x v="3058"/>
    <b v="0"/>
    <n v="3"/>
    <b v="0"/>
    <s v="theater/spaces"/>
    <x v="37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x v="3054"/>
    <x v="3059"/>
    <b v="0"/>
    <n v="11"/>
    <b v="0"/>
    <s v="theater/spaces"/>
    <x v="2275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x v="3055"/>
    <x v="3060"/>
    <b v="0"/>
    <n v="6"/>
    <b v="0"/>
    <s v="theater/spaces"/>
    <x v="2276"/>
    <n v="55.833333333333336"/>
    <x v="1"/>
    <x v="38"/>
  </r>
  <r>
    <n v="3061"/>
    <x v="3060"/>
    <s v="Save a historic Local theater."/>
    <n v="1000000"/>
    <n v="0"/>
    <x v="2"/>
    <x v="0"/>
    <s v="USD"/>
    <x v="3056"/>
    <x v="3061"/>
    <b v="0"/>
    <n v="0"/>
    <b v="0"/>
    <s v="theater/spaces"/>
    <x v="109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x v="3057"/>
    <x v="3062"/>
    <b v="0"/>
    <n v="67"/>
    <b v="0"/>
    <s v="theater/spaces"/>
    <x v="2277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x v="3058"/>
    <x v="3063"/>
    <b v="0"/>
    <n v="23"/>
    <b v="0"/>
    <s v="theater/spaces"/>
    <x v="2278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x v="3059"/>
    <x v="3064"/>
    <b v="0"/>
    <n v="72"/>
    <b v="0"/>
    <s v="theater/spaces"/>
    <x v="2279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x v="3060"/>
    <x v="3065"/>
    <b v="0"/>
    <n v="2"/>
    <b v="0"/>
    <s v="theater/spaces"/>
    <x v="167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x v="3061"/>
    <x v="3066"/>
    <b v="0"/>
    <n v="15"/>
    <b v="0"/>
    <s v="theater/spaces"/>
    <x v="2280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x v="3062"/>
    <x v="3067"/>
    <b v="0"/>
    <n v="1"/>
    <b v="0"/>
    <s v="theater/spaces"/>
    <x v="453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x v="3063"/>
    <x v="3068"/>
    <b v="0"/>
    <n v="2"/>
    <b v="0"/>
    <s v="theater/spaces"/>
    <x v="2281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x v="3064"/>
    <x v="3069"/>
    <b v="0"/>
    <n v="7"/>
    <b v="0"/>
    <s v="theater/spaces"/>
    <x v="2282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x v="3065"/>
    <x v="3070"/>
    <b v="0"/>
    <n v="16"/>
    <b v="0"/>
    <s v="theater/spaces"/>
    <x v="2283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x v="3066"/>
    <x v="3071"/>
    <b v="0"/>
    <n v="117"/>
    <b v="0"/>
    <s v="theater/spaces"/>
    <x v="2284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x v="3067"/>
    <x v="3072"/>
    <b v="0"/>
    <n v="2"/>
    <b v="0"/>
    <s v="theater/spaces"/>
    <x v="37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x v="3068"/>
    <x v="3073"/>
    <b v="0"/>
    <n v="7"/>
    <b v="0"/>
    <s v="theater/spaces"/>
    <x v="2285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x v="3069"/>
    <x v="3074"/>
    <b v="0"/>
    <n v="3"/>
    <b v="0"/>
    <s v="theater/spaces"/>
    <x v="2286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x v="3070"/>
    <x v="3075"/>
    <b v="0"/>
    <n v="20"/>
    <b v="0"/>
    <s v="theater/spaces"/>
    <x v="2287"/>
    <n v="64.8"/>
    <x v="1"/>
    <x v="38"/>
  </r>
  <r>
    <n v="3076"/>
    <x v="3075"/>
    <s v="Helping female comedians get in their 10,000 Hours of practice!"/>
    <n v="10000"/>
    <n v="1506"/>
    <x v="2"/>
    <x v="0"/>
    <s v="USD"/>
    <x v="3071"/>
    <x v="3076"/>
    <b v="0"/>
    <n v="50"/>
    <b v="0"/>
    <s v="theater/spaces"/>
    <x v="2288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x v="3072"/>
    <x v="3077"/>
    <b v="0"/>
    <n v="2"/>
    <b v="0"/>
    <s v="theater/spaces"/>
    <x v="228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x v="3073"/>
    <x v="3078"/>
    <b v="0"/>
    <n v="3"/>
    <b v="0"/>
    <s v="theater/spaces"/>
    <x v="2290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x v="3074"/>
    <x v="3079"/>
    <b v="0"/>
    <n v="27"/>
    <b v="0"/>
    <s v="theater/spaces"/>
    <x v="2291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x v="3075"/>
    <x v="3080"/>
    <b v="0"/>
    <n v="7"/>
    <b v="0"/>
    <s v="theater/spaces"/>
    <x v="229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x v="3076"/>
    <x v="3081"/>
    <b v="0"/>
    <n v="5"/>
    <b v="0"/>
    <s v="theater/spaces"/>
    <x v="229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x v="3077"/>
    <x v="3082"/>
    <b v="0"/>
    <n v="0"/>
    <b v="0"/>
    <s v="theater/spaces"/>
    <x v="109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x v="3078"/>
    <x v="3083"/>
    <b v="0"/>
    <n v="3"/>
    <b v="0"/>
    <s v="theater/spaces"/>
    <x v="1228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x v="3079"/>
    <x v="3084"/>
    <b v="0"/>
    <n v="6"/>
    <b v="0"/>
    <s v="theater/spaces"/>
    <x v="2294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x v="3080"/>
    <x v="3085"/>
    <b v="0"/>
    <n v="9"/>
    <b v="0"/>
    <s v="theater/spaces"/>
    <x v="2295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x v="3081"/>
    <x v="3086"/>
    <b v="0"/>
    <n v="3"/>
    <b v="0"/>
    <s v="theater/spaces"/>
    <x v="1161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x v="3082"/>
    <x v="3087"/>
    <b v="0"/>
    <n v="2"/>
    <b v="0"/>
    <s v="theater/spaces"/>
    <x v="89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x v="3083"/>
    <x v="3088"/>
    <b v="0"/>
    <n v="3"/>
    <b v="0"/>
    <s v="theater/spaces"/>
    <x v="2296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x v="3084"/>
    <x v="3089"/>
    <b v="0"/>
    <n v="45"/>
    <b v="0"/>
    <s v="theater/spaces"/>
    <x v="2297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x v="3085"/>
    <x v="3090"/>
    <b v="0"/>
    <n v="9"/>
    <b v="0"/>
    <s v="theater/spaces"/>
    <x v="2298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x v="3086"/>
    <x v="3091"/>
    <b v="0"/>
    <n v="9"/>
    <b v="0"/>
    <s v="theater/spaces"/>
    <x v="2299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x v="3087"/>
    <x v="3092"/>
    <b v="0"/>
    <n v="21"/>
    <b v="0"/>
    <s v="theater/spaces"/>
    <x v="2300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x v="2806"/>
    <x v="3093"/>
    <b v="0"/>
    <n v="17"/>
    <b v="0"/>
    <s v="theater/spaces"/>
    <x v="23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x v="3088"/>
    <x v="3094"/>
    <b v="0"/>
    <n v="1"/>
    <b v="0"/>
    <s v="theater/spaces"/>
    <x v="1866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x v="3089"/>
    <x v="3095"/>
    <b v="0"/>
    <n v="1"/>
    <b v="0"/>
    <s v="theater/spaces"/>
    <x v="2302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x v="3090"/>
    <x v="3096"/>
    <b v="0"/>
    <n v="14"/>
    <b v="0"/>
    <s v="theater/spaces"/>
    <x v="2303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x v="3091"/>
    <x v="3097"/>
    <b v="0"/>
    <n v="42"/>
    <b v="0"/>
    <s v="theater/spaces"/>
    <x v="2304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x v="3092"/>
    <x v="3098"/>
    <b v="0"/>
    <n v="27"/>
    <b v="0"/>
    <s v="theater/spaces"/>
    <x v="2305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x v="3093"/>
    <x v="3099"/>
    <b v="0"/>
    <n v="5"/>
    <b v="0"/>
    <s v="theater/spaces"/>
    <x v="2306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x v="3094"/>
    <x v="3100"/>
    <b v="0"/>
    <n v="13"/>
    <b v="0"/>
    <s v="theater/spaces"/>
    <x v="2307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x v="3095"/>
    <x v="3101"/>
    <b v="0"/>
    <n v="12"/>
    <b v="0"/>
    <s v="theater/spaces"/>
    <x v="746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x v="3096"/>
    <x v="3102"/>
    <b v="0"/>
    <n v="90"/>
    <b v="0"/>
    <s v="theater/spaces"/>
    <x v="2308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x v="3097"/>
    <x v="3103"/>
    <b v="0"/>
    <n v="2"/>
    <b v="0"/>
    <s v="theater/spaces"/>
    <x v="2309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x v="3098"/>
    <x v="3104"/>
    <b v="0"/>
    <n v="5"/>
    <b v="0"/>
    <s v="theater/spaces"/>
    <x v="2310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x v="3099"/>
    <x v="3105"/>
    <b v="0"/>
    <n v="31"/>
    <b v="0"/>
    <s v="theater/spaces"/>
    <x v="2311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x v="3100"/>
    <x v="3106"/>
    <b v="0"/>
    <n v="4"/>
    <b v="0"/>
    <s v="theater/spaces"/>
    <x v="231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x v="3101"/>
    <x v="3107"/>
    <b v="0"/>
    <n v="29"/>
    <b v="0"/>
    <s v="theater/spaces"/>
    <x v="2313"/>
    <n v="272.58620689655174"/>
    <x v="1"/>
    <x v="38"/>
  </r>
  <r>
    <n v="3108"/>
    <x v="3107"/>
    <s v="We need a permanent home for the theater!"/>
    <n v="50000"/>
    <n v="26"/>
    <x v="2"/>
    <x v="0"/>
    <s v="USD"/>
    <x v="3102"/>
    <x v="3108"/>
    <b v="0"/>
    <n v="2"/>
    <b v="0"/>
    <s v="theater/spaces"/>
    <x v="231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x v="3103"/>
    <x v="3109"/>
    <b v="0"/>
    <n v="114"/>
    <b v="0"/>
    <s v="theater/spaces"/>
    <x v="231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x v="3104"/>
    <x v="3110"/>
    <b v="0"/>
    <n v="1"/>
    <b v="0"/>
    <s v="theater/spaces"/>
    <x v="167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x v="3105"/>
    <x v="3111"/>
    <b v="0"/>
    <n v="76"/>
    <b v="0"/>
    <s v="theater/spaces"/>
    <x v="2316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x v="3106"/>
    <x v="3112"/>
    <b v="0"/>
    <n v="9"/>
    <b v="0"/>
    <s v="theater/spaces"/>
    <x v="2317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x v="3107"/>
    <x v="3113"/>
    <b v="0"/>
    <n v="37"/>
    <b v="0"/>
    <s v="theater/spaces"/>
    <x v="2318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x v="3108"/>
    <x v="3114"/>
    <b v="0"/>
    <n v="0"/>
    <b v="0"/>
    <s v="theater/spaces"/>
    <x v="109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x v="3109"/>
    <x v="3115"/>
    <b v="0"/>
    <n v="1"/>
    <b v="0"/>
    <s v="theater/spaces"/>
    <x v="419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x v="3110"/>
    <x v="3116"/>
    <b v="0"/>
    <n v="10"/>
    <b v="0"/>
    <s v="theater/spaces"/>
    <x v="2319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x v="3111"/>
    <x v="3117"/>
    <b v="0"/>
    <n v="1"/>
    <b v="0"/>
    <s v="theater/spaces"/>
    <x v="370"/>
    <n v="1"/>
    <x v="1"/>
    <x v="38"/>
  </r>
  <r>
    <n v="3118"/>
    <x v="3117"/>
    <s v="a magical place for all kind of people, like a fairytaile in all colours"/>
    <n v="500000"/>
    <n v="1550"/>
    <x v="2"/>
    <x v="11"/>
    <s v="SEK"/>
    <x v="3112"/>
    <x v="3118"/>
    <b v="0"/>
    <n v="2"/>
    <b v="0"/>
    <s v="theater/spaces"/>
    <x v="69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x v="3113"/>
    <x v="3119"/>
    <b v="0"/>
    <n v="1"/>
    <b v="0"/>
    <s v="theater/spaces"/>
    <x v="833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x v="3114"/>
    <x v="3120"/>
    <b v="0"/>
    <n v="10"/>
    <b v="0"/>
    <s v="theater/spaces"/>
    <x v="2320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x v="3115"/>
    <x v="3121"/>
    <b v="0"/>
    <n v="1"/>
    <b v="0"/>
    <s v="theater/spaces"/>
    <x v="886"/>
    <n v="10"/>
    <x v="1"/>
    <x v="38"/>
  </r>
  <r>
    <n v="3122"/>
    <x v="3121"/>
    <s v="cancelled until further notice"/>
    <n v="199"/>
    <n v="116"/>
    <x v="1"/>
    <x v="0"/>
    <s v="USD"/>
    <x v="3116"/>
    <x v="3122"/>
    <b v="0"/>
    <n v="2"/>
    <b v="0"/>
    <s v="theater/spaces"/>
    <x v="2321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x v="3117"/>
    <x v="3123"/>
    <b v="0"/>
    <n v="348"/>
    <b v="0"/>
    <s v="theater/spaces"/>
    <x v="2322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x v="3118"/>
    <x v="3124"/>
    <b v="0"/>
    <n v="4"/>
    <b v="0"/>
    <s v="theater/spaces"/>
    <x v="2323"/>
    <n v="6.5"/>
    <x v="1"/>
    <x v="38"/>
  </r>
  <r>
    <n v="3125"/>
    <x v="3124"/>
    <s v="N/A"/>
    <n v="1500000"/>
    <n v="0"/>
    <x v="1"/>
    <x v="0"/>
    <s v="USD"/>
    <x v="3119"/>
    <x v="3125"/>
    <b v="0"/>
    <n v="0"/>
    <b v="0"/>
    <s v="theater/spaces"/>
    <x v="109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x v="3120"/>
    <x v="3126"/>
    <b v="0"/>
    <n v="17"/>
    <b v="0"/>
    <s v="theater/spaces"/>
    <x v="2324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x v="3121"/>
    <x v="3127"/>
    <b v="0"/>
    <n v="0"/>
    <b v="0"/>
    <s v="theater/spaces"/>
    <x v="109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x v="3122"/>
    <x v="3128"/>
    <b v="0"/>
    <n v="117"/>
    <b v="0"/>
    <s v="theater/plays"/>
    <x v="2325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x v="3123"/>
    <x v="3129"/>
    <b v="0"/>
    <n v="1"/>
    <b v="0"/>
    <s v="theater/plays"/>
    <x v="417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x v="3124"/>
    <x v="3130"/>
    <b v="0"/>
    <n v="4"/>
    <b v="0"/>
    <s v="theater/plays"/>
    <x v="2326"/>
    <n v="93.75"/>
    <x v="1"/>
    <x v="6"/>
  </r>
  <r>
    <n v="3131"/>
    <x v="3130"/>
    <s v="A Staged Reading of &quot;Snake Eyes,&quot; a new play by Alex Rafala"/>
    <n v="4100"/>
    <n v="645"/>
    <x v="3"/>
    <x v="0"/>
    <s v="USD"/>
    <x v="3125"/>
    <x v="3131"/>
    <b v="0"/>
    <n v="12"/>
    <b v="0"/>
    <s v="theater/plays"/>
    <x v="2327"/>
    <n v="53.75"/>
    <x v="1"/>
    <x v="6"/>
  </r>
  <r>
    <n v="3132"/>
    <x v="3131"/>
    <s v="Smells Like Money, Drips Like Honey, Taste Like Mocha, Better Run AWAY"/>
    <n v="30000"/>
    <n v="10"/>
    <x v="3"/>
    <x v="0"/>
    <s v="USD"/>
    <x v="3126"/>
    <x v="3132"/>
    <b v="0"/>
    <n v="1"/>
    <b v="0"/>
    <s v="theater/plays"/>
    <x v="108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x v="3127"/>
    <x v="3133"/>
    <b v="0"/>
    <n v="16"/>
    <b v="0"/>
    <s v="theater/plays"/>
    <x v="1277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x v="3128"/>
    <x v="3134"/>
    <b v="0"/>
    <n v="12"/>
    <b v="0"/>
    <s v="theater/plays"/>
    <x v="2328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x v="3129"/>
    <x v="3135"/>
    <b v="0"/>
    <n v="7"/>
    <b v="0"/>
    <s v="theater/plays"/>
    <x v="232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x v="3130"/>
    <x v="3136"/>
    <b v="0"/>
    <n v="22"/>
    <b v="0"/>
    <s v="theater/plays"/>
    <x v="2330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x v="3131"/>
    <x v="3137"/>
    <b v="0"/>
    <n v="1"/>
    <b v="0"/>
    <s v="theater/plays"/>
    <x v="42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x v="3132"/>
    <x v="3138"/>
    <b v="0"/>
    <n v="0"/>
    <b v="0"/>
    <s v="theater/plays"/>
    <x v="109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x v="3133"/>
    <x v="3139"/>
    <b v="0"/>
    <n v="6"/>
    <b v="0"/>
    <s v="theater/plays"/>
    <x v="2331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x v="3134"/>
    <x v="3140"/>
    <b v="0"/>
    <n v="4"/>
    <b v="0"/>
    <s v="theater/plays"/>
    <x v="2332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x v="3135"/>
    <x v="3141"/>
    <b v="0"/>
    <n v="8"/>
    <b v="0"/>
    <s v="theater/plays"/>
    <x v="2333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x v="3136"/>
    <x v="3142"/>
    <b v="0"/>
    <n v="3"/>
    <b v="0"/>
    <s v="theater/plays"/>
    <x v="2334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x v="3137"/>
    <x v="3143"/>
    <b v="0"/>
    <n v="0"/>
    <b v="0"/>
    <s v="theater/plays"/>
    <x v="109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x v="3138"/>
    <x v="3144"/>
    <b v="0"/>
    <n v="30"/>
    <b v="0"/>
    <s v="theater/plays"/>
    <x v="2335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x v="3139"/>
    <x v="3145"/>
    <b v="0"/>
    <n v="0"/>
    <b v="0"/>
    <s v="theater/plays"/>
    <x v="109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x v="3140"/>
    <x v="3146"/>
    <b v="0"/>
    <n v="12"/>
    <b v="0"/>
    <s v="theater/plays"/>
    <x v="1131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x v="3141"/>
    <x v="3147"/>
    <b v="1"/>
    <n v="213"/>
    <b v="1"/>
    <s v="theater/plays"/>
    <x v="2336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x v="3142"/>
    <x v="3148"/>
    <b v="1"/>
    <n v="57"/>
    <b v="1"/>
    <s v="theater/plays"/>
    <x v="2337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x v="3143"/>
    <x v="3149"/>
    <b v="1"/>
    <n v="25"/>
    <b v="1"/>
    <s v="theater/plays"/>
    <x v="87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x v="3144"/>
    <x v="3150"/>
    <b v="1"/>
    <n v="104"/>
    <b v="1"/>
    <s v="theater/plays"/>
    <x v="50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x v="3145"/>
    <x v="3151"/>
    <b v="1"/>
    <n v="34"/>
    <b v="1"/>
    <s v="theater/plays"/>
    <x v="8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x v="3146"/>
    <x v="3152"/>
    <b v="1"/>
    <n v="67"/>
    <b v="1"/>
    <s v="theater/plays"/>
    <x v="2338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x v="3147"/>
    <x v="3153"/>
    <b v="1"/>
    <n v="241"/>
    <b v="1"/>
    <s v="theater/plays"/>
    <x v="2339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x v="3148"/>
    <x v="3154"/>
    <b v="1"/>
    <n v="123"/>
    <b v="1"/>
    <s v="theater/plays"/>
    <x v="2340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x v="3149"/>
    <x v="3155"/>
    <b v="1"/>
    <n v="302"/>
    <b v="1"/>
    <s v="theater/plays"/>
    <x v="234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x v="3150"/>
    <x v="3156"/>
    <b v="1"/>
    <n v="89"/>
    <b v="1"/>
    <s v="theater/plays"/>
    <x v="2342"/>
    <n v="62.921348314606739"/>
    <x v="1"/>
    <x v="6"/>
  </r>
  <r>
    <n v="3157"/>
    <x v="3156"/>
    <s v="Four Directors.  Four One Acts.  Four Genres.  For You."/>
    <n v="4000"/>
    <n v="4040"/>
    <x v="0"/>
    <x v="0"/>
    <s v="USD"/>
    <x v="3151"/>
    <x v="3157"/>
    <b v="1"/>
    <n v="41"/>
    <b v="1"/>
    <s v="theater/plays"/>
    <x v="50"/>
    <n v="98.536585365853654"/>
    <x v="1"/>
    <x v="6"/>
  </r>
  <r>
    <n v="3158"/>
    <x v="3157"/>
    <s v="A 40s crime-noir play using nursery rhyme characters."/>
    <n v="5000"/>
    <n v="5700"/>
    <x v="0"/>
    <x v="0"/>
    <s v="USD"/>
    <x v="3152"/>
    <x v="3158"/>
    <b v="1"/>
    <n v="69"/>
    <b v="1"/>
    <s v="theater/plays"/>
    <x v="430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x v="3153"/>
    <x v="3159"/>
    <b v="1"/>
    <n v="52"/>
    <b v="1"/>
    <s v="theater/plays"/>
    <x v="2343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x v="3154"/>
    <x v="3160"/>
    <b v="1"/>
    <n v="57"/>
    <b v="1"/>
    <s v="theater/plays"/>
    <x v="1400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x v="3155"/>
    <x v="3161"/>
    <b v="1"/>
    <n v="74"/>
    <b v="1"/>
    <s v="theater/plays"/>
    <x v="2344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x v="3156"/>
    <x v="3162"/>
    <b v="1"/>
    <n v="63"/>
    <b v="1"/>
    <s v="theater/plays"/>
    <x v="234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x v="3157"/>
    <x v="3163"/>
    <b v="1"/>
    <n v="72"/>
    <b v="1"/>
    <s v="theater/plays"/>
    <x v="234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x v="3158"/>
    <x v="3164"/>
    <b v="1"/>
    <n v="71"/>
    <b v="1"/>
    <s v="theater/plays"/>
    <x v="2347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x v="73"/>
    <x v="3165"/>
    <b v="1"/>
    <n v="21"/>
    <b v="1"/>
    <s v="theater/plays"/>
    <x v="2348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x v="3159"/>
    <x v="3166"/>
    <b v="1"/>
    <n v="930"/>
    <b v="1"/>
    <s v="theater/plays"/>
    <x v="2349"/>
    <n v="60.300892473118282"/>
    <x v="1"/>
    <x v="6"/>
  </r>
  <r>
    <n v="3167"/>
    <x v="3166"/>
    <s v="What is destiny? Explore it with us this August at FringeNYC."/>
    <n v="3000"/>
    <n v="3485"/>
    <x v="0"/>
    <x v="0"/>
    <s v="USD"/>
    <x v="3160"/>
    <x v="3167"/>
    <b v="1"/>
    <n v="55"/>
    <b v="1"/>
    <s v="theater/plays"/>
    <x v="2350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x v="3161"/>
    <x v="3168"/>
    <b v="1"/>
    <n v="61"/>
    <b v="1"/>
    <s v="theater/plays"/>
    <x v="2351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x v="3162"/>
    <x v="3169"/>
    <b v="1"/>
    <n v="82"/>
    <b v="1"/>
    <s v="theater/plays"/>
    <x v="2352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x v="3163"/>
    <x v="3170"/>
    <b v="1"/>
    <n v="71"/>
    <b v="1"/>
    <s v="theater/plays"/>
    <x v="2353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x v="3164"/>
    <x v="3171"/>
    <b v="1"/>
    <n v="117"/>
    <b v="1"/>
    <s v="theater/plays"/>
    <x v="2354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x v="3165"/>
    <x v="3172"/>
    <b v="1"/>
    <n v="29"/>
    <b v="1"/>
    <s v="theater/plays"/>
    <x v="935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x v="3166"/>
    <x v="3173"/>
    <b v="1"/>
    <n v="74"/>
    <b v="1"/>
    <s v="theater/plays"/>
    <x v="288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x v="3167"/>
    <x v="3174"/>
    <b v="1"/>
    <n v="23"/>
    <b v="1"/>
    <s v="theater/plays"/>
    <x v="2355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x v="3168"/>
    <x v="3175"/>
    <b v="1"/>
    <n v="60"/>
    <b v="1"/>
    <s v="theater/plays"/>
    <x v="2356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x v="3169"/>
    <x v="3176"/>
    <b v="1"/>
    <n v="55"/>
    <b v="1"/>
    <s v="theater/plays"/>
    <x v="2357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x v="3170"/>
    <x v="3177"/>
    <b v="1"/>
    <n v="51"/>
    <b v="1"/>
    <s v="theater/plays"/>
    <x v="2358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x v="3171"/>
    <x v="3178"/>
    <b v="1"/>
    <n v="78"/>
    <b v="1"/>
    <s v="theater/plays"/>
    <x v="2359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x v="3172"/>
    <x v="3179"/>
    <b v="1"/>
    <n v="62"/>
    <b v="1"/>
    <s v="theater/plays"/>
    <x v="2360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x v="3173"/>
    <x v="3180"/>
    <b v="1"/>
    <n v="45"/>
    <b v="1"/>
    <s v="theater/plays"/>
    <x v="2361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x v="3174"/>
    <x v="3181"/>
    <b v="1"/>
    <n v="15"/>
    <b v="1"/>
    <s v="theater/plays"/>
    <x v="2206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x v="3175"/>
    <x v="3182"/>
    <b v="1"/>
    <n v="151"/>
    <b v="1"/>
    <s v="theater/plays"/>
    <x v="2191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x v="3176"/>
    <x v="3183"/>
    <b v="1"/>
    <n v="68"/>
    <b v="1"/>
    <s v="theater/plays"/>
    <x v="2206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x v="3177"/>
    <x v="3184"/>
    <b v="1"/>
    <n v="46"/>
    <b v="1"/>
    <s v="theater/plays"/>
    <x v="2362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x v="3178"/>
    <x v="3185"/>
    <b v="1"/>
    <n v="24"/>
    <b v="1"/>
    <s v="theater/plays"/>
    <x v="3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x v="3179"/>
    <x v="3186"/>
    <b v="1"/>
    <n v="70"/>
    <b v="1"/>
    <s v="theater/plays"/>
    <x v="2363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x v="3180"/>
    <x v="3187"/>
    <b v="1"/>
    <n v="244"/>
    <b v="1"/>
    <s v="theater/plays"/>
    <x v="236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x v="3181"/>
    <x v="3188"/>
    <b v="0"/>
    <n v="9"/>
    <b v="0"/>
    <s v="theater/musical"/>
    <x v="23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x v="3182"/>
    <x v="3189"/>
    <b v="0"/>
    <n v="19"/>
    <b v="0"/>
    <s v="theater/musical"/>
    <x v="236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x v="3183"/>
    <x v="3190"/>
    <b v="0"/>
    <n v="0"/>
    <b v="0"/>
    <s v="theater/musical"/>
    <x v="109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x v="3184"/>
    <x v="3191"/>
    <b v="0"/>
    <n v="4"/>
    <b v="0"/>
    <s v="theater/musical"/>
    <x v="2367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x v="3185"/>
    <x v="3192"/>
    <b v="0"/>
    <n v="8"/>
    <b v="0"/>
    <s v="theater/musical"/>
    <x v="391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x v="3186"/>
    <x v="3193"/>
    <b v="0"/>
    <n v="24"/>
    <b v="0"/>
    <s v="theater/musical"/>
    <x v="2368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x v="3187"/>
    <x v="3194"/>
    <b v="0"/>
    <n v="0"/>
    <b v="0"/>
    <s v="theater/musical"/>
    <x v="109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x v="3188"/>
    <x v="3195"/>
    <b v="0"/>
    <n v="39"/>
    <b v="0"/>
    <s v="theater/musical"/>
    <x v="236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x v="3189"/>
    <x v="3196"/>
    <b v="0"/>
    <n v="6"/>
    <b v="0"/>
    <s v="theater/musical"/>
    <x v="1855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x v="3190"/>
    <x v="3197"/>
    <b v="0"/>
    <n v="4"/>
    <b v="0"/>
    <s v="theater/musical"/>
    <x v="2370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x v="3191"/>
    <x v="3198"/>
    <b v="0"/>
    <n v="3"/>
    <b v="0"/>
    <s v="theater/musical"/>
    <x v="456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x v="3192"/>
    <x v="3199"/>
    <b v="0"/>
    <n v="53"/>
    <b v="0"/>
    <s v="theater/musical"/>
    <x v="2371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x v="3193"/>
    <x v="3200"/>
    <b v="0"/>
    <n v="1"/>
    <b v="0"/>
    <s v="theater/musical"/>
    <x v="13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x v="3194"/>
    <x v="3201"/>
    <b v="0"/>
    <n v="2"/>
    <b v="0"/>
    <s v="theater/musical"/>
    <x v="237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x v="3195"/>
    <x v="3202"/>
    <b v="0"/>
    <n v="25"/>
    <b v="0"/>
    <s v="theater/musical"/>
    <x v="2373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x v="3196"/>
    <x v="3203"/>
    <b v="0"/>
    <n v="6"/>
    <b v="0"/>
    <s v="theater/musical"/>
    <x v="180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x v="3197"/>
    <x v="3204"/>
    <b v="0"/>
    <n v="0"/>
    <b v="0"/>
    <s v="theater/musical"/>
    <x v="109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x v="3198"/>
    <x v="3205"/>
    <b v="0"/>
    <n v="12"/>
    <b v="0"/>
    <s v="theater/musical"/>
    <x v="2374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x v="3199"/>
    <x v="3206"/>
    <b v="0"/>
    <n v="0"/>
    <b v="0"/>
    <s v="theater/musical"/>
    <x v="109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x v="3200"/>
    <x v="3207"/>
    <b v="0"/>
    <n v="36"/>
    <b v="0"/>
    <s v="theater/musical"/>
    <x v="2375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x v="3201"/>
    <x v="3208"/>
    <b v="1"/>
    <n v="82"/>
    <b v="1"/>
    <s v="theater/plays"/>
    <x v="991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x v="3202"/>
    <x v="3209"/>
    <b v="1"/>
    <n v="226"/>
    <b v="1"/>
    <s v="theater/plays"/>
    <x v="2376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x v="3203"/>
    <x v="3210"/>
    <b v="1"/>
    <n v="60"/>
    <b v="1"/>
    <s v="theater/plays"/>
    <x v="237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x v="3204"/>
    <x v="3211"/>
    <b v="1"/>
    <n v="322"/>
    <b v="1"/>
    <s v="theater/plays"/>
    <x v="237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x v="3205"/>
    <x v="3212"/>
    <b v="1"/>
    <n v="94"/>
    <b v="1"/>
    <s v="theater/plays"/>
    <x v="2379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x v="3206"/>
    <x v="3213"/>
    <b v="1"/>
    <n v="47"/>
    <b v="1"/>
    <s v="theater/plays"/>
    <x v="2380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x v="3207"/>
    <x v="3214"/>
    <b v="1"/>
    <n v="115"/>
    <b v="1"/>
    <s v="theater/plays"/>
    <x v="2381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x v="3208"/>
    <x v="3215"/>
    <b v="1"/>
    <n v="134"/>
    <b v="1"/>
    <s v="theater/plays"/>
    <x v="2382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x v="3209"/>
    <x v="3216"/>
    <b v="1"/>
    <n v="35"/>
    <b v="1"/>
    <s v="theater/plays"/>
    <x v="2383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x v="3210"/>
    <x v="3217"/>
    <b v="1"/>
    <n v="104"/>
    <b v="1"/>
    <s v="theater/plays"/>
    <x v="2251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x v="3211"/>
    <x v="3218"/>
    <b v="1"/>
    <n v="184"/>
    <b v="1"/>
    <s v="theater/plays"/>
    <x v="426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x v="3212"/>
    <x v="3219"/>
    <b v="1"/>
    <n v="119"/>
    <b v="1"/>
    <s v="theater/plays"/>
    <x v="2384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x v="3213"/>
    <x v="3220"/>
    <b v="1"/>
    <n v="59"/>
    <b v="1"/>
    <s v="theater/plays"/>
    <x v="2385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x v="3214"/>
    <x v="3221"/>
    <b v="1"/>
    <n v="113"/>
    <b v="1"/>
    <s v="theater/plays"/>
    <x v="2386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x v="3215"/>
    <x v="3222"/>
    <b v="1"/>
    <n v="84"/>
    <b v="1"/>
    <s v="theater/plays"/>
    <x v="2387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x v="3216"/>
    <x v="3223"/>
    <b v="1"/>
    <n v="74"/>
    <b v="1"/>
    <s v="theater/plays"/>
    <x v="2388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x v="3217"/>
    <x v="3224"/>
    <b v="1"/>
    <n v="216"/>
    <b v="1"/>
    <s v="theater/plays"/>
    <x v="2389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x v="3218"/>
    <x v="3225"/>
    <b v="1"/>
    <n v="39"/>
    <b v="1"/>
    <s v="theater/plays"/>
    <x v="1099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x v="3219"/>
    <x v="3226"/>
    <b v="1"/>
    <n v="21"/>
    <b v="1"/>
    <s v="theater/plays"/>
    <x v="44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x v="3220"/>
    <x v="3227"/>
    <b v="0"/>
    <n v="30"/>
    <b v="1"/>
    <s v="theater/plays"/>
    <x v="1054"/>
    <n v="50"/>
    <x v="1"/>
    <x v="6"/>
  </r>
  <r>
    <n v="3228"/>
    <x v="3227"/>
    <s v="A Season of Powerful Women. A Season of Defiance."/>
    <n v="7000"/>
    <n v="7164"/>
    <x v="0"/>
    <x v="0"/>
    <s v="USD"/>
    <x v="3221"/>
    <x v="3228"/>
    <b v="1"/>
    <n v="37"/>
    <b v="1"/>
    <s v="theater/plays"/>
    <x v="2390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x v="3222"/>
    <x v="3229"/>
    <b v="1"/>
    <n v="202"/>
    <b v="1"/>
    <s v="theater/plays"/>
    <x v="239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x v="341"/>
    <x v="3230"/>
    <b v="1"/>
    <n v="37"/>
    <b v="1"/>
    <s v="theater/plays"/>
    <x v="2392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x v="3223"/>
    <x v="3231"/>
    <b v="0"/>
    <n v="28"/>
    <b v="1"/>
    <s v="theater/plays"/>
    <x v="2393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x v="3224"/>
    <x v="3232"/>
    <b v="1"/>
    <n v="26"/>
    <b v="1"/>
    <s v="theater/plays"/>
    <x v="2394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x v="3225"/>
    <x v="3233"/>
    <b v="0"/>
    <n v="61"/>
    <b v="1"/>
    <s v="theater/plays"/>
    <x v="2395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x v="3226"/>
    <x v="3234"/>
    <b v="0"/>
    <n v="115"/>
    <b v="1"/>
    <s v="theater/plays"/>
    <x v="2396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x v="3227"/>
    <x v="3235"/>
    <b v="1"/>
    <n v="181"/>
    <b v="1"/>
    <s v="theater/plays"/>
    <x v="239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x v="3228"/>
    <x v="3236"/>
    <b v="0"/>
    <n v="110"/>
    <b v="1"/>
    <s v="theater/plays"/>
    <x v="1794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x v="3229"/>
    <x v="3237"/>
    <b v="1"/>
    <n v="269"/>
    <b v="1"/>
    <s v="theater/plays"/>
    <x v="2398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x v="3230"/>
    <x v="3238"/>
    <b v="1"/>
    <n v="79"/>
    <b v="1"/>
    <s v="theater/plays"/>
    <x v="2399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x v="3231"/>
    <x v="3239"/>
    <b v="1"/>
    <n v="104"/>
    <b v="1"/>
    <s v="theater/plays"/>
    <x v="2400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x v="3232"/>
    <x v="3240"/>
    <b v="0"/>
    <n v="34"/>
    <b v="1"/>
    <s v="theater/plays"/>
    <x v="51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x v="3233"/>
    <x v="3241"/>
    <b v="1"/>
    <n v="167"/>
    <b v="1"/>
    <s v="theater/plays"/>
    <x v="2401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x v="3234"/>
    <x v="3242"/>
    <b v="1"/>
    <n v="183"/>
    <b v="1"/>
    <s v="theater/plays"/>
    <x v="240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x v="3235"/>
    <x v="3243"/>
    <b v="1"/>
    <n v="71"/>
    <b v="1"/>
    <s v="theater/plays"/>
    <x v="2403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x v="3236"/>
    <x v="3244"/>
    <b v="0"/>
    <n v="69"/>
    <b v="1"/>
    <s v="theater/plays"/>
    <x v="2404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x v="3237"/>
    <x v="3245"/>
    <b v="0"/>
    <n v="270"/>
    <b v="1"/>
    <s v="theater/plays"/>
    <x v="2405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x v="3238"/>
    <x v="3246"/>
    <b v="1"/>
    <n v="193"/>
    <b v="1"/>
    <s v="theater/plays"/>
    <x v="2406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x v="3239"/>
    <x v="3247"/>
    <b v="1"/>
    <n v="57"/>
    <b v="1"/>
    <s v="theater/plays"/>
    <x v="2407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x v="3240"/>
    <x v="3248"/>
    <b v="1"/>
    <n v="200"/>
    <b v="1"/>
    <s v="theater/plays"/>
    <x v="2408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x v="3241"/>
    <x v="3249"/>
    <b v="1"/>
    <n v="88"/>
    <b v="1"/>
    <s v="theater/plays"/>
    <x v="2409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x v="3242"/>
    <x v="3250"/>
    <b v="1"/>
    <n v="213"/>
    <b v="1"/>
    <s v="theater/plays"/>
    <x v="2410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x v="3243"/>
    <x v="3251"/>
    <b v="1"/>
    <n v="20"/>
    <b v="1"/>
    <s v="theater/plays"/>
    <x v="161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x v="3244"/>
    <x v="3252"/>
    <b v="1"/>
    <n v="50"/>
    <b v="1"/>
    <s v="theater/plays"/>
    <x v="241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x v="3245"/>
    <x v="3253"/>
    <b v="1"/>
    <n v="115"/>
    <b v="1"/>
    <s v="theater/plays"/>
    <x v="241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x v="3246"/>
    <x v="3254"/>
    <b v="1"/>
    <n v="186"/>
    <b v="1"/>
    <s v="theater/plays"/>
    <x v="241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x v="3247"/>
    <x v="3255"/>
    <b v="1"/>
    <n v="18"/>
    <b v="1"/>
    <s v="theater/plays"/>
    <x v="1290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x v="3248"/>
    <x v="3256"/>
    <b v="1"/>
    <n v="176"/>
    <b v="1"/>
    <s v="theater/plays"/>
    <x v="2414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x v="3249"/>
    <x v="3257"/>
    <b v="0"/>
    <n v="41"/>
    <b v="1"/>
    <s v="theater/plays"/>
    <x v="2415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x v="3250"/>
    <x v="3258"/>
    <b v="1"/>
    <n v="75"/>
    <b v="1"/>
    <s v="theater/plays"/>
    <x v="2416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x v="3251"/>
    <x v="3259"/>
    <b v="1"/>
    <n v="97"/>
    <b v="1"/>
    <s v="theater/plays"/>
    <x v="2417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x v="3252"/>
    <x v="3260"/>
    <b v="1"/>
    <n v="73"/>
    <b v="1"/>
    <s v="theater/plays"/>
    <x v="2418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x v="3253"/>
    <x v="3261"/>
    <b v="1"/>
    <n v="49"/>
    <b v="1"/>
    <s v="theater/plays"/>
    <x v="2419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x v="3254"/>
    <x v="3262"/>
    <b v="1"/>
    <n v="134"/>
    <b v="1"/>
    <s v="theater/plays"/>
    <x v="2420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x v="3255"/>
    <x v="3263"/>
    <b v="1"/>
    <n v="68"/>
    <b v="1"/>
    <s v="theater/plays"/>
    <x v="2421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x v="3256"/>
    <x v="3264"/>
    <b v="1"/>
    <n v="49"/>
    <b v="1"/>
    <s v="theater/plays"/>
    <x v="288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x v="3257"/>
    <x v="3265"/>
    <b v="1"/>
    <n v="63"/>
    <b v="1"/>
    <s v="theater/plays"/>
    <x v="2002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x v="3258"/>
    <x v="3266"/>
    <b v="1"/>
    <n v="163"/>
    <b v="1"/>
    <s v="theater/plays"/>
    <x v="2422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x v="3259"/>
    <x v="3267"/>
    <b v="1"/>
    <n v="288"/>
    <b v="1"/>
    <s v="theater/plays"/>
    <x v="426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x v="3260"/>
    <x v="3268"/>
    <b v="1"/>
    <n v="42"/>
    <b v="1"/>
    <s v="theater/plays"/>
    <x v="602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x v="3261"/>
    <x v="3269"/>
    <b v="1"/>
    <n v="70"/>
    <b v="1"/>
    <s v="theater/plays"/>
    <x v="1240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x v="3262"/>
    <x v="3270"/>
    <b v="1"/>
    <n v="30"/>
    <b v="1"/>
    <s v="theater/plays"/>
    <x v="658"/>
    <n v="61"/>
    <x v="1"/>
    <x v="6"/>
  </r>
  <r>
    <n v="3271"/>
    <x v="3270"/>
    <s v="A razor sharp satire to darken your Christmas."/>
    <n v="1500"/>
    <n v="1950"/>
    <x v="0"/>
    <x v="1"/>
    <s v="GBP"/>
    <x v="3263"/>
    <x v="3271"/>
    <b v="1"/>
    <n v="51"/>
    <b v="1"/>
    <s v="theater/plays"/>
    <x v="2129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x v="3264"/>
    <x v="3272"/>
    <b v="1"/>
    <n v="145"/>
    <b v="1"/>
    <s v="theater/plays"/>
    <x v="242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x v="3265"/>
    <x v="3273"/>
    <b v="1"/>
    <n v="21"/>
    <b v="1"/>
    <s v="theater/plays"/>
    <x v="202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x v="3266"/>
    <x v="3274"/>
    <b v="1"/>
    <n v="286"/>
    <b v="1"/>
    <s v="theater/plays"/>
    <x v="2424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x v="3267"/>
    <x v="3275"/>
    <b v="1"/>
    <n v="12"/>
    <b v="1"/>
    <s v="theater/plays"/>
    <x v="2425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x v="3268"/>
    <x v="3276"/>
    <b v="1"/>
    <n v="100"/>
    <b v="1"/>
    <s v="theater/plays"/>
    <x v="2426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x v="3269"/>
    <x v="3277"/>
    <b v="1"/>
    <n v="100"/>
    <b v="1"/>
    <s v="theater/plays"/>
    <x v="1878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x v="3270"/>
    <x v="3278"/>
    <b v="1"/>
    <n v="34"/>
    <b v="1"/>
    <s v="theater/plays"/>
    <x v="1936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x v="3271"/>
    <x v="3279"/>
    <b v="0"/>
    <n v="63"/>
    <b v="1"/>
    <s v="theater/plays"/>
    <x v="2427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x v="3272"/>
    <x v="3280"/>
    <b v="0"/>
    <n v="30"/>
    <b v="1"/>
    <s v="theater/plays"/>
    <x v="288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x v="3273"/>
    <x v="3281"/>
    <b v="0"/>
    <n v="47"/>
    <b v="1"/>
    <s v="theater/plays"/>
    <x v="2428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x v="3274"/>
    <x v="3282"/>
    <b v="0"/>
    <n v="237"/>
    <b v="1"/>
    <s v="theater/plays"/>
    <x v="2429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x v="3275"/>
    <x v="3283"/>
    <b v="0"/>
    <n v="47"/>
    <b v="1"/>
    <s v="theater/plays"/>
    <x v="2430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x v="3276"/>
    <x v="3284"/>
    <b v="0"/>
    <n v="15"/>
    <b v="1"/>
    <s v="theater/plays"/>
    <x v="264"/>
    <n v="203.2"/>
    <x v="1"/>
    <x v="6"/>
  </r>
  <r>
    <n v="3285"/>
    <x v="3284"/>
    <s v="A new play by Matthew Gasda"/>
    <n v="4999"/>
    <n v="5604"/>
    <x v="0"/>
    <x v="0"/>
    <s v="USD"/>
    <x v="3277"/>
    <x v="3285"/>
    <b v="0"/>
    <n v="81"/>
    <b v="1"/>
    <s v="theater/plays"/>
    <x v="2431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x v="3278"/>
    <x v="3286"/>
    <b v="0"/>
    <n v="122"/>
    <b v="1"/>
    <s v="theater/plays"/>
    <x v="2432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x v="3279"/>
    <x v="3287"/>
    <b v="0"/>
    <n v="34"/>
    <b v="1"/>
    <s v="theater/plays"/>
    <x v="3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x v="3280"/>
    <x v="3288"/>
    <b v="0"/>
    <n v="207"/>
    <b v="1"/>
    <s v="theater/plays"/>
    <x v="2433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x v="3281"/>
    <x v="3289"/>
    <b v="0"/>
    <n v="25"/>
    <b v="1"/>
    <s v="theater/plays"/>
    <x v="2434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x v="3282"/>
    <x v="3290"/>
    <b v="0"/>
    <n v="72"/>
    <b v="1"/>
    <s v="theater/plays"/>
    <x v="1247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x v="3283"/>
    <x v="3291"/>
    <b v="0"/>
    <n v="14"/>
    <b v="1"/>
    <s v="theater/plays"/>
    <x v="430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x v="3284"/>
    <x v="3292"/>
    <b v="0"/>
    <n v="15"/>
    <b v="1"/>
    <s v="theater/plays"/>
    <x v="243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x v="3285"/>
    <x v="3293"/>
    <b v="0"/>
    <n v="91"/>
    <b v="1"/>
    <s v="theater/plays"/>
    <x v="243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x v="3286"/>
    <x v="3294"/>
    <b v="0"/>
    <n v="24"/>
    <b v="1"/>
    <s v="theater/plays"/>
    <x v="1237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x v="3287"/>
    <x v="3295"/>
    <b v="0"/>
    <n v="27"/>
    <b v="1"/>
    <s v="theater/plays"/>
    <x v="2437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x v="3288"/>
    <x v="3296"/>
    <b v="0"/>
    <n v="47"/>
    <b v="1"/>
    <s v="theater/plays"/>
    <x v="243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x v="3289"/>
    <x v="3297"/>
    <b v="0"/>
    <n v="44"/>
    <b v="1"/>
    <s v="theater/plays"/>
    <x v="2439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x v="3290"/>
    <x v="3298"/>
    <b v="0"/>
    <n v="72"/>
    <b v="1"/>
    <s v="theater/plays"/>
    <x v="2440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x v="3291"/>
    <x v="3299"/>
    <b v="0"/>
    <n v="63"/>
    <b v="1"/>
    <s v="theater/plays"/>
    <x v="2441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x v="3292"/>
    <x v="3300"/>
    <b v="0"/>
    <n v="88"/>
    <b v="1"/>
    <s v="theater/plays"/>
    <x v="2442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x v="3293"/>
    <x v="3301"/>
    <b v="0"/>
    <n v="70"/>
    <b v="1"/>
    <s v="theater/plays"/>
    <x v="1424"/>
    <n v="57.2"/>
    <x v="1"/>
    <x v="6"/>
  </r>
  <r>
    <n v="3302"/>
    <x v="3301"/>
    <s v="FilosofÃ­a de los anÃ³nimos"/>
    <n v="8400"/>
    <n v="8685"/>
    <x v="0"/>
    <x v="3"/>
    <s v="EUR"/>
    <x v="3294"/>
    <x v="3302"/>
    <b v="0"/>
    <n v="50"/>
    <b v="1"/>
    <s v="theater/plays"/>
    <x v="2443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x v="3295"/>
    <x v="3303"/>
    <b v="0"/>
    <n v="35"/>
    <b v="1"/>
    <s v="theater/plays"/>
    <x v="2444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x v="3296"/>
    <x v="3304"/>
    <b v="0"/>
    <n v="175"/>
    <b v="1"/>
    <s v="theater/plays"/>
    <x v="244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x v="3297"/>
    <x v="3305"/>
    <b v="0"/>
    <n v="20"/>
    <b v="1"/>
    <s v="theater/plays"/>
    <x v="2446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x v="3298"/>
    <x v="3306"/>
    <b v="0"/>
    <n v="54"/>
    <b v="1"/>
    <s v="theater/plays"/>
    <x v="2447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x v="3299"/>
    <x v="3307"/>
    <b v="0"/>
    <n v="20"/>
    <b v="1"/>
    <s v="theater/plays"/>
    <x v="244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x v="3300"/>
    <x v="3308"/>
    <b v="0"/>
    <n v="57"/>
    <b v="1"/>
    <s v="theater/plays"/>
    <x v="244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x v="3301"/>
    <x v="3309"/>
    <b v="0"/>
    <n v="31"/>
    <b v="1"/>
    <s v="theater/plays"/>
    <x v="2450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x v="3302"/>
    <x v="3310"/>
    <b v="0"/>
    <n v="31"/>
    <b v="1"/>
    <s v="theater/plays"/>
    <x v="1417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x v="3303"/>
    <x v="3311"/>
    <b v="0"/>
    <n v="45"/>
    <b v="1"/>
    <s v="theater/plays"/>
    <x v="2451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x v="3304"/>
    <x v="3312"/>
    <b v="0"/>
    <n v="41"/>
    <b v="1"/>
    <s v="theater/plays"/>
    <x v="2452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x v="3305"/>
    <x v="3313"/>
    <b v="0"/>
    <n v="29"/>
    <b v="1"/>
    <s v="theater/plays"/>
    <x v="2453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x v="3306"/>
    <x v="3314"/>
    <b v="0"/>
    <n v="58"/>
    <b v="1"/>
    <s v="theater/plays"/>
    <x v="2454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x v="3307"/>
    <x v="3315"/>
    <b v="0"/>
    <n v="89"/>
    <b v="1"/>
    <s v="theater/plays"/>
    <x v="1007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x v="3308"/>
    <x v="3316"/>
    <b v="0"/>
    <n v="125"/>
    <b v="1"/>
    <s v="theater/plays"/>
    <x v="2455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x v="3309"/>
    <x v="3317"/>
    <b v="0"/>
    <n v="18"/>
    <b v="1"/>
    <s v="theater/plays"/>
    <x v="2456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x v="3310"/>
    <x v="3318"/>
    <b v="0"/>
    <n v="32"/>
    <b v="1"/>
    <s v="theater/plays"/>
    <x v="2457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x v="3311"/>
    <x v="3319"/>
    <b v="0"/>
    <n v="16"/>
    <b v="1"/>
    <s v="theater/plays"/>
    <x v="1277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x v="3312"/>
    <x v="3320"/>
    <b v="0"/>
    <n v="38"/>
    <b v="1"/>
    <s v="theater/plays"/>
    <x v="50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x v="3313"/>
    <x v="3321"/>
    <b v="0"/>
    <n v="15"/>
    <b v="1"/>
    <s v="theater/plays"/>
    <x v="202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x v="3314"/>
    <x v="3322"/>
    <b v="0"/>
    <n v="23"/>
    <b v="1"/>
    <s v="theater/plays"/>
    <x v="2458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x v="3315"/>
    <x v="3323"/>
    <b v="0"/>
    <n v="49"/>
    <b v="1"/>
    <s v="theater/plays"/>
    <x v="245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x v="3316"/>
    <x v="3324"/>
    <b v="0"/>
    <n v="10"/>
    <b v="1"/>
    <s v="theater/plays"/>
    <x v="658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x v="3317"/>
    <x v="3325"/>
    <b v="0"/>
    <n v="15"/>
    <b v="1"/>
    <s v="theater/plays"/>
    <x v="2460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x v="3318"/>
    <x v="3326"/>
    <b v="0"/>
    <n v="57"/>
    <b v="1"/>
    <s v="theater/plays"/>
    <x v="300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x v="3319"/>
    <x v="3327"/>
    <b v="0"/>
    <n v="33"/>
    <b v="1"/>
    <s v="theater/plays"/>
    <x v="982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x v="3320"/>
    <x v="3328"/>
    <b v="0"/>
    <n v="9"/>
    <b v="1"/>
    <s v="theater/plays"/>
    <x v="2461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x v="3321"/>
    <x v="3329"/>
    <b v="0"/>
    <n v="26"/>
    <b v="1"/>
    <s v="theater/plays"/>
    <x v="2462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x v="3322"/>
    <x v="3330"/>
    <b v="0"/>
    <n v="69"/>
    <b v="1"/>
    <s v="theater/plays"/>
    <x v="2463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x v="3323"/>
    <x v="3331"/>
    <b v="0"/>
    <n v="65"/>
    <b v="1"/>
    <s v="theater/plays"/>
    <x v="2464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x v="3324"/>
    <x v="3332"/>
    <b v="0"/>
    <n v="83"/>
    <b v="1"/>
    <s v="theater/plays"/>
    <x v="3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x v="3325"/>
    <x v="3333"/>
    <b v="0"/>
    <n v="111"/>
    <b v="1"/>
    <s v="theater/plays"/>
    <x v="2465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x v="3326"/>
    <x v="3334"/>
    <b v="0"/>
    <n v="46"/>
    <b v="1"/>
    <s v="theater/plays"/>
    <x v="2466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x v="3327"/>
    <x v="3335"/>
    <b v="0"/>
    <n v="63"/>
    <b v="1"/>
    <s v="theater/plays"/>
    <x v="2467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x v="3328"/>
    <x v="3336"/>
    <b v="0"/>
    <n v="9"/>
    <b v="1"/>
    <s v="theater/plays"/>
    <x v="3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x v="3329"/>
    <x v="3337"/>
    <b v="0"/>
    <n v="34"/>
    <b v="1"/>
    <s v="theater/plays"/>
    <x v="1097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x v="3330"/>
    <x v="3338"/>
    <b v="0"/>
    <n v="112"/>
    <b v="1"/>
    <s v="theater/plays"/>
    <x v="246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x v="3331"/>
    <x v="3339"/>
    <b v="0"/>
    <n v="47"/>
    <b v="1"/>
    <s v="theater/plays"/>
    <x v="2469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x v="3332"/>
    <x v="3340"/>
    <b v="0"/>
    <n v="38"/>
    <b v="1"/>
    <s v="theater/plays"/>
    <x v="2470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x v="3333"/>
    <x v="3341"/>
    <b v="0"/>
    <n v="28"/>
    <b v="1"/>
    <s v="theater/plays"/>
    <x v="3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x v="3334"/>
    <x v="3342"/>
    <b v="0"/>
    <n v="78"/>
    <b v="1"/>
    <s v="theater/plays"/>
    <x v="658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x v="3335"/>
    <x v="3343"/>
    <b v="0"/>
    <n v="23"/>
    <b v="1"/>
    <s v="theater/plays"/>
    <x v="2214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x v="3336"/>
    <x v="3344"/>
    <b v="0"/>
    <n v="40"/>
    <b v="1"/>
    <s v="theater/plays"/>
    <x v="2471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x v="3337"/>
    <x v="3345"/>
    <b v="0"/>
    <n v="13"/>
    <b v="1"/>
    <s v="theater/plays"/>
    <x v="2129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x v="3338"/>
    <x v="3346"/>
    <b v="0"/>
    <n v="18"/>
    <b v="1"/>
    <s v="theater/plays"/>
    <x v="1007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x v="3339"/>
    <x v="3347"/>
    <b v="0"/>
    <n v="22"/>
    <b v="1"/>
    <s v="theater/plays"/>
    <x v="2472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x v="3340"/>
    <x v="3348"/>
    <b v="0"/>
    <n v="79"/>
    <b v="1"/>
    <s v="theater/plays"/>
    <x v="2473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x v="3341"/>
    <x v="3349"/>
    <b v="0"/>
    <n v="14"/>
    <b v="1"/>
    <s v="theater/plays"/>
    <x v="247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x v="3342"/>
    <x v="3350"/>
    <b v="0"/>
    <n v="51"/>
    <b v="1"/>
    <s v="theater/plays"/>
    <x v="2475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x v="3343"/>
    <x v="3351"/>
    <b v="0"/>
    <n v="54"/>
    <b v="1"/>
    <s v="theater/plays"/>
    <x v="940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x v="3344"/>
    <x v="3352"/>
    <b v="0"/>
    <n v="70"/>
    <b v="1"/>
    <s v="theater/plays"/>
    <x v="2476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x v="3345"/>
    <x v="3353"/>
    <b v="0"/>
    <n v="44"/>
    <b v="1"/>
    <s v="theater/plays"/>
    <x v="2477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x v="3346"/>
    <x v="3354"/>
    <b v="0"/>
    <n v="55"/>
    <b v="1"/>
    <s v="theater/plays"/>
    <x v="2478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x v="3347"/>
    <x v="3355"/>
    <b v="0"/>
    <n v="15"/>
    <b v="1"/>
    <s v="theater/plays"/>
    <x v="247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x v="3348"/>
    <x v="3356"/>
    <b v="0"/>
    <n v="27"/>
    <b v="1"/>
    <s v="theater/plays"/>
    <x v="578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x v="3349"/>
    <x v="3357"/>
    <b v="0"/>
    <n v="21"/>
    <b v="1"/>
    <s v="theater/plays"/>
    <x v="50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x v="3350"/>
    <x v="3358"/>
    <b v="0"/>
    <n v="162"/>
    <b v="1"/>
    <s v="theater/plays"/>
    <x v="2480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x v="3351"/>
    <x v="3359"/>
    <b v="0"/>
    <n v="23"/>
    <b v="1"/>
    <s v="theater/plays"/>
    <x v="90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x v="3352"/>
    <x v="3360"/>
    <b v="0"/>
    <n v="72"/>
    <b v="1"/>
    <s v="theater/plays"/>
    <x v="2481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x v="3353"/>
    <x v="3361"/>
    <b v="0"/>
    <n v="68"/>
    <b v="1"/>
    <s v="theater/plays"/>
    <x v="2482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x v="3354"/>
    <x v="3362"/>
    <b v="0"/>
    <n v="20"/>
    <b v="1"/>
    <s v="theater/plays"/>
    <x v="678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x v="3355"/>
    <x v="3363"/>
    <b v="0"/>
    <n v="26"/>
    <b v="1"/>
    <s v="theater/plays"/>
    <x v="2483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x v="3266"/>
    <x v="3364"/>
    <b v="0"/>
    <n v="72"/>
    <b v="1"/>
    <s v="theater/plays"/>
    <x v="2484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x v="3356"/>
    <x v="3365"/>
    <b v="0"/>
    <n v="3"/>
    <b v="1"/>
    <s v="theater/plays"/>
    <x v="87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x v="3357"/>
    <x v="3366"/>
    <b v="0"/>
    <n v="18"/>
    <b v="1"/>
    <s v="theater/plays"/>
    <x v="2485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x v="3358"/>
    <x v="3367"/>
    <b v="0"/>
    <n v="30"/>
    <b v="1"/>
    <s v="theater/plays"/>
    <x v="2486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x v="3359"/>
    <x v="3368"/>
    <b v="0"/>
    <n v="23"/>
    <b v="1"/>
    <s v="theater/plays"/>
    <x v="8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x v="3360"/>
    <x v="3369"/>
    <b v="0"/>
    <n v="54"/>
    <b v="1"/>
    <s v="theater/plays"/>
    <x v="3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x v="3361"/>
    <x v="3370"/>
    <b v="0"/>
    <n v="26"/>
    <b v="1"/>
    <s v="theater/plays"/>
    <x v="2487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x v="3362"/>
    <x v="3371"/>
    <b v="0"/>
    <n v="9"/>
    <b v="1"/>
    <s v="theater/plays"/>
    <x v="2488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x v="2835"/>
    <x v="3372"/>
    <b v="0"/>
    <n v="27"/>
    <b v="1"/>
    <s v="theater/plays"/>
    <x v="991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x v="3363"/>
    <x v="3373"/>
    <b v="0"/>
    <n v="30"/>
    <b v="1"/>
    <s v="theater/plays"/>
    <x v="598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x v="3364"/>
    <x v="3374"/>
    <b v="0"/>
    <n v="52"/>
    <b v="1"/>
    <s v="theater/plays"/>
    <x v="2489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x v="3365"/>
    <x v="3375"/>
    <b v="0"/>
    <n v="17"/>
    <b v="1"/>
    <s v="theater/plays"/>
    <x v="3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x v="3366"/>
    <x v="3376"/>
    <b v="0"/>
    <n v="19"/>
    <b v="1"/>
    <s v="theater/plays"/>
    <x v="77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x v="3367"/>
    <x v="3377"/>
    <b v="0"/>
    <n v="77"/>
    <b v="1"/>
    <s v="theater/plays"/>
    <x v="348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x v="3368"/>
    <x v="3378"/>
    <b v="0"/>
    <n v="21"/>
    <b v="1"/>
    <s v="theater/plays"/>
    <x v="2490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x v="3369"/>
    <x v="3379"/>
    <b v="0"/>
    <n v="38"/>
    <b v="1"/>
    <s v="theater/plays"/>
    <x v="2491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x v="3370"/>
    <x v="3380"/>
    <b v="0"/>
    <n v="28"/>
    <b v="1"/>
    <s v="theater/plays"/>
    <x v="2492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x v="3371"/>
    <x v="3381"/>
    <b v="0"/>
    <n v="48"/>
    <b v="1"/>
    <s v="theater/plays"/>
    <x v="1891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x v="3372"/>
    <x v="3382"/>
    <b v="0"/>
    <n v="46"/>
    <b v="1"/>
    <s v="theater/plays"/>
    <x v="249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x v="3373"/>
    <x v="3383"/>
    <b v="0"/>
    <n v="30"/>
    <b v="1"/>
    <s v="theater/plays"/>
    <x v="194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x v="3374"/>
    <x v="3384"/>
    <b v="0"/>
    <n v="64"/>
    <b v="1"/>
    <s v="theater/plays"/>
    <x v="2494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x v="3375"/>
    <x v="3385"/>
    <b v="0"/>
    <n v="15"/>
    <b v="1"/>
    <s v="theater/plays"/>
    <x v="3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x v="3376"/>
    <x v="3386"/>
    <b v="0"/>
    <n v="41"/>
    <b v="1"/>
    <s v="theater/plays"/>
    <x v="2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x v="3377"/>
    <x v="3387"/>
    <b v="0"/>
    <n v="35"/>
    <b v="1"/>
    <s v="theater/plays"/>
    <x v="2495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x v="3378"/>
    <x v="3388"/>
    <b v="0"/>
    <n v="45"/>
    <b v="1"/>
    <s v="theater/plays"/>
    <x v="965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x v="3379"/>
    <x v="3389"/>
    <b v="0"/>
    <n v="62"/>
    <b v="1"/>
    <s v="theater/plays"/>
    <x v="1444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x v="3380"/>
    <x v="3390"/>
    <b v="0"/>
    <n v="22"/>
    <b v="1"/>
    <s v="theater/plays"/>
    <x v="2122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x v="3381"/>
    <x v="3391"/>
    <b v="0"/>
    <n v="18"/>
    <b v="1"/>
    <s v="theater/plays"/>
    <x v="2496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x v="3382"/>
    <x v="3392"/>
    <b v="0"/>
    <n v="12"/>
    <b v="1"/>
    <s v="theater/plays"/>
    <x v="3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x v="3383"/>
    <x v="3393"/>
    <b v="0"/>
    <n v="44"/>
    <b v="1"/>
    <s v="theater/plays"/>
    <x v="1725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x v="3384"/>
    <x v="3394"/>
    <b v="0"/>
    <n v="27"/>
    <b v="1"/>
    <s v="theater/plays"/>
    <x v="2497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x v="3385"/>
    <x v="3395"/>
    <b v="0"/>
    <n v="38"/>
    <b v="1"/>
    <s v="theater/plays"/>
    <x v="2498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x v="2806"/>
    <x v="3396"/>
    <b v="0"/>
    <n v="28"/>
    <b v="1"/>
    <s v="theater/plays"/>
    <x v="2499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x v="3386"/>
    <x v="3397"/>
    <b v="0"/>
    <n v="24"/>
    <b v="1"/>
    <s v="theater/plays"/>
    <x v="1990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x v="3387"/>
    <x v="3398"/>
    <b v="0"/>
    <n v="65"/>
    <b v="1"/>
    <s v="theater/plays"/>
    <x v="2500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x v="3388"/>
    <x v="3399"/>
    <b v="0"/>
    <n v="46"/>
    <b v="1"/>
    <s v="theater/plays"/>
    <x v="603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x v="3389"/>
    <x v="3400"/>
    <b v="0"/>
    <n v="85"/>
    <b v="1"/>
    <s v="theater/plays"/>
    <x v="250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x v="3390"/>
    <x v="3401"/>
    <b v="0"/>
    <n v="66"/>
    <b v="1"/>
    <s v="theater/plays"/>
    <x v="2502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x v="3391"/>
    <x v="3402"/>
    <b v="0"/>
    <n v="165"/>
    <b v="1"/>
    <s v="theater/plays"/>
    <x v="2503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x v="3392"/>
    <x v="3403"/>
    <b v="0"/>
    <n v="17"/>
    <b v="1"/>
    <s v="theater/plays"/>
    <x v="3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x v="3393"/>
    <x v="3404"/>
    <b v="0"/>
    <n v="3"/>
    <b v="1"/>
    <s v="theater/plays"/>
    <x v="1009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x v="3394"/>
    <x v="3405"/>
    <b v="0"/>
    <n v="17"/>
    <b v="1"/>
    <s v="theater/plays"/>
    <x v="2504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x v="3395"/>
    <x v="3406"/>
    <b v="0"/>
    <n v="91"/>
    <b v="1"/>
    <s v="theater/plays"/>
    <x v="2505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x v="3396"/>
    <x v="3407"/>
    <b v="0"/>
    <n v="67"/>
    <b v="1"/>
    <s v="theater/plays"/>
    <x v="1088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x v="3397"/>
    <x v="3408"/>
    <b v="0"/>
    <n v="18"/>
    <b v="1"/>
    <s v="theater/plays"/>
    <x v="2506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x v="3398"/>
    <x v="3409"/>
    <b v="0"/>
    <n v="21"/>
    <b v="1"/>
    <s v="theater/plays"/>
    <x v="2507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x v="3399"/>
    <x v="3410"/>
    <b v="0"/>
    <n v="40"/>
    <b v="1"/>
    <s v="theater/plays"/>
    <x v="2508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x v="3400"/>
    <x v="3411"/>
    <b v="0"/>
    <n v="78"/>
    <b v="1"/>
    <s v="theater/plays"/>
    <x v="2509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x v="3401"/>
    <x v="3412"/>
    <b v="0"/>
    <n v="26"/>
    <b v="1"/>
    <s v="theater/plays"/>
    <x v="3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x v="3402"/>
    <x v="3413"/>
    <b v="0"/>
    <n v="14"/>
    <b v="1"/>
    <s v="theater/plays"/>
    <x v="2129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x v="3403"/>
    <x v="3414"/>
    <b v="0"/>
    <n v="44"/>
    <b v="1"/>
    <s v="theater/plays"/>
    <x v="991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x v="3404"/>
    <x v="3415"/>
    <b v="0"/>
    <n v="9"/>
    <b v="1"/>
    <s v="theater/plays"/>
    <x v="3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x v="3405"/>
    <x v="3416"/>
    <b v="0"/>
    <n v="30"/>
    <b v="1"/>
    <s v="theater/plays"/>
    <x v="1774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x v="3406"/>
    <x v="3417"/>
    <b v="0"/>
    <n v="45"/>
    <b v="1"/>
    <s v="theater/plays"/>
    <x v="2510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x v="3407"/>
    <x v="3418"/>
    <b v="0"/>
    <n v="56"/>
    <b v="1"/>
    <s v="theater/plays"/>
    <x v="2511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x v="3408"/>
    <x v="3419"/>
    <b v="0"/>
    <n v="46"/>
    <b v="1"/>
    <s v="theater/plays"/>
    <x v="2512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x v="3409"/>
    <x v="3420"/>
    <b v="0"/>
    <n v="34"/>
    <b v="1"/>
    <s v="theater/plays"/>
    <x v="2513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x v="3410"/>
    <x v="3421"/>
    <b v="0"/>
    <n v="98"/>
    <b v="1"/>
    <s v="theater/plays"/>
    <x v="2514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x v="2232"/>
    <x v="3422"/>
    <b v="0"/>
    <n v="46"/>
    <b v="1"/>
    <s v="theater/plays"/>
    <x v="107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x v="3411"/>
    <x v="3423"/>
    <b v="0"/>
    <n v="10"/>
    <b v="1"/>
    <s v="theater/plays"/>
    <x v="2515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x v="3412"/>
    <x v="3424"/>
    <b v="0"/>
    <n v="76"/>
    <b v="1"/>
    <s v="theater/plays"/>
    <x v="2062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x v="3413"/>
    <x v="3425"/>
    <b v="0"/>
    <n v="104"/>
    <b v="1"/>
    <s v="theater/plays"/>
    <x v="2516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x v="3414"/>
    <x v="3426"/>
    <b v="0"/>
    <n v="87"/>
    <b v="1"/>
    <s v="theater/plays"/>
    <x v="2517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x v="3415"/>
    <x v="3427"/>
    <b v="0"/>
    <n v="29"/>
    <b v="1"/>
    <s v="theater/plays"/>
    <x v="3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x v="3416"/>
    <x v="3428"/>
    <b v="0"/>
    <n v="51"/>
    <b v="1"/>
    <s v="theater/plays"/>
    <x v="1015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x v="3417"/>
    <x v="3429"/>
    <b v="0"/>
    <n v="12"/>
    <b v="1"/>
    <s v="theater/plays"/>
    <x v="2129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x v="3418"/>
    <x v="3430"/>
    <b v="0"/>
    <n v="72"/>
    <b v="1"/>
    <s v="theater/plays"/>
    <x v="2518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x v="3419"/>
    <x v="3431"/>
    <b v="0"/>
    <n v="21"/>
    <b v="1"/>
    <s v="theater/plays"/>
    <x v="3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x v="3420"/>
    <x v="3432"/>
    <b v="0"/>
    <n v="42"/>
    <b v="1"/>
    <s v="theater/plays"/>
    <x v="2519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x v="3421"/>
    <x v="3433"/>
    <b v="0"/>
    <n v="71"/>
    <b v="1"/>
    <s v="theater/plays"/>
    <x v="2520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x v="3422"/>
    <x v="3434"/>
    <b v="0"/>
    <n v="168"/>
    <b v="1"/>
    <s v="theater/plays"/>
    <x v="1442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x v="3423"/>
    <x v="3435"/>
    <b v="0"/>
    <n v="19"/>
    <b v="1"/>
    <s v="theater/plays"/>
    <x v="1990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x v="3424"/>
    <x v="3436"/>
    <b v="0"/>
    <n v="37"/>
    <b v="1"/>
    <s v="theater/plays"/>
    <x v="2521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x v="3425"/>
    <x v="3437"/>
    <b v="0"/>
    <n v="36"/>
    <b v="1"/>
    <s v="theater/plays"/>
    <x v="50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x v="3426"/>
    <x v="3438"/>
    <b v="0"/>
    <n v="14"/>
    <b v="1"/>
    <s v="theater/plays"/>
    <x v="1243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x v="3427"/>
    <x v="3439"/>
    <b v="0"/>
    <n v="18"/>
    <b v="1"/>
    <s v="theater/plays"/>
    <x v="2522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x v="3428"/>
    <x v="3440"/>
    <b v="0"/>
    <n v="82"/>
    <b v="1"/>
    <s v="theater/plays"/>
    <x v="2523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x v="3429"/>
    <x v="3441"/>
    <b v="0"/>
    <n v="43"/>
    <b v="1"/>
    <s v="theater/plays"/>
    <x v="94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x v="3430"/>
    <x v="3442"/>
    <b v="0"/>
    <n v="8"/>
    <b v="1"/>
    <s v="theater/plays"/>
    <x v="3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x v="3431"/>
    <x v="3443"/>
    <b v="0"/>
    <n v="45"/>
    <b v="1"/>
    <s v="theater/plays"/>
    <x v="2524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x v="3432"/>
    <x v="3444"/>
    <b v="0"/>
    <n v="20"/>
    <b v="1"/>
    <s v="theater/plays"/>
    <x v="2525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x v="3433"/>
    <x v="3445"/>
    <b v="0"/>
    <n v="31"/>
    <b v="1"/>
    <s v="theater/plays"/>
    <x v="3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x v="3434"/>
    <x v="3446"/>
    <b v="0"/>
    <n v="25"/>
    <b v="1"/>
    <s v="theater/plays"/>
    <x v="2123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x v="3435"/>
    <x v="3447"/>
    <b v="0"/>
    <n v="14"/>
    <b v="1"/>
    <s v="theater/plays"/>
    <x v="2526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x v="3436"/>
    <x v="3448"/>
    <b v="0"/>
    <n v="45"/>
    <b v="1"/>
    <s v="theater/plays"/>
    <x v="252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x v="3437"/>
    <x v="3449"/>
    <b v="0"/>
    <n v="20"/>
    <b v="1"/>
    <s v="theater/plays"/>
    <x v="2528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x v="3438"/>
    <x v="3450"/>
    <b v="0"/>
    <n v="39"/>
    <b v="1"/>
    <s v="theater/plays"/>
    <x v="1710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x v="3439"/>
    <x v="3451"/>
    <b v="0"/>
    <n v="16"/>
    <b v="1"/>
    <s v="theater/plays"/>
    <x v="2529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x v="3440"/>
    <x v="3452"/>
    <b v="0"/>
    <n v="37"/>
    <b v="1"/>
    <s v="theater/plays"/>
    <x v="2530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x v="3441"/>
    <x v="3453"/>
    <b v="0"/>
    <n v="14"/>
    <b v="1"/>
    <s v="theater/plays"/>
    <x v="2531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x v="3442"/>
    <x v="3454"/>
    <b v="0"/>
    <n v="21"/>
    <b v="1"/>
    <s v="theater/plays"/>
    <x v="2248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x v="3443"/>
    <x v="3455"/>
    <b v="0"/>
    <n v="69"/>
    <b v="1"/>
    <s v="theater/plays"/>
    <x v="2532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x v="3444"/>
    <x v="3456"/>
    <b v="0"/>
    <n v="16"/>
    <b v="1"/>
    <s v="theater/plays"/>
    <x v="2533"/>
    <n v="358.6875"/>
    <x v="1"/>
    <x v="6"/>
  </r>
  <r>
    <n v="3457"/>
    <x v="3455"/>
    <s v="Robots, Space Battles, Mystery, and Intrigue. Nothing is Impossible..."/>
    <n v="2000"/>
    <n v="2804"/>
    <x v="0"/>
    <x v="0"/>
    <s v="USD"/>
    <x v="3445"/>
    <x v="3457"/>
    <b v="0"/>
    <n v="55"/>
    <b v="1"/>
    <s v="theater/plays"/>
    <x v="2534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x v="3446"/>
    <x v="3458"/>
    <b v="0"/>
    <n v="27"/>
    <b v="1"/>
    <s v="theater/plays"/>
    <x v="2535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x v="3447"/>
    <x v="3459"/>
    <b v="0"/>
    <n v="36"/>
    <b v="1"/>
    <s v="theater/plays"/>
    <x v="2536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x v="3448"/>
    <x v="3460"/>
    <b v="0"/>
    <n v="19"/>
    <b v="1"/>
    <s v="theater/plays"/>
    <x v="2537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x v="3449"/>
    <x v="3461"/>
    <b v="0"/>
    <n v="12"/>
    <b v="1"/>
    <s v="theater/plays"/>
    <x v="2538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x v="3450"/>
    <x v="3462"/>
    <b v="0"/>
    <n v="17"/>
    <b v="1"/>
    <s v="theater/plays"/>
    <x v="2539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x v="3451"/>
    <x v="3463"/>
    <b v="0"/>
    <n v="114"/>
    <b v="1"/>
    <s v="theater/plays"/>
    <x v="2540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x v="3452"/>
    <x v="3464"/>
    <b v="0"/>
    <n v="93"/>
    <b v="1"/>
    <s v="theater/plays"/>
    <x v="2541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x v="3453"/>
    <x v="3465"/>
    <b v="0"/>
    <n v="36"/>
    <b v="1"/>
    <s v="theater/plays"/>
    <x v="288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x v="3454"/>
    <x v="3466"/>
    <b v="0"/>
    <n v="61"/>
    <b v="1"/>
    <s v="theater/plays"/>
    <x v="2542"/>
    <n v="72.950819672131146"/>
    <x v="1"/>
    <x v="6"/>
  </r>
  <r>
    <n v="3467"/>
    <x v="3465"/>
    <s v="Venus in Fur, By David Ives."/>
    <n v="3000"/>
    <n v="3030"/>
    <x v="0"/>
    <x v="0"/>
    <s v="USD"/>
    <x v="3455"/>
    <x v="3467"/>
    <b v="0"/>
    <n v="47"/>
    <b v="1"/>
    <s v="theater/plays"/>
    <x v="50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x v="3456"/>
    <x v="3468"/>
    <b v="0"/>
    <n v="17"/>
    <b v="1"/>
    <s v="theater/plays"/>
    <x v="2543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x v="3457"/>
    <x v="3469"/>
    <b v="0"/>
    <n v="63"/>
    <b v="1"/>
    <s v="theater/plays"/>
    <x v="254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x v="3458"/>
    <x v="3470"/>
    <b v="0"/>
    <n v="9"/>
    <b v="1"/>
    <s v="theater/plays"/>
    <x v="2111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x v="3459"/>
    <x v="3471"/>
    <b v="0"/>
    <n v="30"/>
    <b v="1"/>
    <s v="theater/plays"/>
    <x v="2545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x v="3460"/>
    <x v="3472"/>
    <b v="0"/>
    <n v="23"/>
    <b v="1"/>
    <s v="theater/plays"/>
    <x v="2546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x v="3461"/>
    <x v="3473"/>
    <b v="0"/>
    <n v="33"/>
    <b v="1"/>
    <s v="theater/plays"/>
    <x v="3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x v="3462"/>
    <x v="3474"/>
    <b v="0"/>
    <n v="39"/>
    <b v="1"/>
    <s v="theater/plays"/>
    <x v="50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x v="3463"/>
    <x v="3475"/>
    <b v="0"/>
    <n v="17"/>
    <b v="1"/>
    <s v="theater/plays"/>
    <x v="1614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x v="3464"/>
    <x v="3476"/>
    <b v="0"/>
    <n v="6"/>
    <b v="1"/>
    <s v="theater/plays"/>
    <x v="87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x v="3465"/>
    <x v="3477"/>
    <b v="0"/>
    <n v="39"/>
    <b v="1"/>
    <s v="theater/plays"/>
    <x v="1288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x v="3466"/>
    <x v="3478"/>
    <b v="0"/>
    <n v="57"/>
    <b v="1"/>
    <s v="theater/plays"/>
    <x v="2547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x v="3467"/>
    <x v="3479"/>
    <b v="0"/>
    <n v="56"/>
    <b v="1"/>
    <s v="theater/plays"/>
    <x v="2548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x v="3468"/>
    <x v="3480"/>
    <b v="0"/>
    <n v="13"/>
    <b v="1"/>
    <s v="theater/plays"/>
    <x v="254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x v="3469"/>
    <x v="3481"/>
    <b v="0"/>
    <n v="95"/>
    <b v="1"/>
    <s v="theater/plays"/>
    <x v="2395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x v="3470"/>
    <x v="3482"/>
    <b v="0"/>
    <n v="80"/>
    <b v="1"/>
    <s v="theater/plays"/>
    <x v="2550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x v="3471"/>
    <x v="3483"/>
    <b v="0"/>
    <n v="133"/>
    <b v="1"/>
    <s v="theater/plays"/>
    <x v="2551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x v="3472"/>
    <x v="3484"/>
    <b v="0"/>
    <n v="44"/>
    <b v="1"/>
    <s v="theater/plays"/>
    <x v="2552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x v="3473"/>
    <x v="3485"/>
    <b v="0"/>
    <n v="30"/>
    <b v="1"/>
    <s v="theater/plays"/>
    <x v="2553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x v="3474"/>
    <x v="3486"/>
    <b v="0"/>
    <n v="56"/>
    <b v="1"/>
    <s v="theater/plays"/>
    <x v="26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x v="3475"/>
    <x v="3487"/>
    <b v="0"/>
    <n v="66"/>
    <b v="1"/>
    <s v="theater/plays"/>
    <x v="92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x v="3476"/>
    <x v="3488"/>
    <b v="0"/>
    <n v="29"/>
    <b v="1"/>
    <s v="theater/plays"/>
    <x v="1247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x v="3477"/>
    <x v="3489"/>
    <b v="0"/>
    <n v="72"/>
    <b v="1"/>
    <s v="theater/plays"/>
    <x v="2554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x v="3478"/>
    <x v="3490"/>
    <b v="0"/>
    <n v="27"/>
    <b v="1"/>
    <s v="theater/plays"/>
    <x v="1901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x v="3479"/>
    <x v="3491"/>
    <b v="0"/>
    <n v="10"/>
    <b v="1"/>
    <s v="theater/plays"/>
    <x v="2555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x v="3480"/>
    <x v="3492"/>
    <b v="0"/>
    <n v="35"/>
    <b v="1"/>
    <s v="theater/plays"/>
    <x v="2556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x v="3481"/>
    <x v="3493"/>
    <b v="0"/>
    <n v="29"/>
    <b v="1"/>
    <s v="theater/plays"/>
    <x v="3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x v="3482"/>
    <x v="3494"/>
    <b v="0"/>
    <n v="13"/>
    <b v="1"/>
    <s v="theater/plays"/>
    <x v="3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x v="3483"/>
    <x v="3495"/>
    <b v="0"/>
    <n v="72"/>
    <b v="1"/>
    <s v="theater/plays"/>
    <x v="2557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x v="3484"/>
    <x v="3496"/>
    <b v="0"/>
    <n v="78"/>
    <b v="1"/>
    <s v="theater/plays"/>
    <x v="2558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x v="3485"/>
    <x v="3497"/>
    <b v="0"/>
    <n v="49"/>
    <b v="1"/>
    <s v="theater/plays"/>
    <x v="2559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x v="3486"/>
    <x v="3498"/>
    <b v="0"/>
    <n v="42"/>
    <b v="1"/>
    <s v="theater/plays"/>
    <x v="2560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x v="3487"/>
    <x v="3499"/>
    <b v="0"/>
    <n v="35"/>
    <b v="1"/>
    <s v="theater/plays"/>
    <x v="26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x v="3488"/>
    <x v="3500"/>
    <b v="0"/>
    <n v="42"/>
    <b v="1"/>
    <s v="theater/plays"/>
    <x v="2561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x v="3489"/>
    <x v="3501"/>
    <b v="0"/>
    <n v="42"/>
    <b v="1"/>
    <s v="theater/plays"/>
    <x v="17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x v="3490"/>
    <x v="3502"/>
    <b v="0"/>
    <n v="31"/>
    <b v="1"/>
    <s v="theater/plays"/>
    <x v="2562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x v="3491"/>
    <x v="3503"/>
    <b v="0"/>
    <n v="38"/>
    <b v="1"/>
    <s v="theater/plays"/>
    <x v="2563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x v="3492"/>
    <x v="3504"/>
    <b v="0"/>
    <n v="8"/>
    <b v="1"/>
    <s v="theater/plays"/>
    <x v="3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x v="3493"/>
    <x v="3505"/>
    <b v="0"/>
    <n v="39"/>
    <b v="1"/>
    <s v="theater/plays"/>
    <x v="2564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x v="3494"/>
    <x v="3506"/>
    <b v="0"/>
    <n v="29"/>
    <b v="1"/>
    <s v="theater/plays"/>
    <x v="1240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x v="3495"/>
    <x v="3507"/>
    <b v="0"/>
    <n v="72"/>
    <b v="1"/>
    <s v="theater/plays"/>
    <x v="2565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x v="3496"/>
    <x v="3508"/>
    <b v="0"/>
    <n v="15"/>
    <b v="1"/>
    <s v="theater/plays"/>
    <x v="223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x v="3497"/>
    <x v="3509"/>
    <b v="0"/>
    <n v="33"/>
    <b v="1"/>
    <s v="theater/plays"/>
    <x v="2566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x v="3498"/>
    <x v="3510"/>
    <b v="0"/>
    <n v="15"/>
    <b v="1"/>
    <s v="theater/plays"/>
    <x v="2567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x v="3499"/>
    <x v="3511"/>
    <b v="0"/>
    <n v="19"/>
    <b v="1"/>
    <s v="theater/plays"/>
    <x v="2568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x v="3500"/>
    <x v="3512"/>
    <b v="0"/>
    <n v="17"/>
    <b v="1"/>
    <s v="theater/plays"/>
    <x v="3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x v="3501"/>
    <x v="3513"/>
    <b v="0"/>
    <n v="44"/>
    <b v="1"/>
    <s v="theater/plays"/>
    <x v="2569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x v="3502"/>
    <x v="3514"/>
    <b v="0"/>
    <n v="10"/>
    <b v="1"/>
    <s v="theater/plays"/>
    <x v="1007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x v="3503"/>
    <x v="3515"/>
    <b v="0"/>
    <n v="46"/>
    <b v="1"/>
    <s v="theater/plays"/>
    <x v="2570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x v="3504"/>
    <x v="3516"/>
    <b v="0"/>
    <n v="11"/>
    <b v="1"/>
    <s v="theater/plays"/>
    <x v="3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x v="3505"/>
    <x v="3517"/>
    <b v="0"/>
    <n v="13"/>
    <b v="1"/>
    <s v="theater/plays"/>
    <x v="3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x v="3506"/>
    <x v="3518"/>
    <b v="0"/>
    <n v="33"/>
    <b v="1"/>
    <s v="theater/plays"/>
    <x v="2571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x v="3507"/>
    <x v="3519"/>
    <b v="0"/>
    <n v="28"/>
    <b v="1"/>
    <s v="theater/plays"/>
    <x v="40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x v="3508"/>
    <x v="3520"/>
    <b v="0"/>
    <n v="21"/>
    <b v="1"/>
    <s v="theater/plays"/>
    <x v="1266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x v="3509"/>
    <x v="3521"/>
    <b v="0"/>
    <n v="13"/>
    <b v="1"/>
    <s v="theater/plays"/>
    <x v="2572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x v="3510"/>
    <x v="3522"/>
    <b v="0"/>
    <n v="34"/>
    <b v="1"/>
    <s v="theater/plays"/>
    <x v="3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x v="3511"/>
    <x v="3523"/>
    <b v="0"/>
    <n v="80"/>
    <b v="1"/>
    <s v="theater/plays"/>
    <x v="2573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x v="3512"/>
    <x v="3524"/>
    <b v="0"/>
    <n v="74"/>
    <b v="1"/>
    <s v="theater/plays"/>
    <x v="2574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x v="3453"/>
    <x v="3525"/>
    <b v="0"/>
    <n v="7"/>
    <b v="1"/>
    <s v="theater/plays"/>
    <x v="938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x v="3513"/>
    <x v="3526"/>
    <b v="0"/>
    <n v="34"/>
    <b v="1"/>
    <s v="theater/plays"/>
    <x v="607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x v="3514"/>
    <x v="3527"/>
    <b v="0"/>
    <n v="86"/>
    <b v="1"/>
    <s v="theater/plays"/>
    <x v="2575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x v="3515"/>
    <x v="3528"/>
    <b v="0"/>
    <n v="37"/>
    <b v="1"/>
    <s v="theater/plays"/>
    <x v="2576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x v="3516"/>
    <x v="3529"/>
    <b v="0"/>
    <n v="18"/>
    <b v="1"/>
    <s v="theater/plays"/>
    <x v="2577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x v="3517"/>
    <x v="3530"/>
    <b v="0"/>
    <n v="22"/>
    <b v="1"/>
    <s v="theater/plays"/>
    <x v="31"/>
    <n v="125"/>
    <x v="1"/>
    <x v="6"/>
  </r>
  <r>
    <n v="3531"/>
    <x v="3529"/>
    <s v="A political comedy for a crazy election year"/>
    <n v="1000"/>
    <n v="1280"/>
    <x v="0"/>
    <x v="0"/>
    <s v="USD"/>
    <x v="3518"/>
    <x v="3531"/>
    <b v="0"/>
    <n v="26"/>
    <b v="1"/>
    <s v="theater/plays"/>
    <x v="602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x v="3519"/>
    <x v="3532"/>
    <b v="0"/>
    <n v="27"/>
    <b v="1"/>
    <s v="theater/plays"/>
    <x v="2578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x v="3520"/>
    <x v="3533"/>
    <b v="0"/>
    <n v="8"/>
    <b v="1"/>
    <s v="theater/plays"/>
    <x v="2536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x v="3521"/>
    <x v="3534"/>
    <b v="0"/>
    <n v="204"/>
    <b v="1"/>
    <s v="theater/plays"/>
    <x v="2579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x v="1804"/>
    <x v="3535"/>
    <b v="0"/>
    <n v="46"/>
    <b v="1"/>
    <s v="theater/plays"/>
    <x v="2580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x v="3522"/>
    <x v="3536"/>
    <b v="0"/>
    <n v="17"/>
    <b v="1"/>
    <s v="theater/plays"/>
    <x v="71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x v="3523"/>
    <x v="3537"/>
    <b v="0"/>
    <n v="28"/>
    <b v="1"/>
    <s v="theater/plays"/>
    <x v="2581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x v="3524"/>
    <x v="3538"/>
    <b v="0"/>
    <n v="83"/>
    <b v="1"/>
    <s v="theater/plays"/>
    <x v="2582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x v="3525"/>
    <x v="3539"/>
    <b v="0"/>
    <n v="13"/>
    <b v="1"/>
    <s v="theater/plays"/>
    <x v="2583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x v="3526"/>
    <x v="3540"/>
    <b v="0"/>
    <n v="8"/>
    <b v="1"/>
    <s v="theater/plays"/>
    <x v="2584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x v="3527"/>
    <x v="3541"/>
    <b v="0"/>
    <n v="32"/>
    <b v="1"/>
    <s v="theater/plays"/>
    <x v="2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x v="3528"/>
    <x v="3542"/>
    <b v="0"/>
    <n v="85"/>
    <b v="1"/>
    <s v="theater/plays"/>
    <x v="2585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x v="3529"/>
    <x v="3543"/>
    <b v="0"/>
    <n v="29"/>
    <b v="1"/>
    <s v="theater/plays"/>
    <x v="43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x v="3530"/>
    <x v="3544"/>
    <b v="0"/>
    <n v="24"/>
    <b v="1"/>
    <s v="theater/plays"/>
    <x v="3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x v="3531"/>
    <x v="3545"/>
    <b v="0"/>
    <n v="8"/>
    <b v="1"/>
    <s v="theater/plays"/>
    <x v="8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x v="3532"/>
    <x v="3546"/>
    <b v="0"/>
    <n v="19"/>
    <b v="1"/>
    <s v="theater/plays"/>
    <x v="2586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x v="3533"/>
    <x v="3547"/>
    <b v="0"/>
    <n v="336"/>
    <b v="1"/>
    <s v="theater/plays"/>
    <x v="2587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x v="3534"/>
    <x v="3548"/>
    <b v="0"/>
    <n v="13"/>
    <b v="1"/>
    <s v="theater/plays"/>
    <x v="2588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x v="3535"/>
    <x v="3549"/>
    <b v="0"/>
    <n v="42"/>
    <b v="1"/>
    <s v="theater/plays"/>
    <x v="607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x v="3536"/>
    <x v="3550"/>
    <b v="0"/>
    <n v="64"/>
    <b v="1"/>
    <s v="theater/plays"/>
    <x v="213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x v="3537"/>
    <x v="3551"/>
    <b v="0"/>
    <n v="25"/>
    <b v="1"/>
    <s v="theater/plays"/>
    <x v="2118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x v="3538"/>
    <x v="3552"/>
    <b v="0"/>
    <n v="20"/>
    <b v="1"/>
    <s v="theater/plays"/>
    <x v="3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x v="3539"/>
    <x v="3553"/>
    <b v="0"/>
    <n v="104"/>
    <b v="1"/>
    <s v="theater/plays"/>
    <x v="2589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x v="3540"/>
    <x v="3554"/>
    <b v="0"/>
    <n v="53"/>
    <b v="1"/>
    <s v="theater/plays"/>
    <x v="2590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x v="3541"/>
    <x v="3555"/>
    <b v="0"/>
    <n v="14"/>
    <b v="1"/>
    <s v="theater/plays"/>
    <x v="3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x v="3542"/>
    <x v="3556"/>
    <b v="0"/>
    <n v="20"/>
    <b v="1"/>
    <s v="theater/plays"/>
    <x v="2419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x v="3543"/>
    <x v="3557"/>
    <b v="0"/>
    <n v="558"/>
    <b v="1"/>
    <s v="theater/plays"/>
    <x v="2591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x v="3544"/>
    <x v="3558"/>
    <b v="0"/>
    <n v="22"/>
    <b v="1"/>
    <s v="theater/plays"/>
    <x v="2592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x v="3545"/>
    <x v="3559"/>
    <b v="0"/>
    <n v="24"/>
    <b v="1"/>
    <s v="theater/plays"/>
    <x v="991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x v="3546"/>
    <x v="3560"/>
    <b v="0"/>
    <n v="74"/>
    <b v="1"/>
    <s v="theater/plays"/>
    <x v="2593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x v="3547"/>
    <x v="3561"/>
    <b v="0"/>
    <n v="54"/>
    <b v="1"/>
    <s v="theater/plays"/>
    <x v="2122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x v="3548"/>
    <x v="3562"/>
    <b v="0"/>
    <n v="31"/>
    <b v="1"/>
    <s v="theater/plays"/>
    <x v="2594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x v="3549"/>
    <x v="3563"/>
    <b v="0"/>
    <n v="25"/>
    <b v="1"/>
    <s v="theater/plays"/>
    <x v="2595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x v="3550"/>
    <x v="3564"/>
    <b v="0"/>
    <n v="17"/>
    <b v="1"/>
    <s v="theater/plays"/>
    <x v="10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x v="3551"/>
    <x v="3565"/>
    <b v="0"/>
    <n v="12"/>
    <b v="1"/>
    <s v="theater/plays"/>
    <x v="259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x v="3552"/>
    <x v="3566"/>
    <b v="0"/>
    <n v="38"/>
    <b v="1"/>
    <s v="theater/plays"/>
    <x v="2430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x v="3553"/>
    <x v="3567"/>
    <b v="0"/>
    <n v="41"/>
    <b v="1"/>
    <s v="theater/plays"/>
    <x v="2597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x v="3554"/>
    <x v="3568"/>
    <b v="0"/>
    <n v="19"/>
    <b v="1"/>
    <s v="theater/plays"/>
    <x v="2598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x v="3555"/>
    <x v="3569"/>
    <b v="0"/>
    <n v="41"/>
    <b v="1"/>
    <s v="theater/plays"/>
    <x v="25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x v="3556"/>
    <x v="3570"/>
    <b v="0"/>
    <n v="26"/>
    <b v="1"/>
    <s v="theater/plays"/>
    <x v="2600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x v="3557"/>
    <x v="3571"/>
    <b v="0"/>
    <n v="25"/>
    <b v="1"/>
    <s v="theater/plays"/>
    <x v="2601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x v="3558"/>
    <x v="3572"/>
    <b v="0"/>
    <n v="9"/>
    <b v="1"/>
    <s v="theater/plays"/>
    <x v="3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x v="3559"/>
    <x v="3573"/>
    <b v="0"/>
    <n v="78"/>
    <b v="1"/>
    <s v="theater/plays"/>
    <x v="2602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x v="3560"/>
    <x v="3574"/>
    <b v="0"/>
    <n v="45"/>
    <b v="1"/>
    <s v="theater/plays"/>
    <x v="2603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x v="3561"/>
    <x v="3575"/>
    <b v="0"/>
    <n v="102"/>
    <b v="1"/>
    <s v="theater/plays"/>
    <x v="2604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x v="3562"/>
    <x v="3576"/>
    <b v="0"/>
    <n v="5"/>
    <b v="1"/>
    <s v="theater/plays"/>
    <x v="3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x v="3563"/>
    <x v="3577"/>
    <b v="0"/>
    <n v="27"/>
    <b v="1"/>
    <s v="theater/plays"/>
    <x v="2129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x v="3564"/>
    <x v="3578"/>
    <b v="0"/>
    <n v="37"/>
    <b v="1"/>
    <s v="theater/plays"/>
    <x v="2605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x v="3565"/>
    <x v="3579"/>
    <b v="0"/>
    <n v="14"/>
    <b v="1"/>
    <s v="theater/plays"/>
    <x v="3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x v="3566"/>
    <x v="3580"/>
    <b v="0"/>
    <n v="27"/>
    <b v="1"/>
    <s v="theater/plays"/>
    <x v="2606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x v="3567"/>
    <x v="3581"/>
    <b v="0"/>
    <n v="45"/>
    <b v="1"/>
    <s v="theater/plays"/>
    <x v="3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x v="3568"/>
    <x v="3582"/>
    <b v="0"/>
    <n v="49"/>
    <b v="1"/>
    <s v="theater/plays"/>
    <x v="260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x v="3569"/>
    <x v="3583"/>
    <b v="0"/>
    <n v="24"/>
    <b v="1"/>
    <s v="theater/plays"/>
    <x v="2508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x v="3570"/>
    <x v="3584"/>
    <b v="0"/>
    <n v="112"/>
    <b v="1"/>
    <s v="theater/plays"/>
    <x v="2113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x v="3571"/>
    <x v="3585"/>
    <b v="0"/>
    <n v="23"/>
    <b v="1"/>
    <s v="theater/plays"/>
    <x v="2608"/>
    <n v="176.08695652173913"/>
    <x v="1"/>
    <x v="6"/>
  </r>
  <r>
    <n v="3586"/>
    <x v="3584"/>
    <s v="See Theatre In A New Light"/>
    <n v="7500"/>
    <n v="8207"/>
    <x v="0"/>
    <x v="0"/>
    <s v="USD"/>
    <x v="3572"/>
    <x v="3586"/>
    <b v="0"/>
    <n v="54"/>
    <b v="1"/>
    <s v="theater/plays"/>
    <x v="2609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x v="3573"/>
    <x v="3587"/>
    <b v="0"/>
    <n v="28"/>
    <b v="1"/>
    <s v="theater/plays"/>
    <x v="2610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x v="3574"/>
    <x v="3588"/>
    <b v="0"/>
    <n v="11"/>
    <b v="1"/>
    <s v="theater/plays"/>
    <x v="10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x v="3575"/>
    <x v="3589"/>
    <b v="0"/>
    <n v="62"/>
    <b v="1"/>
    <s v="theater/plays"/>
    <x v="1901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x v="3576"/>
    <x v="3590"/>
    <b v="0"/>
    <n v="73"/>
    <b v="1"/>
    <s v="theater/plays"/>
    <x v="2611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x v="3577"/>
    <x v="3591"/>
    <b v="0"/>
    <n v="18"/>
    <b v="1"/>
    <s v="theater/plays"/>
    <x v="1290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x v="3578"/>
    <x v="3592"/>
    <b v="0"/>
    <n v="35"/>
    <b v="1"/>
    <s v="theater/plays"/>
    <x v="2612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x v="3579"/>
    <x v="3593"/>
    <b v="0"/>
    <n v="43"/>
    <b v="1"/>
    <s v="theater/plays"/>
    <x v="2613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x v="3580"/>
    <x v="3594"/>
    <b v="0"/>
    <n v="36"/>
    <b v="1"/>
    <s v="theater/plays"/>
    <x v="2614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x v="3581"/>
    <x v="3595"/>
    <b v="0"/>
    <n v="62"/>
    <b v="1"/>
    <s v="theater/plays"/>
    <x v="23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x v="3582"/>
    <x v="3596"/>
    <b v="0"/>
    <n v="15"/>
    <b v="1"/>
    <s v="theater/plays"/>
    <x v="2615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x v="3583"/>
    <x v="3597"/>
    <b v="0"/>
    <n v="33"/>
    <b v="1"/>
    <s v="theater/plays"/>
    <x v="94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x v="3584"/>
    <x v="3598"/>
    <b v="0"/>
    <n v="27"/>
    <b v="1"/>
    <s v="theater/plays"/>
    <x v="2616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x v="3585"/>
    <x v="3599"/>
    <b v="0"/>
    <n v="17"/>
    <b v="1"/>
    <s v="theater/plays"/>
    <x v="2539"/>
    <n v="59.411764705882355"/>
    <x v="1"/>
    <x v="6"/>
  </r>
  <r>
    <n v="3600"/>
    <x v="3598"/>
    <s v="The First Play From The Man Who Brought You The Black James Bond!"/>
    <n v="10"/>
    <n v="13"/>
    <x v="0"/>
    <x v="0"/>
    <s v="USD"/>
    <x v="3586"/>
    <x v="3600"/>
    <b v="0"/>
    <n v="4"/>
    <b v="1"/>
    <s v="theater/plays"/>
    <x v="2129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x v="3587"/>
    <x v="3601"/>
    <b v="0"/>
    <n v="53"/>
    <b v="1"/>
    <s v="theater/plays"/>
    <x v="2469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x v="3588"/>
    <x v="3602"/>
    <b v="0"/>
    <n v="49"/>
    <b v="1"/>
    <s v="theater/plays"/>
    <x v="2383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x v="3589"/>
    <x v="3603"/>
    <b v="0"/>
    <n v="57"/>
    <b v="1"/>
    <s v="theater/plays"/>
    <x v="2617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x v="3590"/>
    <x v="3604"/>
    <b v="0"/>
    <n v="69"/>
    <b v="1"/>
    <s v="theater/plays"/>
    <x v="2618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x v="3591"/>
    <x v="3605"/>
    <b v="0"/>
    <n v="15"/>
    <b v="1"/>
    <s v="theater/plays"/>
    <x v="2498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x v="3592"/>
    <x v="3606"/>
    <b v="0"/>
    <n v="64"/>
    <b v="1"/>
    <s v="theater/plays"/>
    <x v="2619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x v="3593"/>
    <x v="3607"/>
    <b v="0"/>
    <n v="20"/>
    <b v="1"/>
    <s v="theater/plays"/>
    <x v="2620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x v="3594"/>
    <x v="3608"/>
    <b v="0"/>
    <n v="27"/>
    <b v="1"/>
    <s v="theater/plays"/>
    <x v="3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x v="3595"/>
    <x v="3609"/>
    <b v="0"/>
    <n v="21"/>
    <b v="1"/>
    <s v="theater/plays"/>
    <x v="2621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x v="3596"/>
    <x v="3610"/>
    <b v="0"/>
    <n v="31"/>
    <b v="1"/>
    <s v="theater/plays"/>
    <x v="2622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x v="3597"/>
    <x v="3611"/>
    <b v="0"/>
    <n v="51"/>
    <b v="1"/>
    <s v="theater/plays"/>
    <x v="1627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x v="3598"/>
    <x v="3612"/>
    <b v="0"/>
    <n v="57"/>
    <b v="1"/>
    <s v="theater/plays"/>
    <x v="2623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x v="3599"/>
    <x v="3613"/>
    <b v="0"/>
    <n v="20"/>
    <b v="1"/>
    <s v="theater/plays"/>
    <x v="3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x v="3600"/>
    <x v="3614"/>
    <b v="0"/>
    <n v="71"/>
    <b v="1"/>
    <s v="theater/plays"/>
    <x v="2624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x v="3601"/>
    <x v="3615"/>
    <b v="0"/>
    <n v="72"/>
    <b v="1"/>
    <s v="theater/plays"/>
    <x v="2020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x v="3602"/>
    <x v="3616"/>
    <b v="0"/>
    <n v="45"/>
    <b v="1"/>
    <s v="theater/plays"/>
    <x v="2387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x v="3603"/>
    <x v="3617"/>
    <b v="0"/>
    <n v="51"/>
    <b v="1"/>
    <s v="theater/plays"/>
    <x v="2625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x v="3604"/>
    <x v="3618"/>
    <b v="0"/>
    <n v="56"/>
    <b v="1"/>
    <s v="theater/plays"/>
    <x v="50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x v="3605"/>
    <x v="3619"/>
    <b v="0"/>
    <n v="17"/>
    <b v="1"/>
    <s v="theater/plays"/>
    <x v="1246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x v="3606"/>
    <x v="3620"/>
    <b v="0"/>
    <n v="197"/>
    <b v="1"/>
    <s v="theater/plays"/>
    <x v="2626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x v="3607"/>
    <x v="3621"/>
    <b v="0"/>
    <n v="70"/>
    <b v="1"/>
    <s v="theater/plays"/>
    <x v="2627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x v="3608"/>
    <x v="3622"/>
    <b v="0"/>
    <n v="21"/>
    <b v="1"/>
    <s v="theater/plays"/>
    <x v="2628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x v="3609"/>
    <x v="3623"/>
    <b v="0"/>
    <n v="34"/>
    <b v="1"/>
    <s v="theater/plays"/>
    <x v="43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x v="3610"/>
    <x v="3624"/>
    <b v="0"/>
    <n v="39"/>
    <b v="1"/>
    <s v="theater/plays"/>
    <x v="2629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x v="3611"/>
    <x v="3625"/>
    <b v="0"/>
    <n v="78"/>
    <b v="1"/>
    <s v="theater/plays"/>
    <x v="2570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x v="3612"/>
    <x v="3626"/>
    <b v="0"/>
    <n v="48"/>
    <b v="1"/>
    <s v="theater/plays"/>
    <x v="241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x v="3613"/>
    <x v="3627"/>
    <b v="0"/>
    <n v="29"/>
    <b v="1"/>
    <s v="theater/plays"/>
    <x v="3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x v="3614"/>
    <x v="3628"/>
    <b v="0"/>
    <n v="0"/>
    <b v="0"/>
    <s v="theater/musical"/>
    <x v="109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x v="3615"/>
    <x v="3629"/>
    <b v="0"/>
    <n v="2"/>
    <b v="0"/>
    <s v="theater/musical"/>
    <x v="2630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x v="3616"/>
    <x v="3630"/>
    <b v="0"/>
    <n v="1"/>
    <b v="0"/>
    <s v="theater/musical"/>
    <x v="108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x v="3617"/>
    <x v="3631"/>
    <b v="0"/>
    <n v="59"/>
    <b v="0"/>
    <s v="theater/musical"/>
    <x v="263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x v="3618"/>
    <x v="3632"/>
    <b v="0"/>
    <n v="1"/>
    <b v="0"/>
    <s v="theater/musical"/>
    <x v="143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x v="3619"/>
    <x v="3633"/>
    <b v="0"/>
    <n v="31"/>
    <b v="0"/>
    <s v="theater/musical"/>
    <x v="2632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x v="3620"/>
    <x v="3634"/>
    <b v="0"/>
    <n v="18"/>
    <b v="0"/>
    <s v="theater/musical"/>
    <x v="2633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x v="3621"/>
    <x v="3635"/>
    <b v="0"/>
    <n v="10"/>
    <b v="0"/>
    <s v="theater/musical"/>
    <x v="2634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x v="3622"/>
    <x v="3636"/>
    <b v="0"/>
    <n v="0"/>
    <b v="0"/>
    <s v="theater/musical"/>
    <x v="109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x v="3623"/>
    <x v="3637"/>
    <b v="0"/>
    <n v="14"/>
    <b v="0"/>
    <s v="theater/musical"/>
    <x v="2635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x v="3624"/>
    <x v="3638"/>
    <b v="0"/>
    <n v="2"/>
    <b v="0"/>
    <s v="theater/musical"/>
    <x v="2636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x v="3625"/>
    <x v="3639"/>
    <b v="0"/>
    <n v="1"/>
    <b v="0"/>
    <s v="theater/musical"/>
    <x v="524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x v="3626"/>
    <x v="3640"/>
    <b v="0"/>
    <n v="3"/>
    <b v="0"/>
    <s v="theater/musical"/>
    <x v="148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x v="3627"/>
    <x v="3641"/>
    <b v="0"/>
    <n v="0"/>
    <b v="0"/>
    <s v="theater/musical"/>
    <x v="109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x v="3628"/>
    <x v="3642"/>
    <b v="0"/>
    <n v="2"/>
    <b v="0"/>
    <s v="theater/musical"/>
    <x v="2637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x v="3629"/>
    <x v="3643"/>
    <b v="0"/>
    <n v="0"/>
    <b v="0"/>
    <s v="theater/musical"/>
    <x v="109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x v="3630"/>
    <x v="3644"/>
    <b v="0"/>
    <n v="12"/>
    <b v="0"/>
    <s v="theater/musical"/>
    <x v="2638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x v="3631"/>
    <x v="3645"/>
    <b v="0"/>
    <n v="1"/>
    <b v="0"/>
    <s v="theater/musical"/>
    <x v="37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x v="3632"/>
    <x v="3646"/>
    <b v="0"/>
    <n v="8"/>
    <b v="0"/>
    <s v="theater/musical"/>
    <x v="2639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x v="3633"/>
    <x v="3647"/>
    <b v="0"/>
    <n v="2"/>
    <b v="0"/>
    <s v="theater/musical"/>
    <x v="733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x v="3634"/>
    <x v="3648"/>
    <b v="0"/>
    <n v="73"/>
    <b v="1"/>
    <s v="theater/plays"/>
    <x v="2640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x v="3635"/>
    <x v="3649"/>
    <b v="0"/>
    <n v="8"/>
    <b v="1"/>
    <s v="theater/plays"/>
    <x v="87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x v="3636"/>
    <x v="3650"/>
    <b v="0"/>
    <n v="17"/>
    <b v="1"/>
    <s v="theater/plays"/>
    <x v="3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x v="3637"/>
    <x v="3651"/>
    <b v="0"/>
    <n v="9"/>
    <b v="1"/>
    <s v="theater/plays"/>
    <x v="87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x v="3638"/>
    <x v="3652"/>
    <b v="0"/>
    <n v="17"/>
    <b v="1"/>
    <s v="theater/plays"/>
    <x v="2641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x v="3639"/>
    <x v="3653"/>
    <b v="0"/>
    <n v="33"/>
    <b v="1"/>
    <s v="theater/plays"/>
    <x v="10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x v="3640"/>
    <x v="3654"/>
    <b v="0"/>
    <n v="38"/>
    <b v="1"/>
    <s v="theater/plays"/>
    <x v="2642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x v="3641"/>
    <x v="3655"/>
    <b v="0"/>
    <n v="79"/>
    <b v="1"/>
    <s v="theater/plays"/>
    <x v="2643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x v="3642"/>
    <x v="3656"/>
    <b v="0"/>
    <n v="46"/>
    <b v="1"/>
    <s v="theater/plays"/>
    <x v="2644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x v="3643"/>
    <x v="3657"/>
    <b v="0"/>
    <n v="20"/>
    <b v="1"/>
    <s v="theater/plays"/>
    <x v="2645"/>
    <n v="110.75"/>
    <x v="1"/>
    <x v="6"/>
  </r>
  <r>
    <n v="3658"/>
    <x v="3654"/>
    <s v="Life is hard when your own imaginary friend can't make time for you."/>
    <n v="1500"/>
    <n v="1510"/>
    <x v="0"/>
    <x v="0"/>
    <s v="USD"/>
    <x v="3644"/>
    <x v="3658"/>
    <b v="0"/>
    <n v="20"/>
    <b v="1"/>
    <s v="theater/plays"/>
    <x v="17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x v="3645"/>
    <x v="3659"/>
    <b v="0"/>
    <n v="13"/>
    <b v="1"/>
    <s v="theater/plays"/>
    <x v="2389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x v="3646"/>
    <x v="3660"/>
    <b v="0"/>
    <n v="22"/>
    <b v="1"/>
    <s v="theater/plays"/>
    <x v="3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x v="3647"/>
    <x v="3661"/>
    <b v="0"/>
    <n v="36"/>
    <b v="1"/>
    <s v="theater/plays"/>
    <x v="2598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x v="3648"/>
    <x v="3662"/>
    <b v="0"/>
    <n v="40"/>
    <b v="1"/>
    <s v="theater/plays"/>
    <x v="2646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x v="3649"/>
    <x v="3663"/>
    <b v="0"/>
    <n v="9"/>
    <b v="1"/>
    <s v="theater/plays"/>
    <x v="87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x v="3650"/>
    <x v="3664"/>
    <b v="0"/>
    <n v="19"/>
    <b v="1"/>
    <s v="theater/plays"/>
    <x v="2647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x v="3651"/>
    <x v="3665"/>
    <b v="0"/>
    <n v="14"/>
    <b v="1"/>
    <s v="theater/plays"/>
    <x v="2648"/>
    <n v="51"/>
    <x v="1"/>
    <x v="6"/>
  </r>
  <r>
    <n v="3666"/>
    <x v="3662"/>
    <s v="Artistic Internship @ Ojai Playwrights Conference"/>
    <n v="1200"/>
    <n v="1200"/>
    <x v="0"/>
    <x v="0"/>
    <s v="USD"/>
    <x v="3652"/>
    <x v="3666"/>
    <b v="0"/>
    <n v="38"/>
    <b v="1"/>
    <s v="theater/plays"/>
    <x v="3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x v="3653"/>
    <x v="3667"/>
    <b v="0"/>
    <n v="58"/>
    <b v="1"/>
    <s v="theater/plays"/>
    <x v="2649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x v="3654"/>
    <x v="3668"/>
    <b v="0"/>
    <n v="28"/>
    <b v="1"/>
    <s v="theater/plays"/>
    <x v="991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x v="3655"/>
    <x v="3669"/>
    <b v="0"/>
    <n v="17"/>
    <b v="1"/>
    <s v="theater/plays"/>
    <x v="2650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x v="3656"/>
    <x v="3670"/>
    <b v="0"/>
    <n v="12"/>
    <b v="1"/>
    <s v="theater/plays"/>
    <x v="2651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x v="3657"/>
    <x v="3671"/>
    <b v="0"/>
    <n v="40"/>
    <b v="1"/>
    <s v="theater/plays"/>
    <x v="2652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x v="3658"/>
    <x v="3672"/>
    <b v="0"/>
    <n v="57"/>
    <b v="1"/>
    <s v="theater/plays"/>
    <x v="1400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x v="3659"/>
    <x v="3673"/>
    <b v="0"/>
    <n v="114"/>
    <b v="1"/>
    <s v="theater/plays"/>
    <x v="2653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x v="3660"/>
    <x v="3674"/>
    <b v="0"/>
    <n v="31"/>
    <b v="1"/>
    <s v="theater/plays"/>
    <x v="3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x v="3661"/>
    <x v="3675"/>
    <b v="0"/>
    <n v="3"/>
    <b v="1"/>
    <s v="theater/plays"/>
    <x v="2515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x v="3662"/>
    <x v="3676"/>
    <b v="0"/>
    <n v="16"/>
    <b v="1"/>
    <s v="theater/plays"/>
    <x v="2654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x v="3663"/>
    <x v="3677"/>
    <b v="0"/>
    <n v="199"/>
    <b v="1"/>
    <s v="theater/plays"/>
    <x v="2655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x v="3664"/>
    <x v="3678"/>
    <b v="0"/>
    <n v="31"/>
    <b v="1"/>
    <s v="theater/plays"/>
    <x v="78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x v="3665"/>
    <x v="3679"/>
    <b v="0"/>
    <n v="30"/>
    <b v="1"/>
    <s v="theater/plays"/>
    <x v="2616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x v="3666"/>
    <x v="3680"/>
    <b v="0"/>
    <n v="34"/>
    <b v="1"/>
    <s v="theater/plays"/>
    <x v="265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x v="3667"/>
    <x v="3681"/>
    <b v="0"/>
    <n v="18"/>
    <b v="1"/>
    <s v="theater/plays"/>
    <x v="2657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x v="3668"/>
    <x v="3682"/>
    <b v="0"/>
    <n v="67"/>
    <b v="1"/>
    <s v="theater/plays"/>
    <x v="2658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x v="3669"/>
    <x v="3683"/>
    <b v="0"/>
    <n v="66"/>
    <b v="1"/>
    <s v="theater/plays"/>
    <x v="2659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x v="3670"/>
    <x v="3684"/>
    <b v="0"/>
    <n v="23"/>
    <b v="1"/>
    <s v="theater/plays"/>
    <x v="2660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x v="3671"/>
    <x v="3685"/>
    <b v="0"/>
    <n v="126"/>
    <b v="1"/>
    <s v="theater/plays"/>
    <x v="2661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x v="3672"/>
    <x v="3686"/>
    <b v="0"/>
    <n v="6"/>
    <b v="1"/>
    <s v="theater/plays"/>
    <x v="266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x v="3673"/>
    <x v="3687"/>
    <b v="0"/>
    <n v="25"/>
    <b v="1"/>
    <s v="theater/plays"/>
    <x v="2663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x v="3674"/>
    <x v="3688"/>
    <b v="0"/>
    <n v="39"/>
    <b v="1"/>
    <s v="theater/plays"/>
    <x v="2217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x v="3675"/>
    <x v="3689"/>
    <b v="0"/>
    <n v="62"/>
    <b v="1"/>
    <s v="theater/plays"/>
    <x v="1237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x v="3676"/>
    <x v="3690"/>
    <b v="0"/>
    <n v="31"/>
    <b v="1"/>
    <s v="theater/plays"/>
    <x v="43"/>
    <n v="58.064516129032256"/>
    <x v="1"/>
    <x v="6"/>
  </r>
  <r>
    <n v="3691"/>
    <x v="3687"/>
    <s v="World Premiere of last play written by Amiri Baraka"/>
    <n v="40000"/>
    <n v="51184"/>
    <x v="0"/>
    <x v="0"/>
    <s v="USD"/>
    <x v="3677"/>
    <x v="3691"/>
    <b v="0"/>
    <n v="274"/>
    <b v="1"/>
    <s v="theater/plays"/>
    <x v="2664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x v="3678"/>
    <x v="3692"/>
    <b v="0"/>
    <n v="17"/>
    <b v="1"/>
    <s v="theater/plays"/>
    <x v="582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x v="3679"/>
    <x v="3693"/>
    <b v="0"/>
    <n v="14"/>
    <b v="1"/>
    <s v="theater/plays"/>
    <x v="2665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x v="3680"/>
    <x v="3694"/>
    <b v="0"/>
    <n v="60"/>
    <b v="1"/>
    <s v="theater/plays"/>
    <x v="2666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x v="3681"/>
    <x v="3695"/>
    <b v="0"/>
    <n v="33"/>
    <b v="1"/>
    <s v="theater/plays"/>
    <x v="2213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x v="3682"/>
    <x v="3696"/>
    <b v="0"/>
    <n v="78"/>
    <b v="1"/>
    <s v="theater/plays"/>
    <x v="1342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x v="3683"/>
    <x v="3697"/>
    <b v="0"/>
    <n v="30"/>
    <b v="1"/>
    <s v="theater/plays"/>
    <x v="1277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x v="3684"/>
    <x v="3698"/>
    <b v="0"/>
    <n v="136"/>
    <b v="1"/>
    <s v="theater/plays"/>
    <x v="2667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x v="3685"/>
    <x v="3699"/>
    <b v="0"/>
    <n v="40"/>
    <b v="1"/>
    <s v="theater/plays"/>
    <x v="2624"/>
    <n v="63"/>
    <x v="1"/>
    <x v="6"/>
  </r>
  <r>
    <n v="3700"/>
    <x v="3696"/>
    <s v="Help me produce the play I have written for my senior project!"/>
    <n v="500"/>
    <n v="606"/>
    <x v="0"/>
    <x v="0"/>
    <s v="USD"/>
    <x v="3686"/>
    <x v="3700"/>
    <b v="0"/>
    <n v="18"/>
    <b v="1"/>
    <s v="theater/plays"/>
    <x v="1247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x v="3687"/>
    <x v="3701"/>
    <b v="0"/>
    <n v="39"/>
    <b v="1"/>
    <s v="theater/plays"/>
    <x v="1415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x v="3688"/>
    <x v="3702"/>
    <b v="0"/>
    <n v="21"/>
    <b v="1"/>
    <s v="theater/plays"/>
    <x v="2217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x v="3689"/>
    <x v="3703"/>
    <b v="0"/>
    <n v="30"/>
    <b v="1"/>
    <s v="theater/plays"/>
    <x v="2668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x v="3690"/>
    <x v="3704"/>
    <b v="0"/>
    <n v="27"/>
    <b v="1"/>
    <s v="theater/plays"/>
    <x v="2669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x v="3691"/>
    <x v="3705"/>
    <b v="0"/>
    <n v="35"/>
    <b v="1"/>
    <s v="theater/plays"/>
    <x v="2670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x v="3692"/>
    <x v="3706"/>
    <b v="0"/>
    <n v="13"/>
    <b v="1"/>
    <s v="theater/plays"/>
    <x v="2671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x v="3693"/>
    <x v="3707"/>
    <b v="0"/>
    <n v="23"/>
    <b v="1"/>
    <s v="theater/plays"/>
    <x v="2672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x v="3694"/>
    <x v="3708"/>
    <b v="0"/>
    <n v="39"/>
    <b v="1"/>
    <s v="theater/plays"/>
    <x v="267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x v="3695"/>
    <x v="3709"/>
    <b v="0"/>
    <n v="35"/>
    <b v="1"/>
    <s v="theater/plays"/>
    <x v="2674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x v="3696"/>
    <x v="3710"/>
    <b v="0"/>
    <n v="27"/>
    <b v="1"/>
    <s v="theater/plays"/>
    <x v="2675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x v="3174"/>
    <x v="3711"/>
    <b v="0"/>
    <n v="21"/>
    <b v="1"/>
    <s v="theater/plays"/>
    <x v="430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x v="3697"/>
    <x v="3712"/>
    <b v="0"/>
    <n v="104"/>
    <b v="1"/>
    <s v="theater/plays"/>
    <x v="2676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x v="3698"/>
    <x v="3713"/>
    <b v="0"/>
    <n v="19"/>
    <b v="1"/>
    <s v="theater/plays"/>
    <x v="1240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x v="3699"/>
    <x v="3714"/>
    <b v="0"/>
    <n v="97"/>
    <b v="1"/>
    <s v="theater/plays"/>
    <x v="1099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x v="3700"/>
    <x v="3715"/>
    <b v="0"/>
    <n v="27"/>
    <b v="1"/>
    <s v="theater/plays"/>
    <x v="2677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x v="3701"/>
    <x v="3716"/>
    <b v="0"/>
    <n v="24"/>
    <b v="1"/>
    <s v="theater/plays"/>
    <x v="2678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x v="3702"/>
    <x v="3717"/>
    <b v="0"/>
    <n v="13"/>
    <b v="1"/>
    <s v="theater/plays"/>
    <x v="1266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x v="3703"/>
    <x v="3718"/>
    <b v="0"/>
    <n v="46"/>
    <b v="1"/>
    <s v="theater/plays"/>
    <x v="2679"/>
    <n v="26.021739130434781"/>
    <x v="1"/>
    <x v="6"/>
  </r>
  <r>
    <n v="3719"/>
    <x v="3715"/>
    <s v="A new piece of physical theatre about love, regret and longing."/>
    <n v="200"/>
    <n v="420"/>
    <x v="0"/>
    <x v="1"/>
    <s v="GBP"/>
    <x v="3704"/>
    <x v="3719"/>
    <b v="0"/>
    <n v="4"/>
    <b v="1"/>
    <s v="theater/plays"/>
    <x v="2680"/>
    <n v="105"/>
    <x v="1"/>
    <x v="6"/>
  </r>
  <r>
    <n v="3720"/>
    <x v="3716"/>
    <s v="Breaking the American Indian stereotype in the American Theatre."/>
    <n v="3300"/>
    <n v="3449"/>
    <x v="0"/>
    <x v="0"/>
    <s v="USD"/>
    <x v="3705"/>
    <x v="3720"/>
    <b v="0"/>
    <n v="40"/>
    <b v="1"/>
    <s v="theater/plays"/>
    <x v="2681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x v="3706"/>
    <x v="3721"/>
    <b v="0"/>
    <n v="44"/>
    <b v="1"/>
    <s v="theater/plays"/>
    <x v="2624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x v="3707"/>
    <x v="3722"/>
    <b v="0"/>
    <n v="35"/>
    <b v="1"/>
    <s v="theater/plays"/>
    <x v="2682"/>
    <n v="47.657142857142858"/>
    <x v="1"/>
    <x v="6"/>
  </r>
  <r>
    <n v="3723"/>
    <x v="3719"/>
    <s v="Saltmine Theatre Company present Beauty and the Beast:"/>
    <n v="4500"/>
    <n v="4592"/>
    <x v="0"/>
    <x v="1"/>
    <s v="GBP"/>
    <x v="3708"/>
    <x v="3723"/>
    <b v="0"/>
    <n v="63"/>
    <b v="1"/>
    <s v="theater/plays"/>
    <x v="2683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x v="3709"/>
    <x v="3724"/>
    <b v="0"/>
    <n v="89"/>
    <b v="1"/>
    <s v="theater/plays"/>
    <x v="2684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x v="3710"/>
    <x v="3725"/>
    <b v="0"/>
    <n v="15"/>
    <b v="1"/>
    <s v="theater/plays"/>
    <x v="74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x v="3711"/>
    <x v="3726"/>
    <b v="0"/>
    <n v="46"/>
    <b v="1"/>
    <s v="theater/plays"/>
    <x v="2685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x v="3712"/>
    <x v="3727"/>
    <b v="0"/>
    <n v="33"/>
    <b v="1"/>
    <s v="theater/plays"/>
    <x v="1266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x v="3713"/>
    <x v="3728"/>
    <b v="0"/>
    <n v="31"/>
    <b v="0"/>
    <s v="theater/plays"/>
    <x v="2686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x v="3714"/>
    <x v="3729"/>
    <b v="0"/>
    <n v="5"/>
    <b v="0"/>
    <s v="theater/plays"/>
    <x v="2687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x v="3715"/>
    <x v="3730"/>
    <b v="0"/>
    <n v="1"/>
    <b v="0"/>
    <s v="theater/plays"/>
    <x v="709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x v="3716"/>
    <x v="3731"/>
    <b v="0"/>
    <n v="12"/>
    <b v="0"/>
    <s v="theater/plays"/>
    <x v="2688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x v="3717"/>
    <x v="3732"/>
    <b v="0"/>
    <n v="4"/>
    <b v="0"/>
    <s v="theater/plays"/>
    <x v="2689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x v="3718"/>
    <x v="3733"/>
    <b v="0"/>
    <n v="0"/>
    <b v="0"/>
    <s v="theater/plays"/>
    <x v="109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x v="3719"/>
    <x v="3734"/>
    <b v="0"/>
    <n v="7"/>
    <b v="0"/>
    <s v="theater/plays"/>
    <x v="2690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x v="3720"/>
    <x v="3735"/>
    <b v="0"/>
    <n v="2"/>
    <b v="0"/>
    <s v="theater/plays"/>
    <x v="2691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x v="3721"/>
    <x v="3736"/>
    <b v="0"/>
    <n v="1"/>
    <b v="0"/>
    <s v="theater/plays"/>
    <x v="886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x v="3722"/>
    <x v="3737"/>
    <b v="0"/>
    <n v="4"/>
    <b v="0"/>
    <s v="theater/plays"/>
    <x v="2692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x v="3723"/>
    <x v="3738"/>
    <b v="0"/>
    <n v="6"/>
    <b v="0"/>
    <s v="theater/plays"/>
    <x v="2693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x v="3724"/>
    <x v="3739"/>
    <b v="0"/>
    <n v="8"/>
    <b v="0"/>
    <s v="theater/plays"/>
    <x v="2694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x v="3725"/>
    <x v="3740"/>
    <b v="0"/>
    <n v="14"/>
    <b v="0"/>
    <s v="theater/plays"/>
    <x v="2695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x v="3726"/>
    <x v="3741"/>
    <b v="0"/>
    <n v="0"/>
    <b v="0"/>
    <s v="theater/plays"/>
    <x v="109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x v="3727"/>
    <x v="3742"/>
    <b v="0"/>
    <n v="4"/>
    <b v="0"/>
    <s v="theater/plays"/>
    <x v="17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x v="3728"/>
    <x v="3743"/>
    <b v="0"/>
    <n v="0"/>
    <b v="0"/>
    <s v="theater/plays"/>
    <x v="109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x v="3729"/>
    <x v="3744"/>
    <b v="0"/>
    <n v="0"/>
    <b v="0"/>
    <s v="theater/plays"/>
    <x v="109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x v="3730"/>
    <x v="3745"/>
    <b v="0"/>
    <n v="1"/>
    <b v="0"/>
    <s v="theater/plays"/>
    <x v="709"/>
    <n v="10"/>
    <x v="1"/>
    <x v="6"/>
  </r>
  <r>
    <n v="3746"/>
    <x v="3741"/>
    <s v="Generational curses CAN be broken...right?"/>
    <n v="8500"/>
    <n v="202"/>
    <x v="2"/>
    <x v="0"/>
    <s v="USD"/>
    <x v="3731"/>
    <x v="3746"/>
    <b v="0"/>
    <n v="1"/>
    <b v="0"/>
    <s v="theater/plays"/>
    <x v="2696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x v="3732"/>
    <x v="3747"/>
    <b v="0"/>
    <n v="1"/>
    <b v="0"/>
    <s v="theater/plays"/>
    <x v="460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x v="3733"/>
    <x v="3748"/>
    <b v="0"/>
    <n v="52"/>
    <b v="1"/>
    <s v="theater/musical"/>
    <x v="2697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x v="3734"/>
    <x v="3749"/>
    <b v="0"/>
    <n v="7"/>
    <b v="1"/>
    <s v="theater/musical"/>
    <x v="2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x v="3735"/>
    <x v="3750"/>
    <b v="0"/>
    <n v="28"/>
    <b v="1"/>
    <s v="theater/musical"/>
    <x v="1004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x v="3736"/>
    <x v="3751"/>
    <b v="0"/>
    <n v="11"/>
    <b v="1"/>
    <s v="theater/musical"/>
    <x v="2698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x v="3737"/>
    <x v="3752"/>
    <b v="0"/>
    <n v="15"/>
    <b v="1"/>
    <s v="theater/musical"/>
    <x v="1246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x v="3738"/>
    <x v="3753"/>
    <b v="0"/>
    <n v="30"/>
    <b v="1"/>
    <s v="theater/musical"/>
    <x v="2699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x v="3739"/>
    <x v="3754"/>
    <b v="0"/>
    <n v="27"/>
    <b v="1"/>
    <s v="theater/musical"/>
    <x v="43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x v="3740"/>
    <x v="3755"/>
    <b v="0"/>
    <n v="28"/>
    <b v="1"/>
    <s v="theater/musical"/>
    <x v="2700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x v="3741"/>
    <x v="3756"/>
    <b v="0"/>
    <n v="17"/>
    <b v="1"/>
    <s v="theater/musical"/>
    <x v="270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x v="3742"/>
    <x v="3757"/>
    <b v="0"/>
    <n v="50"/>
    <b v="1"/>
    <s v="theater/musical"/>
    <x v="2702"/>
    <n v="75.959999999999994"/>
    <x v="1"/>
    <x v="40"/>
  </r>
  <r>
    <n v="3758"/>
    <x v="3753"/>
    <s v="LUIGI'S LADIES: an original one-woman musical comedy"/>
    <n v="1500"/>
    <n v="1535"/>
    <x v="0"/>
    <x v="0"/>
    <s v="USD"/>
    <x v="3743"/>
    <x v="3758"/>
    <b v="0"/>
    <n v="26"/>
    <b v="1"/>
    <s v="theater/musical"/>
    <x v="2703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x v="3744"/>
    <x v="3759"/>
    <b v="0"/>
    <n v="88"/>
    <b v="1"/>
    <s v="theater/musical"/>
    <x v="2704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x v="3745"/>
    <x v="3760"/>
    <b v="0"/>
    <n v="91"/>
    <b v="1"/>
    <s v="theater/musical"/>
    <x v="2705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x v="3746"/>
    <x v="3761"/>
    <b v="0"/>
    <n v="3"/>
    <b v="1"/>
    <s v="theater/musical"/>
    <x v="3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x v="3747"/>
    <x v="3762"/>
    <b v="0"/>
    <n v="28"/>
    <b v="1"/>
    <s v="theater/musical"/>
    <x v="2706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x v="3748"/>
    <x v="3763"/>
    <b v="0"/>
    <n v="77"/>
    <b v="1"/>
    <s v="theater/musical"/>
    <x v="3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x v="3749"/>
    <x v="3764"/>
    <b v="0"/>
    <n v="27"/>
    <b v="1"/>
    <s v="theater/musical"/>
    <x v="3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x v="3750"/>
    <x v="3765"/>
    <b v="0"/>
    <n v="107"/>
    <b v="1"/>
    <s v="theater/musical"/>
    <x v="2707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x v="3751"/>
    <x v="3766"/>
    <b v="0"/>
    <n v="96"/>
    <b v="1"/>
    <s v="theater/musical"/>
    <x v="2708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x v="3566"/>
    <x v="3767"/>
    <b v="0"/>
    <n v="56"/>
    <b v="1"/>
    <s v="theater/musical"/>
    <x v="2709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x v="3752"/>
    <x v="3768"/>
    <b v="0"/>
    <n v="58"/>
    <b v="1"/>
    <s v="theater/musical"/>
    <x v="2710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x v="3753"/>
    <x v="3769"/>
    <b v="0"/>
    <n v="15"/>
    <b v="1"/>
    <s v="theater/musical"/>
    <x v="3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x v="3754"/>
    <x v="3770"/>
    <b v="0"/>
    <n v="20"/>
    <b v="1"/>
    <s v="theater/musical"/>
    <x v="31"/>
    <n v="100"/>
    <x v="1"/>
    <x v="40"/>
  </r>
  <r>
    <n v="3771"/>
    <x v="3766"/>
    <s v="I would like to make a demo recording of six songs from COME OUT SWINGIN'!"/>
    <n v="1000"/>
    <n v="1460"/>
    <x v="0"/>
    <x v="0"/>
    <s v="USD"/>
    <x v="3755"/>
    <x v="3771"/>
    <b v="0"/>
    <n v="38"/>
    <b v="1"/>
    <s v="theater/musical"/>
    <x v="2711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x v="3756"/>
    <x v="3772"/>
    <b v="0"/>
    <n v="33"/>
    <b v="1"/>
    <s v="theater/musical"/>
    <x v="1097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x v="3757"/>
    <x v="3773"/>
    <b v="0"/>
    <n v="57"/>
    <b v="1"/>
    <s v="theater/musical"/>
    <x v="2123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x v="3758"/>
    <x v="3774"/>
    <b v="0"/>
    <n v="25"/>
    <b v="1"/>
    <s v="theater/musical"/>
    <x v="3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x v="3759"/>
    <x v="3775"/>
    <b v="0"/>
    <n v="14"/>
    <b v="1"/>
    <s v="theater/musical"/>
    <x v="598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x v="3760"/>
    <x v="3776"/>
    <b v="0"/>
    <n v="94"/>
    <b v="1"/>
    <s v="theater/musical"/>
    <x v="2712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x v="3761"/>
    <x v="3777"/>
    <b v="0"/>
    <n v="59"/>
    <b v="1"/>
    <s v="theater/musical"/>
    <x v="2713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x v="3762"/>
    <x v="3778"/>
    <b v="0"/>
    <n v="36"/>
    <b v="1"/>
    <s v="theater/musical"/>
    <x v="2714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x v="3763"/>
    <x v="3779"/>
    <b v="0"/>
    <n v="115"/>
    <b v="1"/>
    <s v="theater/musical"/>
    <x v="2715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x v="3764"/>
    <x v="3780"/>
    <b v="0"/>
    <n v="30"/>
    <b v="1"/>
    <s v="theater/musical"/>
    <x v="43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x v="3765"/>
    <x v="3781"/>
    <b v="0"/>
    <n v="52"/>
    <b v="1"/>
    <s v="theater/musical"/>
    <x v="2716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x v="3766"/>
    <x v="3782"/>
    <b v="0"/>
    <n v="27"/>
    <b v="1"/>
    <s v="theater/musical"/>
    <x v="1409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x v="3767"/>
    <x v="3783"/>
    <b v="0"/>
    <n v="24"/>
    <b v="1"/>
    <s v="theater/musical"/>
    <x v="2717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x v="3768"/>
    <x v="3784"/>
    <b v="0"/>
    <n v="10"/>
    <b v="1"/>
    <s v="theater/musical"/>
    <x v="935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x v="3769"/>
    <x v="3785"/>
    <b v="0"/>
    <n v="30"/>
    <b v="1"/>
    <s v="theater/musical"/>
    <x v="2718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x v="3770"/>
    <x v="3786"/>
    <b v="0"/>
    <n v="71"/>
    <b v="1"/>
    <s v="theater/musical"/>
    <x v="2719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x v="3514"/>
    <x v="3787"/>
    <b v="0"/>
    <n v="10"/>
    <b v="1"/>
    <s v="theater/musical"/>
    <x v="2720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x v="3771"/>
    <x v="3788"/>
    <b v="0"/>
    <n v="1"/>
    <b v="0"/>
    <s v="theater/musical"/>
    <x v="886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x v="3772"/>
    <x v="3789"/>
    <b v="0"/>
    <n v="4"/>
    <b v="0"/>
    <s v="theater/musical"/>
    <x v="2721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x v="3773"/>
    <x v="3790"/>
    <b v="0"/>
    <n v="0"/>
    <b v="0"/>
    <s v="theater/musical"/>
    <x v="109"/>
    <n v="0"/>
    <x v="1"/>
    <x v="40"/>
  </r>
  <r>
    <n v="3791"/>
    <x v="3786"/>
    <s v="Spin! is an original musical comedy-drama presented by Blue Palm Productions."/>
    <n v="1500"/>
    <n v="0"/>
    <x v="2"/>
    <x v="0"/>
    <s v="USD"/>
    <x v="3774"/>
    <x v="3791"/>
    <b v="0"/>
    <n v="0"/>
    <b v="0"/>
    <s v="theater/musical"/>
    <x v="109"/>
    <n v="0"/>
    <x v="1"/>
    <x v="40"/>
  </r>
  <r>
    <n v="3792"/>
    <x v="3787"/>
    <s v="A cultural and historic journey through Puerto Rico's music and dance!"/>
    <n v="12500"/>
    <n v="35"/>
    <x v="2"/>
    <x v="0"/>
    <s v="USD"/>
    <x v="3775"/>
    <x v="3792"/>
    <b v="0"/>
    <n v="2"/>
    <b v="0"/>
    <s v="theater/musical"/>
    <x v="1228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x v="3776"/>
    <x v="3793"/>
    <b v="0"/>
    <n v="24"/>
    <b v="0"/>
    <s v="theater/musical"/>
    <x v="2722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x v="3777"/>
    <x v="3794"/>
    <b v="0"/>
    <n v="1"/>
    <b v="0"/>
    <s v="theater/musical"/>
    <x v="460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x v="3778"/>
    <x v="3795"/>
    <b v="0"/>
    <n v="2"/>
    <b v="0"/>
    <s v="theater/musical"/>
    <x v="131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x v="3779"/>
    <x v="3796"/>
    <b v="0"/>
    <n v="1"/>
    <b v="0"/>
    <s v="theater/musical"/>
    <x v="272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x v="3780"/>
    <x v="3797"/>
    <b v="0"/>
    <n v="37"/>
    <b v="0"/>
    <s v="theater/musical"/>
    <x v="2724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x v="3781"/>
    <x v="3798"/>
    <b v="0"/>
    <n v="5"/>
    <b v="0"/>
    <s v="theater/musical"/>
    <x v="2725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x v="3782"/>
    <x v="3799"/>
    <b v="0"/>
    <n v="4"/>
    <b v="0"/>
    <s v="theater/musical"/>
    <x v="272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x v="3783"/>
    <x v="3800"/>
    <b v="0"/>
    <n v="16"/>
    <b v="0"/>
    <s v="theater/musical"/>
    <x v="2727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x v="3784"/>
    <x v="3801"/>
    <b v="0"/>
    <n v="9"/>
    <b v="0"/>
    <s v="theater/musical"/>
    <x v="2728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x v="3785"/>
    <x v="3802"/>
    <b v="0"/>
    <n v="0"/>
    <b v="0"/>
    <s v="theater/musical"/>
    <x v="109"/>
    <n v="0"/>
    <x v="1"/>
    <x v="40"/>
  </r>
  <r>
    <n v="3803"/>
    <x v="3798"/>
    <s v="A fully orchestrated concept album of Benjamin Button the Musical!"/>
    <n v="12000"/>
    <n v="2358"/>
    <x v="2"/>
    <x v="0"/>
    <s v="USD"/>
    <x v="3786"/>
    <x v="3803"/>
    <b v="0"/>
    <n v="40"/>
    <b v="0"/>
    <s v="theater/musical"/>
    <x v="2729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x v="3787"/>
    <x v="3804"/>
    <b v="0"/>
    <n v="0"/>
    <b v="0"/>
    <s v="theater/musical"/>
    <x v="109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x v="3788"/>
    <x v="3805"/>
    <b v="0"/>
    <n v="2"/>
    <b v="0"/>
    <s v="theater/musical"/>
    <x v="13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x v="3789"/>
    <x v="3806"/>
    <b v="0"/>
    <n v="1"/>
    <b v="0"/>
    <s v="theater/musical"/>
    <x v="2730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x v="3790"/>
    <x v="3807"/>
    <b v="0"/>
    <n v="9"/>
    <b v="0"/>
    <s v="theater/musical"/>
    <x v="2731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x v="3791"/>
    <x v="3808"/>
    <b v="0"/>
    <n v="24"/>
    <b v="1"/>
    <s v="theater/plays"/>
    <x v="3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x v="3792"/>
    <x v="3809"/>
    <b v="0"/>
    <n v="38"/>
    <b v="1"/>
    <s v="theater/plays"/>
    <x v="982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x v="3793"/>
    <x v="3810"/>
    <b v="0"/>
    <n v="26"/>
    <b v="1"/>
    <s v="theater/plays"/>
    <x v="2732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x v="3794"/>
    <x v="3811"/>
    <b v="0"/>
    <n v="19"/>
    <b v="1"/>
    <s v="theater/plays"/>
    <x v="273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x v="2551"/>
    <x v="3812"/>
    <b v="0"/>
    <n v="11"/>
    <b v="1"/>
    <s v="theater/plays"/>
    <x v="1708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x v="3795"/>
    <x v="3813"/>
    <b v="0"/>
    <n v="27"/>
    <b v="1"/>
    <s v="theater/plays"/>
    <x v="273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x v="3532"/>
    <x v="3814"/>
    <b v="0"/>
    <n v="34"/>
    <b v="1"/>
    <s v="theater/plays"/>
    <x v="2735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x v="3796"/>
    <x v="3815"/>
    <b v="0"/>
    <n v="20"/>
    <b v="1"/>
    <s v="theater/plays"/>
    <x v="2736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x v="3797"/>
    <x v="3816"/>
    <b v="0"/>
    <n v="37"/>
    <b v="1"/>
    <s v="theater/plays"/>
    <x v="2737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x v="3798"/>
    <x v="3817"/>
    <b v="0"/>
    <n v="20"/>
    <b v="1"/>
    <s v="theater/plays"/>
    <x v="7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x v="3799"/>
    <x v="3818"/>
    <b v="0"/>
    <n v="10"/>
    <b v="1"/>
    <s v="theater/plays"/>
    <x v="273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x v="3800"/>
    <x v="3819"/>
    <b v="0"/>
    <n v="26"/>
    <b v="1"/>
    <s v="theater/plays"/>
    <x v="2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x v="3801"/>
    <x v="3820"/>
    <b v="0"/>
    <n v="20"/>
    <b v="1"/>
    <s v="theater/plays"/>
    <x v="2255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x v="3802"/>
    <x v="3821"/>
    <b v="0"/>
    <n v="46"/>
    <b v="1"/>
    <s v="theater/plays"/>
    <x v="2739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x v="3803"/>
    <x v="3822"/>
    <b v="0"/>
    <n v="76"/>
    <b v="1"/>
    <s v="theater/plays"/>
    <x v="2740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x v="3804"/>
    <x v="3823"/>
    <b v="0"/>
    <n v="41"/>
    <b v="1"/>
    <s v="theater/plays"/>
    <x v="938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x v="3805"/>
    <x v="3824"/>
    <b v="0"/>
    <n v="7"/>
    <b v="1"/>
    <s v="theater/plays"/>
    <x v="1277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x v="3806"/>
    <x v="3825"/>
    <b v="0"/>
    <n v="49"/>
    <b v="1"/>
    <s v="theater/plays"/>
    <x v="2741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x v="3807"/>
    <x v="3826"/>
    <b v="0"/>
    <n v="26"/>
    <b v="1"/>
    <s v="theater/plays"/>
    <x v="650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x v="3808"/>
    <x v="3827"/>
    <b v="0"/>
    <n v="65"/>
    <b v="1"/>
    <s v="theater/plays"/>
    <x v="2742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x v="3809"/>
    <x v="3828"/>
    <b v="0"/>
    <n v="28"/>
    <b v="1"/>
    <s v="theater/plays"/>
    <x v="3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x v="3810"/>
    <x v="3829"/>
    <b v="0"/>
    <n v="8"/>
    <b v="1"/>
    <s v="theater/plays"/>
    <x v="20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x v="3811"/>
    <x v="3830"/>
    <b v="0"/>
    <n v="3"/>
    <b v="1"/>
    <s v="theater/plays"/>
    <x v="2743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x v="3812"/>
    <x v="3831"/>
    <b v="0"/>
    <n v="9"/>
    <b v="1"/>
    <s v="theater/plays"/>
    <x v="2744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x v="3813"/>
    <x v="3832"/>
    <b v="0"/>
    <n v="9"/>
    <b v="1"/>
    <s v="theater/plays"/>
    <x v="43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x v="3814"/>
    <x v="3833"/>
    <b v="0"/>
    <n v="20"/>
    <b v="1"/>
    <s v="theater/plays"/>
    <x v="988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x v="3815"/>
    <x v="3834"/>
    <b v="0"/>
    <n v="57"/>
    <b v="1"/>
    <s v="theater/plays"/>
    <x v="2745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x v="3816"/>
    <x v="3835"/>
    <b v="0"/>
    <n v="8"/>
    <b v="1"/>
    <s v="theater/plays"/>
    <x v="583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x v="3817"/>
    <x v="3836"/>
    <b v="0"/>
    <n v="14"/>
    <b v="1"/>
    <s v="theater/plays"/>
    <x v="2460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x v="3818"/>
    <x v="3837"/>
    <b v="0"/>
    <n v="17"/>
    <b v="1"/>
    <s v="theater/plays"/>
    <x v="426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x v="3819"/>
    <x v="3838"/>
    <b v="0"/>
    <n v="100"/>
    <b v="1"/>
    <s v="theater/plays"/>
    <x v="2746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x v="3820"/>
    <x v="3839"/>
    <b v="0"/>
    <n v="32"/>
    <b v="1"/>
    <s v="theater/plays"/>
    <x v="982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x v="3821"/>
    <x v="3840"/>
    <b v="0"/>
    <n v="3"/>
    <b v="1"/>
    <s v="theater/plays"/>
    <x v="2747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x v="3822"/>
    <x v="3841"/>
    <b v="1"/>
    <n v="34"/>
    <b v="0"/>
    <s v="theater/plays"/>
    <x v="2748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x v="3823"/>
    <x v="3842"/>
    <b v="1"/>
    <n v="23"/>
    <b v="0"/>
    <s v="theater/plays"/>
    <x v="2749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x v="3824"/>
    <x v="3843"/>
    <b v="1"/>
    <n v="19"/>
    <b v="0"/>
    <s v="theater/plays"/>
    <x v="2750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x v="3825"/>
    <x v="3844"/>
    <b v="1"/>
    <n v="50"/>
    <b v="0"/>
    <s v="theater/plays"/>
    <x v="2751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x v="3826"/>
    <x v="3845"/>
    <b v="1"/>
    <n v="12"/>
    <b v="0"/>
    <s v="theater/plays"/>
    <x v="275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x v="3827"/>
    <x v="3846"/>
    <b v="1"/>
    <n v="8"/>
    <b v="0"/>
    <s v="theater/plays"/>
    <x v="83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x v="3828"/>
    <x v="3847"/>
    <b v="1"/>
    <n v="9"/>
    <b v="0"/>
    <s v="theater/plays"/>
    <x v="2753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x v="3829"/>
    <x v="3848"/>
    <b v="1"/>
    <n v="43"/>
    <b v="0"/>
    <s v="theater/plays"/>
    <x v="2754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x v="3830"/>
    <x v="3849"/>
    <b v="1"/>
    <n v="28"/>
    <b v="0"/>
    <s v="theater/plays"/>
    <x v="2755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x v="3831"/>
    <x v="3850"/>
    <b v="1"/>
    <n v="4"/>
    <b v="0"/>
    <s v="theater/plays"/>
    <x v="2756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x v="3832"/>
    <x v="3851"/>
    <b v="1"/>
    <n v="24"/>
    <b v="0"/>
    <s v="theater/plays"/>
    <x v="2757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x v="3833"/>
    <x v="3852"/>
    <b v="0"/>
    <n v="2"/>
    <b v="0"/>
    <s v="theater/plays"/>
    <x v="418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x v="3834"/>
    <x v="3853"/>
    <b v="0"/>
    <n v="2"/>
    <b v="0"/>
    <s v="theater/plays"/>
    <x v="2758"/>
    <n v="13"/>
    <x v="1"/>
    <x v="6"/>
  </r>
  <r>
    <n v="3854"/>
    <x v="3849"/>
    <s v="A play dedicated to the 100th anniversary of the Armenian Genocide."/>
    <n v="11000"/>
    <n v="1788"/>
    <x v="2"/>
    <x v="0"/>
    <s v="USD"/>
    <x v="3835"/>
    <x v="3854"/>
    <b v="0"/>
    <n v="20"/>
    <b v="0"/>
    <s v="theater/plays"/>
    <x v="2759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x v="3836"/>
    <x v="3855"/>
    <b v="0"/>
    <n v="1"/>
    <b v="0"/>
    <s v="theater/plays"/>
    <x v="453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x v="3837"/>
    <x v="3856"/>
    <b v="0"/>
    <n v="1"/>
    <b v="0"/>
    <s v="theater/plays"/>
    <x v="459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x v="3838"/>
    <x v="3857"/>
    <b v="0"/>
    <n v="4"/>
    <b v="0"/>
    <s v="theater/plays"/>
    <x v="2760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x v="3839"/>
    <x v="3858"/>
    <b v="0"/>
    <n v="1"/>
    <b v="0"/>
    <s v="theater/plays"/>
    <x v="17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x v="3840"/>
    <x v="3859"/>
    <b v="0"/>
    <n v="1"/>
    <b v="0"/>
    <s v="theater/plays"/>
    <x v="167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x v="3841"/>
    <x v="3860"/>
    <b v="0"/>
    <n v="13"/>
    <b v="0"/>
    <s v="theater/plays"/>
    <x v="2761"/>
    <n v="81.538461538461533"/>
    <x v="1"/>
    <x v="6"/>
  </r>
  <r>
    <n v="3861"/>
    <x v="3856"/>
    <s v="THE COMING OF THE LORD!"/>
    <n v="2000"/>
    <n v="100"/>
    <x v="2"/>
    <x v="0"/>
    <s v="USD"/>
    <x v="3842"/>
    <x v="3861"/>
    <b v="0"/>
    <n v="1"/>
    <b v="0"/>
    <s v="theater/plays"/>
    <x v="152"/>
    <n v="100"/>
    <x v="1"/>
    <x v="6"/>
  </r>
  <r>
    <n v="3862"/>
    <x v="3857"/>
    <s v="The hit immersive theatre experience of England comes to Corpus Christi!"/>
    <n v="7500"/>
    <n v="1"/>
    <x v="2"/>
    <x v="0"/>
    <s v="USD"/>
    <x v="3843"/>
    <x v="3862"/>
    <b v="0"/>
    <n v="1"/>
    <b v="0"/>
    <s v="theater/plays"/>
    <x v="473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x v="3844"/>
    <x v="3863"/>
    <b v="0"/>
    <n v="0"/>
    <b v="0"/>
    <s v="theater/plays"/>
    <x v="109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x v="3845"/>
    <x v="3864"/>
    <b v="0"/>
    <n v="3"/>
    <b v="0"/>
    <s v="theater/plays"/>
    <x v="444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x v="3846"/>
    <x v="3865"/>
    <b v="0"/>
    <n v="14"/>
    <b v="0"/>
    <s v="theater/plays"/>
    <x v="2762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x v="3847"/>
    <x v="3866"/>
    <b v="0"/>
    <n v="2"/>
    <b v="0"/>
    <s v="theater/plays"/>
    <x v="1219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x v="3848"/>
    <x v="3867"/>
    <b v="0"/>
    <n v="5"/>
    <b v="0"/>
    <s v="theater/plays"/>
    <x v="2763"/>
    <n v="50.2"/>
    <x v="1"/>
    <x v="6"/>
  </r>
  <r>
    <n v="3868"/>
    <x v="3863"/>
    <s v="New collection of music by Scott Evan Davis!"/>
    <n v="5000"/>
    <n v="10"/>
    <x v="1"/>
    <x v="1"/>
    <s v="GBP"/>
    <x v="3849"/>
    <x v="3868"/>
    <b v="0"/>
    <n v="1"/>
    <b v="0"/>
    <s v="theater/musical"/>
    <x v="418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x v="3850"/>
    <x v="3869"/>
    <b v="0"/>
    <n v="15"/>
    <b v="0"/>
    <s v="theater/musical"/>
    <x v="2764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x v="3851"/>
    <x v="3870"/>
    <b v="0"/>
    <n v="10"/>
    <b v="0"/>
    <s v="theater/musical"/>
    <x v="2154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x v="3852"/>
    <x v="3871"/>
    <b v="0"/>
    <n v="3"/>
    <b v="0"/>
    <s v="theater/musical"/>
    <x v="129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x v="3853"/>
    <x v="3872"/>
    <b v="0"/>
    <n v="0"/>
    <b v="0"/>
    <s v="theater/musical"/>
    <x v="109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x v="3854"/>
    <x v="3873"/>
    <b v="0"/>
    <n v="0"/>
    <b v="0"/>
    <s v="theater/musical"/>
    <x v="109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x v="3855"/>
    <x v="3874"/>
    <b v="0"/>
    <n v="0"/>
    <b v="0"/>
    <s v="theater/musical"/>
    <x v="109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x v="3856"/>
    <x v="3875"/>
    <b v="0"/>
    <n v="0"/>
    <b v="0"/>
    <s v="theater/musical"/>
    <x v="109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x v="3857"/>
    <x v="3876"/>
    <b v="0"/>
    <n v="46"/>
    <b v="0"/>
    <s v="theater/musical"/>
    <x v="2765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x v="3858"/>
    <x v="3877"/>
    <b v="0"/>
    <n v="14"/>
    <b v="0"/>
    <s v="theater/musical"/>
    <x v="2766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x v="3859"/>
    <x v="3878"/>
    <b v="0"/>
    <n v="1"/>
    <b v="0"/>
    <s v="theater/musical"/>
    <x v="2767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x v="3860"/>
    <x v="3879"/>
    <b v="0"/>
    <n v="0"/>
    <b v="0"/>
    <s v="theater/musical"/>
    <x v="109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x v="3792"/>
    <x v="3880"/>
    <b v="0"/>
    <n v="17"/>
    <b v="0"/>
    <s v="theater/musical"/>
    <x v="2768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x v="3861"/>
    <x v="3881"/>
    <b v="0"/>
    <n v="1"/>
    <b v="0"/>
    <s v="theater/musical"/>
    <x v="152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x v="3862"/>
    <x v="3882"/>
    <b v="0"/>
    <n v="0"/>
    <b v="0"/>
    <s v="theater/musical"/>
    <x v="109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x v="3863"/>
    <x v="3883"/>
    <b v="0"/>
    <n v="0"/>
    <b v="0"/>
    <s v="theater/musical"/>
    <x v="109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x v="3864"/>
    <x v="3884"/>
    <b v="0"/>
    <n v="0"/>
    <b v="0"/>
    <s v="theater/musical"/>
    <x v="109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x v="3865"/>
    <x v="3885"/>
    <b v="0"/>
    <n v="0"/>
    <b v="0"/>
    <s v="theater/musical"/>
    <x v="109"/>
    <n v="0"/>
    <x v="1"/>
    <x v="40"/>
  </r>
  <r>
    <n v="3886"/>
    <x v="3881"/>
    <n v="1"/>
    <n v="10000"/>
    <n v="0"/>
    <x v="1"/>
    <x v="2"/>
    <s v="AUD"/>
    <x v="3866"/>
    <x v="3886"/>
    <b v="0"/>
    <n v="0"/>
    <b v="0"/>
    <s v="theater/musical"/>
    <x v="109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x v="3867"/>
    <x v="3887"/>
    <b v="0"/>
    <n v="2"/>
    <b v="0"/>
    <s v="theater/musical"/>
    <x v="192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x v="3868"/>
    <x v="3888"/>
    <b v="0"/>
    <n v="14"/>
    <b v="0"/>
    <s v="theater/plays"/>
    <x v="2769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x v="3869"/>
    <x v="3889"/>
    <b v="0"/>
    <n v="9"/>
    <b v="0"/>
    <s v="theater/plays"/>
    <x v="2770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x v="3870"/>
    <x v="3890"/>
    <b v="0"/>
    <n v="8"/>
    <b v="0"/>
    <s v="theater/plays"/>
    <x v="2771"/>
    <n v="315.5"/>
    <x v="1"/>
    <x v="6"/>
  </r>
  <r>
    <n v="3891"/>
    <x v="3886"/>
    <s v="A comedy about a mime who dreams of becoming a stand up comedian."/>
    <n v="800"/>
    <n v="260"/>
    <x v="2"/>
    <x v="0"/>
    <s v="USD"/>
    <x v="3871"/>
    <x v="3891"/>
    <b v="0"/>
    <n v="7"/>
    <b v="0"/>
    <s v="theater/plays"/>
    <x v="2164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x v="3872"/>
    <x v="3892"/>
    <b v="0"/>
    <n v="0"/>
    <b v="0"/>
    <s v="theater/plays"/>
    <x v="109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x v="3873"/>
    <x v="3893"/>
    <b v="0"/>
    <n v="84"/>
    <b v="0"/>
    <s v="theater/plays"/>
    <x v="2772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x v="3874"/>
    <x v="3894"/>
    <b v="0"/>
    <n v="11"/>
    <b v="0"/>
    <s v="theater/plays"/>
    <x v="277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x v="3875"/>
    <x v="3895"/>
    <b v="0"/>
    <n v="1"/>
    <b v="0"/>
    <s v="theater/plays"/>
    <x v="152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x v="3876"/>
    <x v="3896"/>
    <b v="0"/>
    <n v="4"/>
    <b v="0"/>
    <s v="theater/plays"/>
    <x v="2774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x v="3877"/>
    <x v="3897"/>
    <b v="0"/>
    <n v="10"/>
    <b v="0"/>
    <s v="theater/plays"/>
    <x v="2775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x v="3878"/>
    <x v="3898"/>
    <b v="0"/>
    <n v="16"/>
    <b v="0"/>
    <s v="theater/plays"/>
    <x v="397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x v="3879"/>
    <x v="3899"/>
    <b v="0"/>
    <n v="2"/>
    <b v="0"/>
    <s v="theater/plays"/>
    <x v="237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x v="3880"/>
    <x v="3900"/>
    <b v="0"/>
    <n v="5"/>
    <b v="0"/>
    <s v="theater/plays"/>
    <x v="2331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x v="3881"/>
    <x v="3901"/>
    <b v="0"/>
    <n v="1"/>
    <b v="0"/>
    <s v="theater/plays"/>
    <x v="186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x v="3882"/>
    <x v="3902"/>
    <b v="0"/>
    <n v="31"/>
    <b v="0"/>
    <s v="theater/plays"/>
    <x v="277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x v="3883"/>
    <x v="3903"/>
    <b v="0"/>
    <n v="0"/>
    <b v="0"/>
    <s v="theater/plays"/>
    <x v="109"/>
    <n v="0"/>
    <x v="1"/>
    <x v="6"/>
  </r>
  <r>
    <n v="3904"/>
    <x v="3899"/>
    <s v="A play that will cover 4000 years of black history."/>
    <n v="10000"/>
    <n v="3"/>
    <x v="2"/>
    <x v="0"/>
    <s v="USD"/>
    <x v="3884"/>
    <x v="3904"/>
    <b v="0"/>
    <n v="2"/>
    <b v="0"/>
    <s v="theater/plays"/>
    <x v="479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x v="3885"/>
    <x v="3905"/>
    <b v="0"/>
    <n v="7"/>
    <b v="0"/>
    <s v="theater/plays"/>
    <x v="2777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x v="3886"/>
    <x v="3906"/>
    <b v="0"/>
    <n v="16"/>
    <b v="0"/>
    <s v="theater/plays"/>
    <x v="2778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x v="3887"/>
    <x v="3907"/>
    <b v="0"/>
    <n v="4"/>
    <b v="0"/>
    <s v="theater/plays"/>
    <x v="277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x v="3888"/>
    <x v="3908"/>
    <b v="0"/>
    <n v="4"/>
    <b v="0"/>
    <s v="theater/plays"/>
    <x v="2780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x v="3889"/>
    <x v="3909"/>
    <b v="0"/>
    <n v="4"/>
    <b v="0"/>
    <s v="theater/plays"/>
    <x v="2781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x v="3890"/>
    <x v="3910"/>
    <b v="0"/>
    <n v="3"/>
    <b v="0"/>
    <s v="theater/plays"/>
    <x v="278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x v="3891"/>
    <x v="3911"/>
    <b v="0"/>
    <n v="36"/>
    <b v="0"/>
    <s v="theater/plays"/>
    <x v="2783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x v="3892"/>
    <x v="3912"/>
    <b v="0"/>
    <n v="1"/>
    <b v="0"/>
    <s v="theater/plays"/>
    <x v="44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x v="3893"/>
    <x v="3913"/>
    <b v="0"/>
    <n v="7"/>
    <b v="0"/>
    <s v="theater/plays"/>
    <x v="709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x v="3894"/>
    <x v="3914"/>
    <b v="0"/>
    <n v="27"/>
    <b v="0"/>
    <s v="theater/plays"/>
    <x v="2784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x v="3895"/>
    <x v="3915"/>
    <b v="0"/>
    <n v="1"/>
    <b v="0"/>
    <s v="theater/plays"/>
    <x v="119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x v="3896"/>
    <x v="3916"/>
    <b v="0"/>
    <n v="0"/>
    <b v="0"/>
    <s v="theater/plays"/>
    <x v="109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x v="3897"/>
    <x v="3917"/>
    <b v="0"/>
    <n v="1"/>
    <b v="0"/>
    <s v="theater/plays"/>
    <x v="2785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x v="3898"/>
    <x v="3918"/>
    <b v="0"/>
    <n v="3"/>
    <b v="0"/>
    <s v="theater/plays"/>
    <x v="418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x v="3899"/>
    <x v="3919"/>
    <b v="0"/>
    <n v="3"/>
    <b v="0"/>
    <s v="theater/plays"/>
    <x v="2786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x v="3900"/>
    <x v="3920"/>
    <b v="0"/>
    <n v="3"/>
    <b v="0"/>
    <s v="theater/plays"/>
    <x v="2331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x v="3901"/>
    <x v="3921"/>
    <b v="0"/>
    <n v="0"/>
    <b v="0"/>
    <s v="theater/plays"/>
    <x v="109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x v="3902"/>
    <x v="3922"/>
    <b v="0"/>
    <n v="6"/>
    <b v="0"/>
    <s v="theater/plays"/>
    <x v="2787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x v="3903"/>
    <x v="3923"/>
    <b v="0"/>
    <n v="17"/>
    <b v="0"/>
    <s v="theater/plays"/>
    <x v="2788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x v="3904"/>
    <x v="3924"/>
    <b v="0"/>
    <n v="40"/>
    <b v="0"/>
    <s v="theater/plays"/>
    <x v="2789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x v="3905"/>
    <x v="3925"/>
    <b v="0"/>
    <n v="3"/>
    <b v="0"/>
    <s v="theater/plays"/>
    <x v="709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x v="3906"/>
    <x v="3926"/>
    <b v="0"/>
    <n v="1"/>
    <b v="0"/>
    <s v="theater/plays"/>
    <x v="715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x v="3907"/>
    <x v="3927"/>
    <b v="0"/>
    <n v="2"/>
    <b v="0"/>
    <s v="theater/plays"/>
    <x v="460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x v="3908"/>
    <x v="3928"/>
    <b v="0"/>
    <n v="7"/>
    <b v="0"/>
    <s v="theater/plays"/>
    <x v="2790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x v="3909"/>
    <x v="3929"/>
    <b v="0"/>
    <n v="14"/>
    <b v="0"/>
    <s v="theater/plays"/>
    <x v="279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x v="3910"/>
    <x v="3930"/>
    <b v="0"/>
    <n v="0"/>
    <b v="0"/>
    <s v="theater/plays"/>
    <x v="109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x v="3911"/>
    <x v="3931"/>
    <b v="0"/>
    <n v="0"/>
    <b v="0"/>
    <s v="theater/plays"/>
    <x v="109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x v="3912"/>
    <x v="3932"/>
    <b v="0"/>
    <n v="1"/>
    <b v="0"/>
    <s v="theater/plays"/>
    <x v="2792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x v="3913"/>
    <x v="3933"/>
    <b v="0"/>
    <n v="12"/>
    <b v="0"/>
    <s v="theater/plays"/>
    <x v="2793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x v="3914"/>
    <x v="3934"/>
    <b v="0"/>
    <n v="12"/>
    <b v="0"/>
    <s v="theater/plays"/>
    <x v="1324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x v="3915"/>
    <x v="3935"/>
    <b v="0"/>
    <n v="23"/>
    <b v="0"/>
    <s v="theater/plays"/>
    <x v="2794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x v="3916"/>
    <x v="3936"/>
    <b v="0"/>
    <n v="0"/>
    <b v="0"/>
    <s v="theater/plays"/>
    <x v="109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x v="3917"/>
    <x v="3937"/>
    <b v="0"/>
    <n v="10"/>
    <b v="0"/>
    <s v="theater/plays"/>
    <x v="2795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x v="3918"/>
    <x v="3938"/>
    <b v="0"/>
    <n v="5"/>
    <b v="0"/>
    <s v="theater/plays"/>
    <x v="2796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x v="3919"/>
    <x v="3939"/>
    <b v="0"/>
    <n v="1"/>
    <b v="0"/>
    <s v="theater/plays"/>
    <x v="370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x v="3920"/>
    <x v="3940"/>
    <b v="0"/>
    <n v="2"/>
    <b v="0"/>
    <s v="theater/plays"/>
    <x v="881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x v="3921"/>
    <x v="3941"/>
    <b v="0"/>
    <n v="2"/>
    <b v="0"/>
    <s v="theater/plays"/>
    <x v="957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x v="3922"/>
    <x v="3942"/>
    <b v="0"/>
    <n v="0"/>
    <b v="0"/>
    <s v="theater/plays"/>
    <x v="109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x v="3923"/>
    <x v="3943"/>
    <b v="0"/>
    <n v="13"/>
    <b v="0"/>
    <s v="theater/plays"/>
    <x v="2797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x v="3924"/>
    <x v="3944"/>
    <b v="0"/>
    <n v="0"/>
    <b v="0"/>
    <s v="theater/plays"/>
    <x v="109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x v="3925"/>
    <x v="3945"/>
    <b v="0"/>
    <n v="1"/>
    <b v="0"/>
    <s v="theater/plays"/>
    <x v="1161"/>
    <n v="5"/>
    <x v="1"/>
    <x v="6"/>
  </r>
  <r>
    <n v="3946"/>
    <x v="3941"/>
    <s v="Dr. Mecurio's is an original work of fantasy designed and written for the stage."/>
    <n v="6000"/>
    <n v="195"/>
    <x v="2"/>
    <x v="0"/>
    <s v="USD"/>
    <x v="3926"/>
    <x v="3946"/>
    <b v="0"/>
    <n v="5"/>
    <b v="0"/>
    <s v="theater/plays"/>
    <x v="140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x v="3927"/>
    <x v="3947"/>
    <b v="0"/>
    <n v="2"/>
    <b v="0"/>
    <s v="theater/plays"/>
    <x v="2798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x v="3928"/>
    <x v="3948"/>
    <b v="0"/>
    <n v="0"/>
    <b v="0"/>
    <s v="theater/plays"/>
    <x v="109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x v="3929"/>
    <x v="3949"/>
    <b v="0"/>
    <n v="32"/>
    <b v="0"/>
    <s v="theater/plays"/>
    <x v="2799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x v="3930"/>
    <x v="3950"/>
    <b v="0"/>
    <n v="1"/>
    <b v="0"/>
    <s v="theater/plays"/>
    <x v="89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x v="3931"/>
    <x v="3951"/>
    <b v="0"/>
    <n v="1"/>
    <b v="0"/>
    <s v="theater/plays"/>
    <x v="280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x v="3932"/>
    <x v="3952"/>
    <b v="0"/>
    <n v="1"/>
    <b v="0"/>
    <s v="theater/plays"/>
    <x v="2801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x v="3933"/>
    <x v="3953"/>
    <b v="0"/>
    <n v="0"/>
    <b v="0"/>
    <s v="theater/plays"/>
    <x v="109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x v="3934"/>
    <x v="3954"/>
    <b v="0"/>
    <n v="0"/>
    <b v="0"/>
    <s v="theater/plays"/>
    <x v="109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x v="3935"/>
    <x v="3955"/>
    <b v="0"/>
    <n v="8"/>
    <b v="0"/>
    <s v="theater/plays"/>
    <x v="2802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x v="3936"/>
    <x v="3956"/>
    <b v="0"/>
    <n v="0"/>
    <b v="0"/>
    <s v="theater/plays"/>
    <x v="109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x v="3937"/>
    <x v="3957"/>
    <b v="0"/>
    <n v="1"/>
    <b v="0"/>
    <s v="theater/plays"/>
    <x v="1866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x v="3938"/>
    <x v="3958"/>
    <b v="0"/>
    <n v="16"/>
    <b v="0"/>
    <s v="theater/plays"/>
    <x v="2803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x v="3939"/>
    <x v="3959"/>
    <b v="0"/>
    <n v="12"/>
    <b v="0"/>
    <s v="theater/plays"/>
    <x v="69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x v="3940"/>
    <x v="3960"/>
    <b v="0"/>
    <n v="4"/>
    <b v="0"/>
    <s v="theater/plays"/>
    <x v="183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x v="3941"/>
    <x v="3961"/>
    <b v="0"/>
    <n v="2"/>
    <b v="0"/>
    <s v="theater/plays"/>
    <x v="714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x v="3942"/>
    <x v="3962"/>
    <b v="0"/>
    <n v="3"/>
    <b v="0"/>
    <s v="theater/plays"/>
    <x v="280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x v="3943"/>
    <x v="3963"/>
    <b v="0"/>
    <n v="0"/>
    <b v="0"/>
    <s v="theater/plays"/>
    <x v="109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x v="3944"/>
    <x v="3964"/>
    <b v="0"/>
    <n v="3"/>
    <b v="0"/>
    <s v="theater/plays"/>
    <x v="2805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x v="3945"/>
    <x v="3965"/>
    <b v="0"/>
    <n v="4"/>
    <b v="0"/>
    <s v="theater/plays"/>
    <x v="2100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x v="3946"/>
    <x v="3966"/>
    <b v="0"/>
    <n v="2"/>
    <b v="0"/>
    <s v="theater/plays"/>
    <x v="722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x v="3947"/>
    <x v="3967"/>
    <b v="0"/>
    <n v="10"/>
    <b v="0"/>
    <s v="theater/plays"/>
    <x v="2806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x v="3948"/>
    <x v="3968"/>
    <b v="0"/>
    <n v="11"/>
    <b v="0"/>
    <s v="theater/plays"/>
    <x v="2807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x v="3949"/>
    <x v="3969"/>
    <b v="0"/>
    <n v="6"/>
    <b v="0"/>
    <s v="theater/plays"/>
    <x v="2808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x v="3950"/>
    <x v="3970"/>
    <b v="0"/>
    <n v="2"/>
    <b v="0"/>
    <s v="theater/plays"/>
    <x v="2809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x v="3951"/>
    <x v="3971"/>
    <b v="0"/>
    <n v="6"/>
    <b v="0"/>
    <s v="theater/plays"/>
    <x v="2810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x v="3952"/>
    <x v="3972"/>
    <b v="0"/>
    <n v="8"/>
    <b v="0"/>
    <s v="theater/plays"/>
    <x v="2811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x v="3953"/>
    <x v="3973"/>
    <b v="0"/>
    <n v="37"/>
    <b v="0"/>
    <s v="theater/plays"/>
    <x v="2812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x v="3954"/>
    <x v="3974"/>
    <b v="0"/>
    <n v="11"/>
    <b v="0"/>
    <s v="theater/plays"/>
    <x v="2149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x v="3955"/>
    <x v="3975"/>
    <b v="0"/>
    <n v="0"/>
    <b v="0"/>
    <s v="theater/plays"/>
    <x v="109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x v="3956"/>
    <x v="3976"/>
    <b v="0"/>
    <n v="10"/>
    <b v="0"/>
    <s v="theater/plays"/>
    <x v="281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x v="3957"/>
    <x v="3977"/>
    <b v="0"/>
    <n v="6"/>
    <b v="0"/>
    <s v="theater/plays"/>
    <x v="2814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x v="3958"/>
    <x v="3978"/>
    <b v="0"/>
    <n v="8"/>
    <b v="0"/>
    <s v="theater/plays"/>
    <x v="2815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x v="3959"/>
    <x v="3979"/>
    <b v="0"/>
    <n v="6"/>
    <b v="0"/>
    <s v="theater/plays"/>
    <x v="2816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x v="3960"/>
    <x v="3980"/>
    <b v="0"/>
    <n v="7"/>
    <b v="0"/>
    <s v="theater/plays"/>
    <x v="2693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x v="3961"/>
    <x v="3981"/>
    <b v="0"/>
    <n v="7"/>
    <b v="0"/>
    <s v="theater/plays"/>
    <x v="2817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x v="3962"/>
    <x v="3982"/>
    <b v="0"/>
    <n v="5"/>
    <b v="0"/>
    <s v="theater/plays"/>
    <x v="143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x v="3963"/>
    <x v="3983"/>
    <b v="0"/>
    <n v="46"/>
    <b v="0"/>
    <s v="theater/plays"/>
    <x v="2818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x v="3964"/>
    <x v="3984"/>
    <b v="0"/>
    <n v="10"/>
    <b v="0"/>
    <s v="theater/plays"/>
    <x v="281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x v="3965"/>
    <x v="3985"/>
    <b v="0"/>
    <n v="19"/>
    <b v="0"/>
    <s v="theater/plays"/>
    <x v="2803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x v="3966"/>
    <x v="3986"/>
    <b v="0"/>
    <n v="13"/>
    <b v="0"/>
    <s v="theater/plays"/>
    <x v="2820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x v="3967"/>
    <x v="3987"/>
    <b v="0"/>
    <n v="13"/>
    <b v="0"/>
    <s v="theater/plays"/>
    <x v="2821"/>
    <n v="11.615384615384615"/>
    <x v="1"/>
    <x v="6"/>
  </r>
  <r>
    <n v="3988"/>
    <x v="3982"/>
    <s v="An evening of of stories based both in myth and truth."/>
    <n v="1500"/>
    <n v="32"/>
    <x v="2"/>
    <x v="0"/>
    <s v="USD"/>
    <x v="3968"/>
    <x v="3988"/>
    <b v="0"/>
    <n v="4"/>
    <b v="0"/>
    <s v="theater/plays"/>
    <x v="282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x v="3969"/>
    <x v="3989"/>
    <b v="0"/>
    <n v="0"/>
    <b v="0"/>
    <s v="theater/plays"/>
    <x v="109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x v="3970"/>
    <x v="3990"/>
    <b v="0"/>
    <n v="3"/>
    <b v="0"/>
    <s v="theater/plays"/>
    <x v="2823"/>
    <n v="23"/>
    <x v="1"/>
    <x v="6"/>
  </r>
  <r>
    <n v="3991"/>
    <x v="3985"/>
    <s v="North Texas first actor-driven theatre company needs your help"/>
    <n v="500"/>
    <n v="100"/>
    <x v="2"/>
    <x v="0"/>
    <s v="USD"/>
    <x v="3971"/>
    <x v="3991"/>
    <b v="0"/>
    <n v="1"/>
    <b v="0"/>
    <s v="theater/plays"/>
    <x v="143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x v="3972"/>
    <x v="3992"/>
    <b v="0"/>
    <n v="9"/>
    <b v="0"/>
    <s v="theater/plays"/>
    <x v="2824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x v="3973"/>
    <x v="3993"/>
    <b v="0"/>
    <n v="1"/>
    <b v="0"/>
    <s v="theater/plays"/>
    <x v="130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x v="3974"/>
    <x v="3994"/>
    <b v="0"/>
    <n v="1"/>
    <b v="0"/>
    <s v="theater/plays"/>
    <x v="1161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x v="3975"/>
    <x v="3995"/>
    <b v="0"/>
    <n v="4"/>
    <b v="0"/>
    <s v="theater/plays"/>
    <x v="282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x v="3976"/>
    <x v="3996"/>
    <b v="0"/>
    <n v="17"/>
    <b v="0"/>
    <s v="theater/plays"/>
    <x v="282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x v="3977"/>
    <x v="3997"/>
    <b v="0"/>
    <n v="0"/>
    <b v="0"/>
    <s v="theater/plays"/>
    <x v="109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x v="3978"/>
    <x v="3998"/>
    <b v="0"/>
    <n v="12"/>
    <b v="0"/>
    <s v="theater/plays"/>
    <x v="2827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x v="3979"/>
    <x v="3999"/>
    <b v="0"/>
    <n v="14"/>
    <b v="0"/>
    <s v="theater/plays"/>
    <x v="2828"/>
    <n v="82.571428571428569"/>
    <x v="1"/>
    <x v="6"/>
  </r>
  <r>
    <n v="4000"/>
    <x v="3994"/>
    <s v="An Enticing Trip into the World of Assisted Dying"/>
    <n v="8000"/>
    <n v="10"/>
    <x v="2"/>
    <x v="0"/>
    <s v="USD"/>
    <x v="3980"/>
    <x v="4000"/>
    <b v="0"/>
    <n v="1"/>
    <b v="0"/>
    <s v="theater/plays"/>
    <x v="41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x v="1748"/>
    <x v="4001"/>
    <b v="0"/>
    <n v="14"/>
    <b v="0"/>
    <s v="theater/plays"/>
    <x v="2821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x v="3981"/>
    <x v="4002"/>
    <b v="0"/>
    <n v="4"/>
    <b v="0"/>
    <s v="theater/plays"/>
    <x v="1861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x v="3982"/>
    <x v="4003"/>
    <b v="0"/>
    <n v="2"/>
    <b v="0"/>
    <s v="theater/plays"/>
    <x v="2829"/>
    <n v="100.5"/>
    <x v="1"/>
    <x v="6"/>
  </r>
  <r>
    <n v="4004"/>
    <x v="3998"/>
    <s v="Help Launch The Queen Into South Florida!"/>
    <n v="500"/>
    <n v="1"/>
    <x v="2"/>
    <x v="0"/>
    <s v="USD"/>
    <x v="3983"/>
    <x v="4004"/>
    <b v="0"/>
    <n v="1"/>
    <b v="0"/>
    <s v="theater/plays"/>
    <x v="418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x v="3984"/>
    <x v="4005"/>
    <b v="0"/>
    <n v="2"/>
    <b v="0"/>
    <s v="theater/plays"/>
    <x v="843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x v="3985"/>
    <x v="4006"/>
    <b v="0"/>
    <n v="1"/>
    <b v="0"/>
    <s v="theater/plays"/>
    <x v="440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x v="3986"/>
    <x v="4007"/>
    <b v="0"/>
    <n v="1"/>
    <b v="0"/>
    <s v="theater/plays"/>
    <x v="1161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x v="3987"/>
    <x v="4008"/>
    <b v="0"/>
    <n v="4"/>
    <b v="0"/>
    <s v="theater/plays"/>
    <x v="733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x v="3988"/>
    <x v="4009"/>
    <b v="0"/>
    <n v="3"/>
    <b v="0"/>
    <s v="theater/plays"/>
    <x v="2830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x v="3989"/>
    <x v="4010"/>
    <b v="0"/>
    <n v="38"/>
    <b v="0"/>
    <s v="theater/plays"/>
    <x v="2831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x v="3990"/>
    <x v="4011"/>
    <b v="0"/>
    <n v="4"/>
    <b v="0"/>
    <s v="theater/plays"/>
    <x v="283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x v="3991"/>
    <x v="4012"/>
    <b v="0"/>
    <n v="0"/>
    <b v="0"/>
    <s v="theater/plays"/>
    <x v="109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x v="3992"/>
    <x v="4013"/>
    <b v="0"/>
    <n v="2"/>
    <b v="0"/>
    <s v="theater/plays"/>
    <x v="698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x v="3993"/>
    <x v="4014"/>
    <b v="0"/>
    <n v="0"/>
    <b v="0"/>
    <s v="theater/plays"/>
    <x v="109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x v="3994"/>
    <x v="4015"/>
    <b v="0"/>
    <n v="1"/>
    <b v="0"/>
    <s v="theater/plays"/>
    <x v="107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x v="3995"/>
    <x v="4016"/>
    <b v="0"/>
    <n v="7"/>
    <b v="0"/>
    <s v="theater/plays"/>
    <x v="11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x v="3996"/>
    <x v="4017"/>
    <b v="0"/>
    <n v="2"/>
    <b v="0"/>
    <s v="theater/plays"/>
    <x v="857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x v="3997"/>
    <x v="4018"/>
    <b v="0"/>
    <n v="4"/>
    <b v="0"/>
    <s v="theater/plays"/>
    <x v="2780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x v="3998"/>
    <x v="4019"/>
    <b v="0"/>
    <n v="4"/>
    <b v="0"/>
    <s v="theater/plays"/>
    <x v="283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x v="3999"/>
    <x v="4020"/>
    <b v="0"/>
    <n v="3"/>
    <b v="0"/>
    <s v="theater/plays"/>
    <x v="283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x v="4000"/>
    <x v="4021"/>
    <b v="0"/>
    <n v="2"/>
    <b v="0"/>
    <s v="theater/plays"/>
    <x v="186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x v="4001"/>
    <x v="4022"/>
    <b v="0"/>
    <n v="197"/>
    <b v="0"/>
    <s v="theater/plays"/>
    <x v="2835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x v="4002"/>
    <x v="4023"/>
    <b v="0"/>
    <n v="0"/>
    <b v="0"/>
    <s v="theater/plays"/>
    <x v="109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x v="4003"/>
    <x v="4024"/>
    <b v="0"/>
    <n v="1"/>
    <b v="0"/>
    <s v="theater/plays"/>
    <x v="237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x v="4004"/>
    <x v="4025"/>
    <b v="0"/>
    <n v="4"/>
    <b v="0"/>
    <s v="theater/plays"/>
    <x v="152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x v="4005"/>
    <x v="4026"/>
    <b v="0"/>
    <n v="0"/>
    <b v="0"/>
    <s v="theater/plays"/>
    <x v="109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x v="4006"/>
    <x v="4027"/>
    <b v="0"/>
    <n v="7"/>
    <b v="0"/>
    <s v="theater/plays"/>
    <x v="2836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x v="4007"/>
    <x v="4028"/>
    <b v="0"/>
    <n v="11"/>
    <b v="0"/>
    <s v="theater/plays"/>
    <x v="2837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x v="4008"/>
    <x v="4029"/>
    <b v="0"/>
    <n v="0"/>
    <b v="0"/>
    <s v="theater/plays"/>
    <x v="109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x v="4009"/>
    <x v="4030"/>
    <b v="0"/>
    <n v="6"/>
    <b v="0"/>
    <s v="theater/plays"/>
    <x v="149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x v="4010"/>
    <x v="4031"/>
    <b v="0"/>
    <n v="0"/>
    <b v="0"/>
    <s v="theater/plays"/>
    <x v="109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x v="4011"/>
    <x v="4032"/>
    <b v="0"/>
    <n v="7"/>
    <b v="0"/>
    <s v="theater/plays"/>
    <x v="2838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x v="4012"/>
    <x v="4033"/>
    <b v="0"/>
    <n v="94"/>
    <b v="0"/>
    <s v="theater/plays"/>
    <x v="2839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x v="4013"/>
    <x v="4034"/>
    <b v="0"/>
    <n v="2"/>
    <b v="0"/>
    <s v="theater/plays"/>
    <x v="2840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x v="4014"/>
    <x v="4035"/>
    <b v="0"/>
    <n v="25"/>
    <b v="0"/>
    <s v="theater/plays"/>
    <x v="2841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x v="4015"/>
    <x v="4036"/>
    <b v="0"/>
    <n v="17"/>
    <b v="0"/>
    <s v="theater/plays"/>
    <x v="2842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x v="4016"/>
    <x v="4037"/>
    <b v="0"/>
    <n v="2"/>
    <b v="0"/>
    <s v="theater/plays"/>
    <x v="2843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x v="4017"/>
    <x v="4038"/>
    <b v="0"/>
    <n v="4"/>
    <b v="0"/>
    <s v="theater/plays"/>
    <x v="284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x v="4018"/>
    <x v="4039"/>
    <b v="0"/>
    <n v="5"/>
    <b v="0"/>
    <s v="theater/plays"/>
    <x v="137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x v="4019"/>
    <x v="4040"/>
    <b v="0"/>
    <n v="2"/>
    <b v="0"/>
    <s v="theater/plays"/>
    <x v="1296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x v="4020"/>
    <x v="4041"/>
    <b v="0"/>
    <n v="2"/>
    <b v="0"/>
    <s v="theater/plays"/>
    <x v="714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x v="4021"/>
    <x v="4042"/>
    <b v="0"/>
    <n v="3"/>
    <b v="0"/>
    <s v="theater/plays"/>
    <x v="2845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x v="4022"/>
    <x v="4043"/>
    <b v="0"/>
    <n v="0"/>
    <b v="0"/>
    <s v="theater/plays"/>
    <x v="109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x v="4023"/>
    <x v="4044"/>
    <b v="0"/>
    <n v="4"/>
    <b v="0"/>
    <s v="theater/plays"/>
    <x v="2846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x v="4024"/>
    <x v="4045"/>
    <b v="0"/>
    <n v="1"/>
    <b v="0"/>
    <s v="theater/plays"/>
    <x v="459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x v="4025"/>
    <x v="4046"/>
    <b v="0"/>
    <n v="12"/>
    <b v="0"/>
    <s v="theater/plays"/>
    <x v="2847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x v="4026"/>
    <x v="4047"/>
    <b v="0"/>
    <n v="4"/>
    <b v="0"/>
    <s v="theater/plays"/>
    <x v="72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x v="4027"/>
    <x v="4048"/>
    <b v="0"/>
    <n v="91"/>
    <b v="0"/>
    <s v="theater/plays"/>
    <x v="284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x v="4028"/>
    <x v="4049"/>
    <b v="0"/>
    <n v="1"/>
    <b v="0"/>
    <s v="theater/plays"/>
    <x v="123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x v="4029"/>
    <x v="4050"/>
    <b v="0"/>
    <n v="1"/>
    <b v="0"/>
    <s v="theater/plays"/>
    <x v="273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x v="4030"/>
    <x v="4051"/>
    <b v="0"/>
    <n v="0"/>
    <b v="0"/>
    <s v="theater/plays"/>
    <x v="109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x v="4031"/>
    <x v="4052"/>
    <b v="0"/>
    <n v="13"/>
    <b v="0"/>
    <s v="theater/plays"/>
    <x v="284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x v="4032"/>
    <x v="4053"/>
    <b v="0"/>
    <n v="2"/>
    <b v="0"/>
    <s v="theater/plays"/>
    <x v="2850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x v="4033"/>
    <x v="4054"/>
    <b v="0"/>
    <n v="0"/>
    <b v="0"/>
    <s v="theater/plays"/>
    <x v="109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x v="4034"/>
    <x v="4055"/>
    <b v="0"/>
    <n v="21"/>
    <b v="0"/>
    <s v="theater/plays"/>
    <x v="2851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x v="4035"/>
    <x v="4056"/>
    <b v="0"/>
    <n v="9"/>
    <b v="0"/>
    <s v="theater/plays"/>
    <x v="2852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x v="4036"/>
    <x v="4057"/>
    <b v="0"/>
    <n v="6"/>
    <b v="0"/>
    <s v="theater/plays"/>
    <x v="2853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x v="3268"/>
    <x v="4058"/>
    <b v="0"/>
    <n v="4"/>
    <b v="0"/>
    <s v="theater/plays"/>
    <x v="2854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x v="4037"/>
    <x v="4059"/>
    <b v="0"/>
    <n v="7"/>
    <b v="0"/>
    <s v="theater/plays"/>
    <x v="453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x v="4038"/>
    <x v="4060"/>
    <b v="0"/>
    <n v="5"/>
    <b v="0"/>
    <s v="theater/plays"/>
    <x v="2855"/>
    <n v="57"/>
    <x v="1"/>
    <x v="6"/>
  </r>
  <r>
    <n v="4061"/>
    <x v="4054"/>
    <s v="SKYLAR'S SYNDROME is a tremendous psychodrama by master playwright Gavin Kayner!"/>
    <n v="525"/>
    <n v="0"/>
    <x v="2"/>
    <x v="0"/>
    <s v="USD"/>
    <x v="4039"/>
    <x v="4061"/>
    <b v="0"/>
    <n v="0"/>
    <b v="0"/>
    <s v="theater/plays"/>
    <x v="109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x v="4040"/>
    <x v="4062"/>
    <b v="0"/>
    <n v="3"/>
    <b v="0"/>
    <s v="theater/plays"/>
    <x v="2856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x v="4041"/>
    <x v="4063"/>
    <b v="0"/>
    <n v="9"/>
    <b v="0"/>
    <s v="theater/plays"/>
    <x v="2857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x v="4042"/>
    <x v="4064"/>
    <b v="0"/>
    <n v="6"/>
    <b v="0"/>
    <s v="theater/plays"/>
    <x v="2858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x v="4043"/>
    <x v="4065"/>
    <b v="0"/>
    <n v="4"/>
    <b v="0"/>
    <s v="theater/plays"/>
    <x v="2859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x v="4044"/>
    <x v="4066"/>
    <b v="0"/>
    <n v="1"/>
    <b v="0"/>
    <s v="theater/plays"/>
    <x v="874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x v="4045"/>
    <x v="4067"/>
    <b v="0"/>
    <n v="17"/>
    <b v="0"/>
    <s v="theater/plays"/>
    <x v="2860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x v="4046"/>
    <x v="4068"/>
    <b v="0"/>
    <n v="1"/>
    <b v="0"/>
    <s v="theater/plays"/>
    <x v="460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x v="4047"/>
    <x v="4069"/>
    <b v="0"/>
    <n v="13"/>
    <b v="0"/>
    <s v="theater/plays"/>
    <x v="2861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x v="4048"/>
    <x v="4070"/>
    <b v="0"/>
    <n v="6"/>
    <b v="0"/>
    <s v="theater/plays"/>
    <x v="2862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x v="4049"/>
    <x v="4071"/>
    <b v="0"/>
    <n v="0"/>
    <b v="0"/>
    <s v="theater/plays"/>
    <x v="109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x v="4050"/>
    <x v="4072"/>
    <b v="0"/>
    <n v="2"/>
    <b v="0"/>
    <s v="theater/plays"/>
    <x v="177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x v="4051"/>
    <x v="4073"/>
    <b v="0"/>
    <n v="2"/>
    <b v="0"/>
    <s v="theater/plays"/>
    <x v="2863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x v="4052"/>
    <x v="4074"/>
    <b v="0"/>
    <n v="21"/>
    <b v="0"/>
    <s v="theater/plays"/>
    <x v="2864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x v="4053"/>
    <x v="4075"/>
    <b v="0"/>
    <n v="13"/>
    <b v="0"/>
    <s v="theater/plays"/>
    <x v="2865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x v="4054"/>
    <x v="4076"/>
    <b v="0"/>
    <n v="0"/>
    <b v="0"/>
    <s v="theater/plays"/>
    <x v="109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x v="4055"/>
    <x v="4077"/>
    <b v="0"/>
    <n v="6"/>
    <b v="0"/>
    <s v="theater/plays"/>
    <x v="115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x v="4056"/>
    <x v="4078"/>
    <b v="0"/>
    <n v="0"/>
    <b v="0"/>
    <s v="theater/plays"/>
    <x v="109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x v="4057"/>
    <x v="4079"/>
    <b v="0"/>
    <n v="1"/>
    <b v="0"/>
    <s v="theater/plays"/>
    <x v="874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x v="4058"/>
    <x v="4080"/>
    <b v="0"/>
    <n v="0"/>
    <b v="0"/>
    <s v="theater/plays"/>
    <x v="109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x v="4059"/>
    <x v="4081"/>
    <b v="0"/>
    <n v="12"/>
    <b v="0"/>
    <s v="theater/plays"/>
    <x v="2866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x v="4060"/>
    <x v="4082"/>
    <b v="0"/>
    <n v="2"/>
    <b v="0"/>
    <s v="theater/plays"/>
    <x v="17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x v="4061"/>
    <x v="4083"/>
    <b v="0"/>
    <n v="6"/>
    <b v="0"/>
    <s v="theater/plays"/>
    <x v="286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x v="4062"/>
    <x v="4084"/>
    <b v="0"/>
    <n v="1"/>
    <b v="0"/>
    <s v="theater/plays"/>
    <x v="119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x v="4063"/>
    <x v="4085"/>
    <b v="0"/>
    <n v="1"/>
    <b v="0"/>
    <s v="theater/plays"/>
    <x v="2785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x v="4064"/>
    <x v="4086"/>
    <b v="0"/>
    <n v="5"/>
    <b v="0"/>
    <s v="theater/plays"/>
    <x v="609"/>
    <n v="9.4"/>
    <x v="1"/>
    <x v="6"/>
  </r>
  <r>
    <n v="4087"/>
    <x v="4080"/>
    <s v="Comedy Stage Play"/>
    <n v="9600"/>
    <n v="0"/>
    <x v="2"/>
    <x v="0"/>
    <s v="USD"/>
    <x v="4065"/>
    <x v="4087"/>
    <b v="0"/>
    <n v="0"/>
    <b v="0"/>
    <s v="theater/plays"/>
    <x v="109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x v="4066"/>
    <x v="4088"/>
    <b v="0"/>
    <n v="3"/>
    <b v="0"/>
    <s v="theater/plays"/>
    <x v="286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x v="4067"/>
    <x v="4089"/>
    <b v="0"/>
    <n v="8"/>
    <b v="0"/>
    <s v="theater/plays"/>
    <x v="2869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x v="4068"/>
    <x v="4090"/>
    <b v="0"/>
    <n v="3"/>
    <b v="0"/>
    <s v="theater/plays"/>
    <x v="416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x v="4069"/>
    <x v="4091"/>
    <b v="0"/>
    <n v="8"/>
    <b v="0"/>
    <s v="theater/plays"/>
    <x v="782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x v="4070"/>
    <x v="4092"/>
    <b v="0"/>
    <n v="1"/>
    <b v="0"/>
    <s v="theater/plays"/>
    <x v="2870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x v="4071"/>
    <x v="4093"/>
    <b v="0"/>
    <n v="4"/>
    <b v="0"/>
    <s v="theater/plays"/>
    <x v="365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x v="4072"/>
    <x v="4094"/>
    <b v="0"/>
    <n v="8"/>
    <b v="0"/>
    <s v="theater/plays"/>
    <x v="2176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x v="4073"/>
    <x v="4095"/>
    <b v="0"/>
    <n v="1"/>
    <b v="0"/>
    <s v="theater/plays"/>
    <x v="129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x v="4074"/>
    <x v="4096"/>
    <b v="0"/>
    <n v="5"/>
    <b v="0"/>
    <s v="theater/plays"/>
    <x v="2843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x v="4075"/>
    <x v="4097"/>
    <b v="0"/>
    <n v="0"/>
    <b v="0"/>
    <s v="theater/plays"/>
    <x v="109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x v="4076"/>
    <x v="4098"/>
    <b v="0"/>
    <n v="0"/>
    <b v="0"/>
    <s v="theater/plays"/>
    <x v="109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x v="4077"/>
    <x v="4099"/>
    <b v="0"/>
    <n v="1"/>
    <b v="0"/>
    <s v="theater/plays"/>
    <x v="2871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x v="4078"/>
    <x v="4100"/>
    <b v="0"/>
    <n v="0"/>
    <b v="0"/>
    <s v="theater/plays"/>
    <x v="109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x v="4079"/>
    <x v="4101"/>
    <b v="0"/>
    <n v="0"/>
    <b v="0"/>
    <s v="theater/plays"/>
    <x v="109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x v="4080"/>
    <x v="4102"/>
    <b v="0"/>
    <n v="6"/>
    <b v="0"/>
    <s v="theater/plays"/>
    <x v="287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x v="4081"/>
    <x v="4103"/>
    <b v="0"/>
    <n v="6"/>
    <b v="0"/>
    <s v="theater/plays"/>
    <x v="709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x v="4082"/>
    <x v="4104"/>
    <b v="0"/>
    <n v="14"/>
    <b v="0"/>
    <s v="theater/plays"/>
    <x v="2873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x v="4083"/>
    <x v="4105"/>
    <b v="0"/>
    <n v="6"/>
    <b v="0"/>
    <s v="theater/plays"/>
    <x v="2874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x v="4084"/>
    <x v="4106"/>
    <b v="0"/>
    <n v="33"/>
    <b v="0"/>
    <s v="theater/plays"/>
    <x v="2875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x v="4085"/>
    <x v="4107"/>
    <b v="0"/>
    <n v="4"/>
    <b v="0"/>
    <s v="theater/plays"/>
    <x v="2876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x v="4086"/>
    <x v="4108"/>
    <b v="0"/>
    <n v="1"/>
    <b v="0"/>
    <s v="theater/plays"/>
    <x v="2877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x v="4087"/>
    <x v="4109"/>
    <b v="0"/>
    <n v="0"/>
    <b v="0"/>
    <s v="theater/plays"/>
    <x v="109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x v="4088"/>
    <x v="4110"/>
    <b v="0"/>
    <n v="6"/>
    <b v="0"/>
    <s v="theater/plays"/>
    <x v="287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x v="4089"/>
    <x v="4111"/>
    <b v="0"/>
    <n v="6"/>
    <b v="0"/>
    <s v="theater/plays"/>
    <x v="2879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x v="4090"/>
    <x v="4112"/>
    <b v="0"/>
    <n v="1"/>
    <b v="0"/>
    <s v="theater/plays"/>
    <x v="167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x v="4091"/>
    <x v="411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x v="0"/>
  </r>
  <r>
    <x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x v="1"/>
  </r>
  <r>
    <x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x v="2"/>
  </r>
  <r>
    <x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x v="3"/>
  </r>
  <r>
    <x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x v="4"/>
  </r>
  <r>
    <x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x v="5"/>
  </r>
  <r>
    <x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x v="6"/>
  </r>
  <r>
    <x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x v="7"/>
  </r>
  <r>
    <x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x v="8"/>
  </r>
  <r>
    <x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x v="9"/>
  </r>
  <r>
    <x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x v="10"/>
  </r>
  <r>
    <x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x v="11"/>
  </r>
  <r>
    <x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x v="12"/>
  </r>
  <r>
    <x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x v="13"/>
  </r>
  <r>
    <x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x v="14"/>
  </r>
  <r>
    <x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x v="15"/>
  </r>
  <r>
    <x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x v="16"/>
  </r>
  <r>
    <x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x v="17"/>
  </r>
  <r>
    <x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x v="18"/>
  </r>
  <r>
    <x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x v="19"/>
  </r>
  <r>
    <x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x v="20"/>
  </r>
  <r>
    <x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x v="21"/>
  </r>
  <r>
    <x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x v="22"/>
  </r>
  <r>
    <x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x v="23"/>
  </r>
  <r>
    <x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x v="24"/>
  </r>
  <r>
    <x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x v="25"/>
  </r>
  <r>
    <x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x v="26"/>
  </r>
  <r>
    <x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x v="27"/>
  </r>
  <r>
    <x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x v="28"/>
  </r>
  <r>
    <x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x v="29"/>
  </r>
  <r>
    <x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x v="30"/>
  </r>
  <r>
    <x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x v="31"/>
  </r>
  <r>
    <x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x v="32"/>
  </r>
  <r>
    <x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x v="33"/>
  </r>
  <r>
    <x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x v="34"/>
  </r>
  <r>
    <x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x v="35"/>
  </r>
  <r>
    <x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x v="36"/>
  </r>
  <r>
    <x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x v="37"/>
  </r>
  <r>
    <x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x v="38"/>
  </r>
  <r>
    <x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x v="39"/>
  </r>
  <r>
    <x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x v="40"/>
  </r>
  <r>
    <x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x v="41"/>
  </r>
  <r>
    <x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x v="42"/>
  </r>
  <r>
    <x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x v="43"/>
  </r>
  <r>
    <x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x v="44"/>
  </r>
  <r>
    <x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x v="45"/>
  </r>
  <r>
    <x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x v="46"/>
  </r>
  <r>
    <x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x v="47"/>
  </r>
  <r>
    <x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x v="48"/>
  </r>
  <r>
    <x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x v="49"/>
  </r>
  <r>
    <x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x v="50"/>
  </r>
  <r>
    <x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x v="51"/>
  </r>
  <r>
    <x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x v="52"/>
  </r>
  <r>
    <x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x v="53"/>
  </r>
  <r>
    <x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x v="54"/>
  </r>
  <r>
    <x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x v="55"/>
  </r>
  <r>
    <x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x v="56"/>
  </r>
  <r>
    <x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x v="57"/>
  </r>
  <r>
    <x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x v="58"/>
  </r>
  <r>
    <x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x v="59"/>
  </r>
  <r>
    <x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1"/>
    <x v="60"/>
    <x v="60"/>
  </r>
  <r>
    <x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1"/>
    <x v="61"/>
    <x v="61"/>
  </r>
  <r>
    <x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1"/>
    <x v="62"/>
    <x v="62"/>
  </r>
  <r>
    <x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1"/>
    <x v="63"/>
    <x v="63"/>
  </r>
  <r>
    <x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1"/>
    <x v="64"/>
    <x v="64"/>
  </r>
  <r>
    <x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1"/>
    <x v="65"/>
    <x v="65"/>
  </r>
  <r>
    <x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1"/>
    <x v="66"/>
    <x v="66"/>
  </r>
  <r>
    <x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1"/>
    <x v="67"/>
    <x v="67"/>
  </r>
  <r>
    <x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1"/>
    <x v="68"/>
    <x v="68"/>
  </r>
  <r>
    <x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1"/>
    <x v="69"/>
    <x v="69"/>
  </r>
  <r>
    <x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1"/>
    <x v="70"/>
    <x v="70"/>
  </r>
  <r>
    <x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1"/>
    <x v="71"/>
    <x v="71"/>
  </r>
  <r>
    <x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1"/>
    <x v="72"/>
    <x v="72"/>
  </r>
  <r>
    <x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1"/>
    <x v="73"/>
    <x v="73"/>
  </r>
  <r>
    <x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1"/>
    <x v="74"/>
    <x v="74"/>
  </r>
  <r>
    <x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1"/>
    <x v="75"/>
    <x v="75"/>
  </r>
  <r>
    <x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1"/>
    <x v="76"/>
    <x v="76"/>
  </r>
  <r>
    <x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1"/>
    <x v="77"/>
    <x v="77"/>
  </r>
  <r>
    <x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1"/>
    <x v="78"/>
    <x v="78"/>
  </r>
  <r>
    <x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1"/>
    <x v="79"/>
    <x v="79"/>
  </r>
  <r>
    <x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1"/>
    <x v="80"/>
    <x v="80"/>
  </r>
  <r>
    <x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1"/>
    <x v="81"/>
    <x v="81"/>
  </r>
  <r>
    <x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1"/>
    <x v="82"/>
    <x v="82"/>
  </r>
  <r>
    <x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1"/>
    <x v="83"/>
    <x v="83"/>
  </r>
  <r>
    <x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1"/>
    <x v="84"/>
    <x v="84"/>
  </r>
  <r>
    <x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1"/>
    <x v="85"/>
    <x v="85"/>
  </r>
  <r>
    <x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1"/>
    <x v="86"/>
    <x v="86"/>
  </r>
  <r>
    <x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1"/>
    <x v="87"/>
    <x v="87"/>
  </r>
  <r>
    <x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1"/>
    <x v="88"/>
    <x v="88"/>
  </r>
  <r>
    <x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1"/>
    <x v="89"/>
    <x v="89"/>
  </r>
  <r>
    <x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1"/>
    <x v="90"/>
    <x v="90"/>
  </r>
  <r>
    <x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1"/>
    <x v="91"/>
    <x v="91"/>
  </r>
  <r>
    <x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1"/>
    <x v="92"/>
    <x v="92"/>
  </r>
  <r>
    <x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1"/>
    <x v="93"/>
    <x v="93"/>
  </r>
  <r>
    <x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1"/>
    <x v="94"/>
    <x v="94"/>
  </r>
  <r>
    <x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1"/>
    <x v="95"/>
    <x v="95"/>
  </r>
  <r>
    <x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1"/>
    <x v="96"/>
    <x v="96"/>
  </r>
  <r>
    <x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1"/>
    <x v="97"/>
    <x v="97"/>
  </r>
  <r>
    <x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1"/>
    <x v="98"/>
    <x v="98"/>
  </r>
  <r>
    <x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1"/>
    <x v="99"/>
    <x v="99"/>
  </r>
  <r>
    <x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1"/>
    <x v="100"/>
    <x v="100"/>
  </r>
  <r>
    <x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1"/>
    <x v="101"/>
    <x v="101"/>
  </r>
  <r>
    <x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1"/>
    <x v="102"/>
    <x v="102"/>
  </r>
  <r>
    <x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1"/>
    <x v="103"/>
    <x v="103"/>
  </r>
  <r>
    <x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1"/>
    <x v="104"/>
    <x v="104"/>
  </r>
  <r>
    <x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1"/>
    <x v="105"/>
    <x v="105"/>
  </r>
  <r>
    <x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1"/>
    <x v="106"/>
    <x v="106"/>
  </r>
  <r>
    <x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1"/>
    <x v="107"/>
    <x v="107"/>
  </r>
  <r>
    <x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1"/>
    <x v="108"/>
    <x v="108"/>
  </r>
  <r>
    <x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1"/>
    <x v="109"/>
    <x v="109"/>
  </r>
  <r>
    <x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1"/>
    <x v="110"/>
    <x v="110"/>
  </r>
  <r>
    <x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1"/>
    <x v="111"/>
    <x v="111"/>
  </r>
  <r>
    <x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1"/>
    <x v="112"/>
    <x v="112"/>
  </r>
  <r>
    <x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1"/>
    <x v="113"/>
    <x v="113"/>
  </r>
  <r>
    <x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1"/>
    <x v="114"/>
    <x v="114"/>
  </r>
  <r>
    <x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1"/>
    <x v="115"/>
    <x v="115"/>
  </r>
  <r>
    <x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1"/>
    <x v="116"/>
    <x v="116"/>
  </r>
  <r>
    <x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1"/>
    <x v="117"/>
    <x v="117"/>
  </r>
  <r>
    <x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1"/>
    <x v="118"/>
    <x v="118"/>
  </r>
  <r>
    <x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1"/>
    <x v="119"/>
    <x v="119"/>
  </r>
  <r>
    <x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2"/>
    <x v="120"/>
    <x v="120"/>
  </r>
  <r>
    <x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2"/>
    <x v="121"/>
    <x v="121"/>
  </r>
  <r>
    <x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x v="122"/>
  </r>
  <r>
    <x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2"/>
    <x v="123"/>
    <x v="123"/>
  </r>
  <r>
    <x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x v="124"/>
  </r>
  <r>
    <x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2"/>
    <x v="125"/>
    <x v="125"/>
  </r>
  <r>
    <x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x v="126"/>
  </r>
  <r>
    <x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2"/>
    <x v="127"/>
    <x v="127"/>
  </r>
  <r>
    <x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2"/>
    <x v="128"/>
    <x v="128"/>
  </r>
  <r>
    <x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x v="129"/>
  </r>
  <r>
    <x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x v="130"/>
  </r>
  <r>
    <x v="131"/>
    <x v="131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x v="131"/>
  </r>
  <r>
    <x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x v="132"/>
  </r>
  <r>
    <x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x v="133"/>
  </r>
  <r>
    <x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x v="134"/>
  </r>
  <r>
    <x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2"/>
    <x v="135"/>
    <x v="135"/>
  </r>
  <r>
    <x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x v="136"/>
  </r>
  <r>
    <x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x v="137"/>
  </r>
  <r>
    <x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x v="138"/>
  </r>
  <r>
    <x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2"/>
    <x v="139"/>
    <x v="139"/>
  </r>
  <r>
    <x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x v="140"/>
  </r>
  <r>
    <x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2"/>
    <x v="141"/>
    <x v="141"/>
  </r>
  <r>
    <x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2"/>
    <x v="142"/>
    <x v="142"/>
  </r>
  <r>
    <x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x v="143"/>
  </r>
  <r>
    <x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2"/>
    <x v="144"/>
    <x v="144"/>
  </r>
  <r>
    <x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2"/>
    <x v="145"/>
    <x v="145"/>
  </r>
  <r>
    <x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2"/>
    <x v="146"/>
    <x v="146"/>
  </r>
  <r>
    <x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x v="147"/>
  </r>
  <r>
    <x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2"/>
    <x v="148"/>
    <x v="148"/>
  </r>
  <r>
    <x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2"/>
    <x v="149"/>
    <x v="149"/>
  </r>
  <r>
    <x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2"/>
    <x v="150"/>
    <x v="150"/>
  </r>
  <r>
    <x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2"/>
    <x v="151"/>
    <x v="151"/>
  </r>
  <r>
    <x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2"/>
    <x v="152"/>
    <x v="152"/>
  </r>
  <r>
    <x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2"/>
    <x v="153"/>
    <x v="153"/>
  </r>
  <r>
    <x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2"/>
    <x v="154"/>
    <x v="154"/>
  </r>
  <r>
    <x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2"/>
    <x v="155"/>
    <x v="155"/>
  </r>
  <r>
    <x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2"/>
    <x v="156"/>
    <x v="156"/>
  </r>
  <r>
    <x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2"/>
    <x v="157"/>
    <x v="157"/>
  </r>
  <r>
    <x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x v="158"/>
  </r>
  <r>
    <x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2"/>
    <x v="159"/>
    <x v="159"/>
  </r>
  <r>
    <x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x v="160"/>
  </r>
  <r>
    <x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3"/>
    <x v="161"/>
    <x v="161"/>
  </r>
  <r>
    <x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3"/>
    <x v="162"/>
    <x v="162"/>
  </r>
  <r>
    <x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x v="163"/>
  </r>
  <r>
    <x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3"/>
    <x v="164"/>
    <x v="164"/>
  </r>
  <r>
    <x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x v="165"/>
  </r>
  <r>
    <x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3"/>
    <x v="166"/>
    <x v="166"/>
  </r>
  <r>
    <x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3"/>
    <x v="167"/>
    <x v="167"/>
  </r>
  <r>
    <x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3"/>
    <x v="168"/>
    <x v="168"/>
  </r>
  <r>
    <x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3"/>
    <x v="169"/>
    <x v="169"/>
  </r>
  <r>
    <x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3"/>
    <x v="170"/>
    <x v="170"/>
  </r>
  <r>
    <x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3"/>
    <x v="171"/>
    <x v="171"/>
  </r>
  <r>
    <x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x v="172"/>
  </r>
  <r>
    <x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x v="173"/>
  </r>
  <r>
    <x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x v="174"/>
  </r>
  <r>
    <x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3"/>
    <x v="175"/>
    <x v="175"/>
  </r>
  <r>
    <x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x v="176"/>
  </r>
  <r>
    <x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3"/>
    <x v="177"/>
    <x v="177"/>
  </r>
  <r>
    <x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x v="178"/>
  </r>
  <r>
    <x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3"/>
    <x v="179"/>
    <x v="179"/>
  </r>
  <r>
    <x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3"/>
    <x v="180"/>
    <x v="180"/>
  </r>
  <r>
    <x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3"/>
    <x v="181"/>
    <x v="181"/>
  </r>
  <r>
    <x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x v="182"/>
  </r>
  <r>
    <x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3"/>
    <x v="183"/>
    <x v="183"/>
  </r>
  <r>
    <x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3"/>
    <x v="184"/>
    <x v="184"/>
  </r>
  <r>
    <x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3"/>
    <x v="185"/>
    <x v="185"/>
  </r>
  <r>
    <x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x v="186"/>
  </r>
  <r>
    <x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3"/>
    <x v="187"/>
    <x v="187"/>
  </r>
  <r>
    <x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x v="188"/>
  </r>
  <r>
    <x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3"/>
    <x v="189"/>
    <x v="189"/>
  </r>
  <r>
    <x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3"/>
    <x v="190"/>
    <x v="190"/>
  </r>
  <r>
    <x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3"/>
    <x v="191"/>
    <x v="191"/>
  </r>
  <r>
    <x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3"/>
    <x v="192"/>
    <x v="192"/>
  </r>
  <r>
    <x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x v="193"/>
  </r>
  <r>
    <x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3"/>
    <x v="194"/>
    <x v="194"/>
  </r>
  <r>
    <x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x v="195"/>
  </r>
  <r>
    <x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3"/>
    <x v="196"/>
    <x v="196"/>
  </r>
  <r>
    <x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3"/>
    <x v="197"/>
    <x v="197"/>
  </r>
  <r>
    <x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3"/>
    <x v="198"/>
    <x v="198"/>
  </r>
  <r>
    <x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x v="199"/>
  </r>
  <r>
    <x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3"/>
    <x v="200"/>
    <x v="200"/>
  </r>
  <r>
    <x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3"/>
    <x v="201"/>
    <x v="201"/>
  </r>
  <r>
    <x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x v="202"/>
  </r>
  <r>
    <x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3"/>
    <x v="203"/>
    <x v="203"/>
  </r>
  <r>
    <x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3"/>
    <x v="204"/>
    <x v="204"/>
  </r>
  <r>
    <x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3"/>
    <x v="205"/>
    <x v="205"/>
  </r>
  <r>
    <x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x v="206"/>
  </r>
  <r>
    <x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3"/>
    <x v="207"/>
    <x v="207"/>
  </r>
  <r>
    <x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x v="208"/>
  </r>
  <r>
    <x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x v="209"/>
  </r>
  <r>
    <x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3"/>
    <x v="210"/>
    <x v="210"/>
  </r>
  <r>
    <x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3"/>
    <x v="211"/>
    <x v="211"/>
  </r>
  <r>
    <x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3"/>
    <x v="212"/>
    <x v="212"/>
  </r>
  <r>
    <x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3"/>
    <x v="213"/>
    <x v="213"/>
  </r>
  <r>
    <x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3"/>
    <x v="214"/>
    <x v="214"/>
  </r>
  <r>
    <x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3"/>
    <x v="215"/>
    <x v="215"/>
  </r>
  <r>
    <x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3"/>
    <x v="216"/>
    <x v="216"/>
  </r>
  <r>
    <x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3"/>
    <x v="217"/>
    <x v="217"/>
  </r>
  <r>
    <x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3"/>
    <x v="218"/>
    <x v="218"/>
  </r>
  <r>
    <x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3"/>
    <x v="219"/>
    <x v="219"/>
  </r>
  <r>
    <x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3"/>
    <x v="220"/>
    <x v="220"/>
  </r>
  <r>
    <x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x v="221"/>
  </r>
  <r>
    <x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3"/>
    <x v="222"/>
    <x v="222"/>
  </r>
  <r>
    <x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x v="223"/>
  </r>
  <r>
    <x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x v="224"/>
  </r>
  <r>
    <x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x v="225"/>
  </r>
  <r>
    <x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3"/>
    <x v="226"/>
    <x v="226"/>
  </r>
  <r>
    <x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x v="227"/>
  </r>
  <r>
    <x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x v="228"/>
  </r>
  <r>
    <x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x v="229"/>
  </r>
  <r>
    <x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3"/>
    <x v="230"/>
    <x v="230"/>
  </r>
  <r>
    <x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x v="231"/>
  </r>
  <r>
    <x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3"/>
    <x v="232"/>
    <x v="232"/>
  </r>
  <r>
    <x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x v="233"/>
  </r>
  <r>
    <x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3"/>
    <x v="234"/>
    <x v="234"/>
  </r>
  <r>
    <x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x v="235"/>
  </r>
  <r>
    <x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x v="236"/>
  </r>
  <r>
    <x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3"/>
    <x v="237"/>
    <x v="237"/>
  </r>
  <r>
    <x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x v="238"/>
  </r>
  <r>
    <x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3"/>
    <x v="239"/>
    <x v="239"/>
  </r>
  <r>
    <x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4"/>
    <x v="240"/>
    <x v="240"/>
  </r>
  <r>
    <x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4"/>
    <x v="241"/>
    <x v="241"/>
  </r>
  <r>
    <x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4"/>
    <x v="242"/>
    <x v="242"/>
  </r>
  <r>
    <x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4"/>
    <x v="243"/>
    <x v="243"/>
  </r>
  <r>
    <x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4"/>
    <x v="244"/>
    <x v="244"/>
  </r>
  <r>
    <x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4"/>
    <x v="245"/>
    <x v="245"/>
  </r>
  <r>
    <x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4"/>
    <x v="246"/>
    <x v="246"/>
  </r>
  <r>
    <x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4"/>
    <x v="247"/>
    <x v="247"/>
  </r>
  <r>
    <x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4"/>
    <x v="248"/>
    <x v="248"/>
  </r>
  <r>
    <x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4"/>
    <x v="249"/>
    <x v="249"/>
  </r>
  <r>
    <x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4"/>
    <x v="250"/>
    <x v="250"/>
  </r>
  <r>
    <x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4"/>
    <x v="251"/>
    <x v="251"/>
  </r>
  <r>
    <x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4"/>
    <x v="252"/>
    <x v="252"/>
  </r>
  <r>
    <x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4"/>
    <x v="253"/>
    <x v="253"/>
  </r>
  <r>
    <x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4"/>
    <x v="254"/>
    <x v="254"/>
  </r>
  <r>
    <x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4"/>
    <x v="255"/>
    <x v="255"/>
  </r>
  <r>
    <x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4"/>
    <x v="256"/>
    <x v="256"/>
  </r>
  <r>
    <x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4"/>
    <x v="257"/>
    <x v="257"/>
  </r>
  <r>
    <x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4"/>
    <x v="258"/>
    <x v="258"/>
  </r>
  <r>
    <x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4"/>
    <x v="259"/>
    <x v="259"/>
  </r>
  <r>
    <x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4"/>
    <x v="260"/>
    <x v="260"/>
  </r>
  <r>
    <x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4"/>
    <x v="261"/>
    <x v="261"/>
  </r>
  <r>
    <x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4"/>
    <x v="262"/>
    <x v="262"/>
  </r>
  <r>
    <x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4"/>
    <x v="263"/>
    <x v="263"/>
  </r>
  <r>
    <x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4"/>
    <x v="264"/>
    <x v="264"/>
  </r>
  <r>
    <x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4"/>
    <x v="265"/>
    <x v="265"/>
  </r>
  <r>
    <x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4"/>
    <x v="266"/>
    <x v="266"/>
  </r>
  <r>
    <x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4"/>
    <x v="267"/>
    <x v="267"/>
  </r>
  <r>
    <x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4"/>
    <x v="268"/>
    <x v="268"/>
  </r>
  <r>
    <x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4"/>
    <x v="269"/>
    <x v="269"/>
  </r>
  <r>
    <x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4"/>
    <x v="270"/>
    <x v="270"/>
  </r>
  <r>
    <x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4"/>
    <x v="271"/>
    <x v="271"/>
  </r>
  <r>
    <x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4"/>
    <x v="272"/>
    <x v="272"/>
  </r>
  <r>
    <x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4"/>
    <x v="273"/>
    <x v="273"/>
  </r>
  <r>
    <x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4"/>
    <x v="274"/>
    <x v="274"/>
  </r>
  <r>
    <x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4"/>
    <x v="275"/>
    <x v="275"/>
  </r>
  <r>
    <x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4"/>
    <x v="276"/>
    <x v="276"/>
  </r>
  <r>
    <x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4"/>
    <x v="277"/>
    <x v="277"/>
  </r>
  <r>
    <x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4"/>
    <x v="278"/>
    <x v="278"/>
  </r>
  <r>
    <x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4"/>
    <x v="279"/>
    <x v="279"/>
  </r>
  <r>
    <x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4"/>
    <x v="280"/>
    <x v="280"/>
  </r>
  <r>
    <x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4"/>
    <x v="281"/>
    <x v="281"/>
  </r>
  <r>
    <x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4"/>
    <x v="282"/>
    <x v="282"/>
  </r>
  <r>
    <x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4"/>
    <x v="283"/>
    <x v="283"/>
  </r>
  <r>
    <x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4"/>
    <x v="284"/>
    <x v="284"/>
  </r>
  <r>
    <x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4"/>
    <x v="285"/>
    <x v="285"/>
  </r>
  <r>
    <x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4"/>
    <x v="286"/>
    <x v="286"/>
  </r>
  <r>
    <x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4"/>
    <x v="287"/>
    <x v="287"/>
  </r>
  <r>
    <x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4"/>
    <x v="288"/>
    <x v="288"/>
  </r>
  <r>
    <x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4"/>
    <x v="289"/>
    <x v="289"/>
  </r>
  <r>
    <x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4"/>
    <x v="290"/>
    <x v="290"/>
  </r>
  <r>
    <x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4"/>
    <x v="291"/>
    <x v="291"/>
  </r>
  <r>
    <x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4"/>
    <x v="292"/>
    <x v="292"/>
  </r>
  <r>
    <x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4"/>
    <x v="293"/>
    <x v="293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4"/>
    <x v="294"/>
    <x v="29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4"/>
    <x v="295"/>
    <x v="295"/>
  </r>
  <r>
    <x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4"/>
    <x v="296"/>
    <x v="296"/>
  </r>
  <r>
    <x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4"/>
    <x v="297"/>
    <x v="297"/>
  </r>
  <r>
    <x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4"/>
    <x v="298"/>
    <x v="298"/>
  </r>
  <r>
    <x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4"/>
    <x v="299"/>
    <x v="299"/>
  </r>
  <r>
    <x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4"/>
    <x v="300"/>
    <x v="300"/>
  </r>
  <r>
    <x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4"/>
    <x v="301"/>
    <x v="301"/>
  </r>
  <r>
    <x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4"/>
    <x v="302"/>
    <x v="302"/>
  </r>
  <r>
    <x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4"/>
    <x v="303"/>
    <x v="303"/>
  </r>
  <r>
    <x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4"/>
    <x v="304"/>
    <x v="304"/>
  </r>
  <r>
    <x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4"/>
    <x v="305"/>
    <x v="305"/>
  </r>
  <r>
    <x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4"/>
    <x v="306"/>
    <x v="306"/>
  </r>
  <r>
    <x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4"/>
    <x v="307"/>
    <x v="307"/>
  </r>
  <r>
    <x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4"/>
    <x v="308"/>
    <x v="308"/>
  </r>
  <r>
    <x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4"/>
    <x v="309"/>
    <x v="309"/>
  </r>
  <r>
    <x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4"/>
    <x v="310"/>
    <x v="310"/>
  </r>
  <r>
    <x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4"/>
    <x v="311"/>
    <x v="311"/>
  </r>
  <r>
    <x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4"/>
    <x v="312"/>
    <x v="312"/>
  </r>
  <r>
    <x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4"/>
    <x v="313"/>
    <x v="313"/>
  </r>
  <r>
    <x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4"/>
    <x v="314"/>
    <x v="314"/>
  </r>
  <r>
    <x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4"/>
    <x v="315"/>
    <x v="315"/>
  </r>
  <r>
    <x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4"/>
    <x v="316"/>
    <x v="316"/>
  </r>
  <r>
    <x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4"/>
    <x v="317"/>
    <x v="317"/>
  </r>
  <r>
    <x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4"/>
    <x v="318"/>
    <x v="318"/>
  </r>
  <r>
    <x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4"/>
    <x v="319"/>
    <x v="319"/>
  </r>
  <r>
    <x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4"/>
    <x v="320"/>
    <x v="320"/>
  </r>
  <r>
    <x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4"/>
    <x v="321"/>
    <x v="321"/>
  </r>
  <r>
    <x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4"/>
    <x v="322"/>
    <x v="322"/>
  </r>
  <r>
    <x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4"/>
    <x v="323"/>
    <x v="323"/>
  </r>
  <r>
    <x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4"/>
    <x v="324"/>
    <x v="324"/>
  </r>
  <r>
    <x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4"/>
    <x v="325"/>
    <x v="325"/>
  </r>
  <r>
    <x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4"/>
    <x v="326"/>
    <x v="326"/>
  </r>
  <r>
    <x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4"/>
    <x v="327"/>
    <x v="327"/>
  </r>
  <r>
    <x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4"/>
    <x v="328"/>
    <x v="328"/>
  </r>
  <r>
    <x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4"/>
    <x v="329"/>
    <x v="329"/>
  </r>
  <r>
    <x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4"/>
    <x v="330"/>
    <x v="330"/>
  </r>
  <r>
    <x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4"/>
    <x v="331"/>
    <x v="331"/>
  </r>
  <r>
    <x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4"/>
    <x v="332"/>
    <x v="332"/>
  </r>
  <r>
    <x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4"/>
    <x v="333"/>
    <x v="333"/>
  </r>
  <r>
    <x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4"/>
    <x v="334"/>
    <x v="334"/>
  </r>
  <r>
    <x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4"/>
    <x v="335"/>
    <x v="335"/>
  </r>
  <r>
    <x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4"/>
    <x v="336"/>
    <x v="336"/>
  </r>
  <r>
    <x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4"/>
    <x v="337"/>
    <x v="337"/>
  </r>
  <r>
    <x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4"/>
    <x v="338"/>
    <x v="338"/>
  </r>
  <r>
    <x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4"/>
    <x v="339"/>
    <x v="339"/>
  </r>
  <r>
    <x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4"/>
    <x v="340"/>
    <x v="340"/>
  </r>
  <r>
    <x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4"/>
    <x v="341"/>
    <x v="341"/>
  </r>
  <r>
    <x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4"/>
    <x v="342"/>
    <x v="342"/>
  </r>
  <r>
    <x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4"/>
    <x v="343"/>
    <x v="343"/>
  </r>
  <r>
    <x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4"/>
    <x v="344"/>
    <x v="344"/>
  </r>
  <r>
    <x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4"/>
    <x v="345"/>
    <x v="345"/>
  </r>
  <r>
    <x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4"/>
    <x v="346"/>
    <x v="346"/>
  </r>
  <r>
    <x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4"/>
    <x v="347"/>
    <x v="347"/>
  </r>
  <r>
    <x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4"/>
    <x v="348"/>
    <x v="348"/>
  </r>
  <r>
    <x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4"/>
    <x v="349"/>
    <x v="349"/>
  </r>
  <r>
    <x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4"/>
    <x v="350"/>
    <x v="350"/>
  </r>
  <r>
    <x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4"/>
    <x v="351"/>
    <x v="351"/>
  </r>
  <r>
    <x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4"/>
    <x v="352"/>
    <x v="352"/>
  </r>
  <r>
    <x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4"/>
    <x v="353"/>
    <x v="353"/>
  </r>
  <r>
    <x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4"/>
    <x v="354"/>
    <x v="354"/>
  </r>
  <r>
    <x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4"/>
    <x v="355"/>
    <x v="355"/>
  </r>
  <r>
    <x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4"/>
    <x v="356"/>
    <x v="356"/>
  </r>
  <r>
    <x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4"/>
    <x v="357"/>
    <x v="357"/>
  </r>
  <r>
    <x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4"/>
    <x v="358"/>
    <x v="358"/>
  </r>
  <r>
    <x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4"/>
    <x v="359"/>
    <x v="359"/>
  </r>
  <r>
    <x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4"/>
    <x v="360"/>
    <x v="360"/>
  </r>
  <r>
    <x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4"/>
    <x v="361"/>
    <x v="361"/>
  </r>
  <r>
    <x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4"/>
    <x v="362"/>
    <x v="362"/>
  </r>
  <r>
    <x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4"/>
    <x v="363"/>
    <x v="363"/>
  </r>
  <r>
    <x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4"/>
    <x v="364"/>
    <x v="364"/>
  </r>
  <r>
    <x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4"/>
    <x v="365"/>
    <x v="365"/>
  </r>
  <r>
    <x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4"/>
    <x v="366"/>
    <x v="366"/>
  </r>
  <r>
    <x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4"/>
    <x v="367"/>
    <x v="367"/>
  </r>
  <r>
    <x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4"/>
    <x v="368"/>
    <x v="368"/>
  </r>
  <r>
    <x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4"/>
    <x v="369"/>
    <x v="369"/>
  </r>
  <r>
    <x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4"/>
    <x v="370"/>
    <x v="370"/>
  </r>
  <r>
    <x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4"/>
    <x v="371"/>
    <x v="371"/>
  </r>
  <r>
    <x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4"/>
    <x v="372"/>
    <x v="372"/>
  </r>
  <r>
    <x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4"/>
    <x v="373"/>
    <x v="373"/>
  </r>
  <r>
    <x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4"/>
    <x v="374"/>
    <x v="374"/>
  </r>
  <r>
    <x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4"/>
    <x v="375"/>
    <x v="375"/>
  </r>
  <r>
    <x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4"/>
    <x v="376"/>
    <x v="376"/>
  </r>
  <r>
    <x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4"/>
    <x v="377"/>
    <x v="377"/>
  </r>
  <r>
    <x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4"/>
    <x v="378"/>
    <x v="378"/>
  </r>
  <r>
    <x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4"/>
    <x v="379"/>
    <x v="379"/>
  </r>
  <r>
    <x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4"/>
    <x v="380"/>
    <x v="380"/>
  </r>
  <r>
    <x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4"/>
    <x v="381"/>
    <x v="381"/>
  </r>
  <r>
    <x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4"/>
    <x v="382"/>
    <x v="382"/>
  </r>
  <r>
    <x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4"/>
    <x v="383"/>
    <x v="383"/>
  </r>
  <r>
    <x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4"/>
    <x v="384"/>
    <x v="384"/>
  </r>
  <r>
    <x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4"/>
    <x v="385"/>
    <x v="385"/>
  </r>
  <r>
    <x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4"/>
    <x v="386"/>
    <x v="386"/>
  </r>
  <r>
    <x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4"/>
    <x v="387"/>
    <x v="387"/>
  </r>
  <r>
    <x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4"/>
    <x v="388"/>
    <x v="388"/>
  </r>
  <r>
    <x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4"/>
    <x v="389"/>
    <x v="389"/>
  </r>
  <r>
    <x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4"/>
    <x v="390"/>
    <x v="390"/>
  </r>
  <r>
    <x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4"/>
    <x v="391"/>
    <x v="391"/>
  </r>
  <r>
    <x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4"/>
    <x v="392"/>
    <x v="392"/>
  </r>
  <r>
    <x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4"/>
    <x v="393"/>
    <x v="393"/>
  </r>
  <r>
    <x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4"/>
    <x v="394"/>
    <x v="394"/>
  </r>
  <r>
    <x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4"/>
    <x v="395"/>
    <x v="395"/>
  </r>
  <r>
    <x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4"/>
    <x v="396"/>
    <x v="396"/>
  </r>
  <r>
    <x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4"/>
    <x v="397"/>
    <x v="397"/>
  </r>
  <r>
    <x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4"/>
    <x v="398"/>
    <x v="398"/>
  </r>
  <r>
    <x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4"/>
    <x v="399"/>
    <x v="399"/>
  </r>
  <r>
    <x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4"/>
    <x v="400"/>
    <x v="400"/>
  </r>
  <r>
    <x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4"/>
    <x v="401"/>
    <x v="401"/>
  </r>
  <r>
    <x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4"/>
    <x v="402"/>
    <x v="402"/>
  </r>
  <r>
    <x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4"/>
    <x v="403"/>
    <x v="403"/>
  </r>
  <r>
    <x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4"/>
    <x v="404"/>
    <x v="404"/>
  </r>
  <r>
    <x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4"/>
    <x v="405"/>
    <x v="405"/>
  </r>
  <r>
    <x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4"/>
    <x v="406"/>
    <x v="406"/>
  </r>
  <r>
    <x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4"/>
    <x v="407"/>
    <x v="407"/>
  </r>
  <r>
    <x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4"/>
    <x v="408"/>
    <x v="408"/>
  </r>
  <r>
    <x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4"/>
    <x v="409"/>
    <x v="409"/>
  </r>
  <r>
    <x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4"/>
    <x v="410"/>
    <x v="410"/>
  </r>
  <r>
    <x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4"/>
    <x v="411"/>
    <x v="411"/>
  </r>
  <r>
    <x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4"/>
    <x v="412"/>
    <x v="412"/>
  </r>
  <r>
    <x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4"/>
    <x v="413"/>
    <x v="413"/>
  </r>
  <r>
    <x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4"/>
    <x v="414"/>
    <x v="414"/>
  </r>
  <r>
    <x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4"/>
    <x v="415"/>
    <x v="415"/>
  </r>
  <r>
    <x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4"/>
    <x v="416"/>
    <x v="416"/>
  </r>
  <r>
    <x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4"/>
    <x v="417"/>
    <x v="417"/>
  </r>
  <r>
    <x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4"/>
    <x v="418"/>
    <x v="418"/>
  </r>
  <r>
    <x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4"/>
    <x v="419"/>
    <x v="419"/>
  </r>
  <r>
    <x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5"/>
    <x v="420"/>
    <x v="420"/>
  </r>
  <r>
    <x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5"/>
    <x v="421"/>
    <x v="421"/>
  </r>
  <r>
    <x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5"/>
    <x v="422"/>
    <x v="422"/>
  </r>
  <r>
    <x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5"/>
    <x v="423"/>
    <x v="423"/>
  </r>
  <r>
    <x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5"/>
    <x v="424"/>
    <x v="424"/>
  </r>
  <r>
    <x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5"/>
    <x v="425"/>
    <x v="425"/>
  </r>
  <r>
    <x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5"/>
    <x v="426"/>
    <x v="426"/>
  </r>
  <r>
    <x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x v="427"/>
  </r>
  <r>
    <x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5"/>
    <x v="428"/>
    <x v="428"/>
  </r>
  <r>
    <x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x v="429"/>
  </r>
  <r>
    <x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5"/>
    <x v="430"/>
    <x v="430"/>
  </r>
  <r>
    <x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5"/>
    <x v="431"/>
    <x v="431"/>
  </r>
  <r>
    <x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5"/>
    <x v="432"/>
    <x v="432"/>
  </r>
  <r>
    <x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x v="433"/>
  </r>
  <r>
    <x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5"/>
    <x v="434"/>
    <x v="434"/>
  </r>
  <r>
    <x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5"/>
    <x v="435"/>
    <x v="435"/>
  </r>
  <r>
    <x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x v="436"/>
  </r>
  <r>
    <x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x v="437"/>
  </r>
  <r>
    <x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5"/>
    <x v="438"/>
    <x v="438"/>
  </r>
  <r>
    <x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x v="439"/>
  </r>
  <r>
    <x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5"/>
    <x v="440"/>
    <x v="440"/>
  </r>
  <r>
    <x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x v="441"/>
  </r>
  <r>
    <x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5"/>
    <x v="442"/>
    <x v="442"/>
  </r>
  <r>
    <x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5"/>
    <x v="443"/>
    <x v="443"/>
  </r>
  <r>
    <x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5"/>
    <x v="444"/>
    <x v="444"/>
  </r>
  <r>
    <x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5"/>
    <x v="445"/>
    <x v="445"/>
  </r>
  <r>
    <x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5"/>
    <x v="446"/>
    <x v="446"/>
  </r>
  <r>
    <x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5"/>
    <x v="447"/>
    <x v="447"/>
  </r>
  <r>
    <x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5"/>
    <x v="448"/>
    <x v="448"/>
  </r>
  <r>
    <x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5"/>
    <x v="449"/>
    <x v="449"/>
  </r>
  <r>
    <x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5"/>
    <x v="450"/>
    <x v="450"/>
  </r>
  <r>
    <x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x v="451"/>
  </r>
  <r>
    <x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5"/>
    <x v="452"/>
    <x v="452"/>
  </r>
  <r>
    <x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5"/>
    <x v="453"/>
    <x v="453"/>
  </r>
  <r>
    <x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5"/>
    <x v="454"/>
    <x v="454"/>
  </r>
  <r>
    <x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5"/>
    <x v="455"/>
    <x v="455"/>
  </r>
  <r>
    <x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5"/>
    <x v="456"/>
    <x v="456"/>
  </r>
  <r>
    <x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x v="457"/>
  </r>
  <r>
    <x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5"/>
    <x v="458"/>
    <x v="458"/>
  </r>
  <r>
    <x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5"/>
    <x v="459"/>
    <x v="459"/>
  </r>
  <r>
    <x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5"/>
    <x v="460"/>
    <x v="460"/>
  </r>
  <r>
    <x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x v="461"/>
  </r>
  <r>
    <x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x v="462"/>
  </r>
  <r>
    <x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5"/>
    <x v="463"/>
    <x v="463"/>
  </r>
  <r>
    <x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5"/>
    <x v="464"/>
    <x v="464"/>
  </r>
  <r>
    <x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5"/>
    <x v="465"/>
    <x v="465"/>
  </r>
  <r>
    <x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5"/>
    <x v="466"/>
    <x v="466"/>
  </r>
  <r>
    <x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5"/>
    <x v="467"/>
    <x v="467"/>
  </r>
  <r>
    <x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x v="468"/>
  </r>
  <r>
    <x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x v="469"/>
  </r>
  <r>
    <x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5"/>
    <x v="470"/>
    <x v="470"/>
  </r>
  <r>
    <x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5"/>
    <x v="471"/>
    <x v="471"/>
  </r>
  <r>
    <x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5"/>
    <x v="472"/>
    <x v="472"/>
  </r>
  <r>
    <x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5"/>
    <x v="473"/>
    <x v="473"/>
  </r>
  <r>
    <x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5"/>
    <x v="474"/>
    <x v="474"/>
  </r>
  <r>
    <x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x v="475"/>
  </r>
  <r>
    <x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5"/>
    <x v="476"/>
    <x v="476"/>
  </r>
  <r>
    <x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x v="477"/>
  </r>
  <r>
    <x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x v="478"/>
  </r>
  <r>
    <x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5"/>
    <x v="479"/>
    <x v="479"/>
  </r>
  <r>
    <x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5"/>
    <x v="480"/>
    <x v="480"/>
  </r>
  <r>
    <x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5"/>
    <x v="481"/>
    <x v="481"/>
  </r>
  <r>
    <x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5"/>
    <x v="482"/>
    <x v="482"/>
  </r>
  <r>
    <x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5"/>
    <x v="483"/>
    <x v="483"/>
  </r>
  <r>
    <x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5"/>
    <x v="484"/>
    <x v="484"/>
  </r>
  <r>
    <x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5"/>
    <x v="485"/>
    <x v="485"/>
  </r>
  <r>
    <x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5"/>
    <x v="486"/>
    <x v="486"/>
  </r>
  <r>
    <x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x v="487"/>
  </r>
  <r>
    <x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x v="488"/>
  </r>
  <r>
    <x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5"/>
    <x v="489"/>
    <x v="489"/>
  </r>
  <r>
    <x v="490"/>
    <x v="490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x v="490"/>
  </r>
  <r>
    <x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x v="491"/>
  </r>
  <r>
    <x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x v="492"/>
  </r>
  <r>
    <x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x v="493"/>
  </r>
  <r>
    <x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5"/>
    <x v="494"/>
    <x v="494"/>
  </r>
  <r>
    <x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x v="495"/>
  </r>
  <r>
    <x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5"/>
    <x v="496"/>
    <x v="496"/>
  </r>
  <r>
    <x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5"/>
    <x v="497"/>
    <x v="497"/>
  </r>
  <r>
    <x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5"/>
    <x v="498"/>
    <x v="498"/>
  </r>
  <r>
    <x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5"/>
    <x v="499"/>
    <x v="499"/>
  </r>
  <r>
    <x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5"/>
    <x v="500"/>
    <x v="500"/>
  </r>
  <r>
    <x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x v="501"/>
  </r>
  <r>
    <x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5"/>
    <x v="502"/>
    <x v="502"/>
  </r>
  <r>
    <x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5"/>
    <x v="503"/>
    <x v="503"/>
  </r>
  <r>
    <x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5"/>
    <x v="504"/>
    <x v="504"/>
  </r>
  <r>
    <x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5"/>
    <x v="505"/>
    <x v="505"/>
  </r>
  <r>
    <x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5"/>
    <x v="506"/>
    <x v="506"/>
  </r>
  <r>
    <x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5"/>
    <x v="507"/>
    <x v="507"/>
  </r>
  <r>
    <x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5"/>
    <x v="508"/>
    <x v="508"/>
  </r>
  <r>
    <x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5"/>
    <x v="509"/>
    <x v="509"/>
  </r>
  <r>
    <x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x v="510"/>
  </r>
  <r>
    <x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5"/>
    <x v="511"/>
    <x v="511"/>
  </r>
  <r>
    <x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5"/>
    <x v="512"/>
    <x v="512"/>
  </r>
  <r>
    <x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5"/>
    <x v="513"/>
    <x v="513"/>
  </r>
  <r>
    <x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5"/>
    <x v="514"/>
    <x v="514"/>
  </r>
  <r>
    <x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5"/>
    <x v="515"/>
    <x v="515"/>
  </r>
  <r>
    <x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x v="516"/>
  </r>
  <r>
    <x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5"/>
    <x v="517"/>
    <x v="517"/>
  </r>
  <r>
    <x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x v="518"/>
  </r>
  <r>
    <x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5"/>
    <x v="519"/>
    <x v="519"/>
  </r>
  <r>
    <x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x v="6"/>
    <x v="520"/>
    <x v="520"/>
  </r>
  <r>
    <x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x v="6"/>
    <x v="521"/>
    <x v="521"/>
  </r>
  <r>
    <x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x v="6"/>
    <x v="522"/>
    <x v="522"/>
  </r>
  <r>
    <x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x v="6"/>
    <x v="523"/>
    <x v="523"/>
  </r>
  <r>
    <x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x v="6"/>
    <x v="524"/>
    <x v="524"/>
  </r>
  <r>
    <x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x v="6"/>
    <x v="525"/>
    <x v="525"/>
  </r>
  <r>
    <x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x v="6"/>
    <x v="526"/>
    <x v="526"/>
  </r>
  <r>
    <x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x v="6"/>
    <x v="527"/>
    <x v="527"/>
  </r>
  <r>
    <x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x v="6"/>
    <x v="528"/>
    <x v="528"/>
  </r>
  <r>
    <x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x v="6"/>
    <x v="529"/>
    <x v="529"/>
  </r>
  <r>
    <x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x v="6"/>
    <x v="530"/>
    <x v="530"/>
  </r>
  <r>
    <x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x v="6"/>
    <x v="531"/>
    <x v="531"/>
  </r>
  <r>
    <x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x v="6"/>
    <x v="532"/>
    <x v="532"/>
  </r>
  <r>
    <x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x v="6"/>
    <x v="533"/>
    <x v="533"/>
  </r>
  <r>
    <x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x v="6"/>
    <x v="534"/>
    <x v="534"/>
  </r>
  <r>
    <x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x v="6"/>
    <x v="535"/>
    <x v="535"/>
  </r>
  <r>
    <x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x v="6"/>
    <x v="536"/>
    <x v="536"/>
  </r>
  <r>
    <x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x v="6"/>
    <x v="537"/>
    <x v="537"/>
  </r>
  <r>
    <x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x v="6"/>
    <x v="538"/>
    <x v="538"/>
  </r>
  <r>
    <x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x v="6"/>
    <x v="539"/>
    <x v="539"/>
  </r>
  <r>
    <x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x v="7"/>
    <x v="540"/>
    <x v="540"/>
  </r>
  <r>
    <x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x v="7"/>
    <x v="541"/>
    <x v="541"/>
  </r>
  <r>
    <x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x v="7"/>
    <x v="542"/>
    <x v="542"/>
  </r>
  <r>
    <x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x v="7"/>
    <x v="543"/>
    <x v="543"/>
  </r>
  <r>
    <x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x v="7"/>
    <x v="544"/>
    <x v="544"/>
  </r>
  <r>
    <x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x v="7"/>
    <x v="545"/>
    <x v="545"/>
  </r>
  <r>
    <x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x v="7"/>
    <x v="546"/>
    <x v="546"/>
  </r>
  <r>
    <x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x v="547"/>
  </r>
  <r>
    <x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x v="7"/>
    <x v="548"/>
    <x v="548"/>
  </r>
  <r>
    <x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x v="7"/>
    <x v="549"/>
    <x v="549"/>
  </r>
  <r>
    <x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x v="7"/>
    <x v="550"/>
    <x v="550"/>
  </r>
  <r>
    <x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x v="7"/>
    <x v="551"/>
    <x v="551"/>
  </r>
  <r>
    <x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x v="552"/>
  </r>
  <r>
    <x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x v="7"/>
    <x v="553"/>
    <x v="553"/>
  </r>
  <r>
    <x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x v="7"/>
    <x v="554"/>
    <x v="554"/>
  </r>
  <r>
    <x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x v="555"/>
  </r>
  <r>
    <x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x v="7"/>
    <x v="556"/>
    <x v="556"/>
  </r>
  <r>
    <x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x v="7"/>
    <x v="557"/>
    <x v="557"/>
  </r>
  <r>
    <x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x v="558"/>
  </r>
  <r>
    <x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x v="7"/>
    <x v="559"/>
    <x v="559"/>
  </r>
  <r>
    <x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x v="7"/>
    <x v="560"/>
    <x v="560"/>
  </r>
  <r>
    <x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x v="7"/>
    <x v="561"/>
    <x v="561"/>
  </r>
  <r>
    <x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x v="562"/>
  </r>
  <r>
    <x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x v="7"/>
    <x v="563"/>
    <x v="563"/>
  </r>
  <r>
    <x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x v="7"/>
    <x v="564"/>
    <x v="564"/>
  </r>
  <r>
    <x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x v="565"/>
  </r>
  <r>
    <x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x v="7"/>
    <x v="566"/>
    <x v="566"/>
  </r>
  <r>
    <x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x v="567"/>
  </r>
  <r>
    <x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x v="7"/>
    <x v="568"/>
    <x v="568"/>
  </r>
  <r>
    <x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x v="7"/>
    <x v="569"/>
    <x v="569"/>
  </r>
  <r>
    <x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x v="7"/>
    <x v="570"/>
    <x v="570"/>
  </r>
  <r>
    <x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x v="7"/>
    <x v="571"/>
    <x v="571"/>
  </r>
  <r>
    <x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x v="572"/>
  </r>
  <r>
    <x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x v="7"/>
    <x v="573"/>
    <x v="573"/>
  </r>
  <r>
    <x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x v="7"/>
    <x v="574"/>
    <x v="574"/>
  </r>
  <r>
    <x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x v="7"/>
    <x v="575"/>
    <x v="575"/>
  </r>
  <r>
    <x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x v="7"/>
    <x v="576"/>
    <x v="576"/>
  </r>
  <r>
    <x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x v="7"/>
    <x v="577"/>
    <x v="577"/>
  </r>
  <r>
    <x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x v="7"/>
    <x v="578"/>
    <x v="578"/>
  </r>
  <r>
    <x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x v="7"/>
    <x v="579"/>
    <x v="579"/>
  </r>
  <r>
    <x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x v="7"/>
    <x v="580"/>
    <x v="580"/>
  </r>
  <r>
    <x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x v="581"/>
  </r>
  <r>
    <x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x v="582"/>
  </r>
  <r>
    <x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x v="7"/>
    <x v="583"/>
    <x v="583"/>
  </r>
  <r>
    <x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x v="7"/>
    <x v="584"/>
    <x v="584"/>
  </r>
  <r>
    <x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x v="585"/>
  </r>
  <r>
    <x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x v="7"/>
    <x v="586"/>
    <x v="586"/>
  </r>
  <r>
    <x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x v="7"/>
    <x v="587"/>
    <x v="587"/>
  </r>
  <r>
    <x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x v="7"/>
    <x v="588"/>
    <x v="588"/>
  </r>
  <r>
    <x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x v="7"/>
    <x v="589"/>
    <x v="589"/>
  </r>
  <r>
    <x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x v="7"/>
    <x v="590"/>
    <x v="590"/>
  </r>
  <r>
    <x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x v="7"/>
    <x v="591"/>
    <x v="591"/>
  </r>
  <r>
    <x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x v="7"/>
    <x v="592"/>
    <x v="592"/>
  </r>
  <r>
    <x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x v="7"/>
    <x v="593"/>
    <x v="593"/>
  </r>
  <r>
    <x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x v="7"/>
    <x v="594"/>
    <x v="594"/>
  </r>
  <r>
    <x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x v="7"/>
    <x v="595"/>
    <x v="595"/>
  </r>
  <r>
    <x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x v="7"/>
    <x v="596"/>
    <x v="596"/>
  </r>
  <r>
    <x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x v="7"/>
    <x v="597"/>
    <x v="597"/>
  </r>
  <r>
    <x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x v="7"/>
    <x v="598"/>
    <x v="598"/>
  </r>
  <r>
    <x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x v="7"/>
    <x v="599"/>
    <x v="599"/>
  </r>
  <r>
    <x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x v="7"/>
    <x v="600"/>
    <x v="600"/>
  </r>
  <r>
    <x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x v="7"/>
    <x v="601"/>
    <x v="601"/>
  </r>
  <r>
    <x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x v="602"/>
  </r>
  <r>
    <x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x v="7"/>
    <x v="603"/>
    <x v="603"/>
  </r>
  <r>
    <x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x v="604"/>
  </r>
  <r>
    <x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x v="7"/>
    <x v="605"/>
    <x v="605"/>
  </r>
  <r>
    <x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x v="7"/>
    <x v="606"/>
    <x v="606"/>
  </r>
  <r>
    <x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x v="607"/>
  </r>
  <r>
    <x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x v="7"/>
    <x v="608"/>
    <x v="608"/>
  </r>
  <r>
    <x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x v="7"/>
    <x v="609"/>
    <x v="609"/>
  </r>
  <r>
    <x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x v="610"/>
  </r>
  <r>
    <x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x v="611"/>
  </r>
  <r>
    <x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x v="612"/>
  </r>
  <r>
    <x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x v="7"/>
    <x v="613"/>
    <x v="613"/>
  </r>
  <r>
    <x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x v="614"/>
  </r>
  <r>
    <x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x v="615"/>
  </r>
  <r>
    <x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x v="616"/>
  </r>
  <r>
    <x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x v="7"/>
    <x v="617"/>
    <x v="617"/>
  </r>
  <r>
    <x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x v="618"/>
  </r>
  <r>
    <x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x v="7"/>
    <x v="619"/>
    <x v="619"/>
  </r>
  <r>
    <x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x v="7"/>
    <x v="620"/>
    <x v="620"/>
  </r>
  <r>
    <x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x v="7"/>
    <x v="621"/>
    <x v="621"/>
  </r>
  <r>
    <x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x v="7"/>
    <x v="622"/>
    <x v="622"/>
  </r>
  <r>
    <x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x v="623"/>
  </r>
  <r>
    <x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x v="624"/>
  </r>
  <r>
    <x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x v="625"/>
  </r>
  <r>
    <x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x v="7"/>
    <x v="626"/>
    <x v="626"/>
  </r>
  <r>
    <x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x v="7"/>
    <x v="627"/>
    <x v="627"/>
  </r>
  <r>
    <x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x v="628"/>
  </r>
  <r>
    <x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x v="7"/>
    <x v="629"/>
    <x v="629"/>
  </r>
  <r>
    <x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x v="7"/>
    <x v="630"/>
    <x v="630"/>
  </r>
  <r>
    <x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x v="7"/>
    <x v="631"/>
    <x v="631"/>
  </r>
  <r>
    <x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x v="632"/>
  </r>
  <r>
    <x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x v="7"/>
    <x v="633"/>
    <x v="633"/>
  </r>
  <r>
    <x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x v="7"/>
    <x v="634"/>
    <x v="634"/>
  </r>
  <r>
    <x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x v="7"/>
    <x v="635"/>
    <x v="635"/>
  </r>
  <r>
    <x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x v="7"/>
    <x v="636"/>
    <x v="636"/>
  </r>
  <r>
    <x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x v="637"/>
  </r>
  <r>
    <x v="638"/>
    <x v="638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x v="7"/>
    <x v="638"/>
    <x v="638"/>
  </r>
  <r>
    <x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x v="7"/>
    <x v="639"/>
    <x v="639"/>
  </r>
  <r>
    <x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x v="8"/>
    <x v="640"/>
    <x v="640"/>
  </r>
  <r>
    <x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x v="8"/>
    <x v="641"/>
    <x v="641"/>
  </r>
  <r>
    <x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x v="8"/>
    <x v="642"/>
    <x v="642"/>
  </r>
  <r>
    <x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x v="8"/>
    <x v="643"/>
    <x v="643"/>
  </r>
  <r>
    <x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x v="8"/>
    <x v="644"/>
    <x v="644"/>
  </r>
  <r>
    <x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x v="8"/>
    <x v="645"/>
    <x v="645"/>
  </r>
  <r>
    <x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x v="8"/>
    <x v="646"/>
    <x v="646"/>
  </r>
  <r>
    <x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x v="8"/>
    <x v="647"/>
    <x v="647"/>
  </r>
  <r>
    <x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x v="8"/>
    <x v="648"/>
    <x v="648"/>
  </r>
  <r>
    <x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x v="8"/>
    <x v="649"/>
    <x v="649"/>
  </r>
  <r>
    <x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x v="8"/>
    <x v="650"/>
    <x v="650"/>
  </r>
  <r>
    <x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x v="8"/>
    <x v="651"/>
    <x v="651"/>
  </r>
  <r>
    <x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x v="8"/>
    <x v="652"/>
    <x v="652"/>
  </r>
  <r>
    <x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x v="8"/>
    <x v="653"/>
    <x v="653"/>
  </r>
  <r>
    <x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x v="8"/>
    <x v="654"/>
    <x v="654"/>
  </r>
  <r>
    <x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x v="8"/>
    <x v="655"/>
    <x v="655"/>
  </r>
  <r>
    <x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x v="8"/>
    <x v="656"/>
    <x v="656"/>
  </r>
  <r>
    <x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x v="8"/>
    <x v="657"/>
    <x v="657"/>
  </r>
  <r>
    <x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x v="8"/>
    <x v="658"/>
    <x v="658"/>
  </r>
  <r>
    <x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x v="8"/>
    <x v="659"/>
    <x v="659"/>
  </r>
  <r>
    <x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x v="8"/>
    <x v="660"/>
    <x v="660"/>
  </r>
  <r>
    <x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x v="8"/>
    <x v="661"/>
    <x v="661"/>
  </r>
  <r>
    <x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x v="8"/>
    <x v="662"/>
    <x v="662"/>
  </r>
  <r>
    <x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x v="8"/>
    <x v="663"/>
    <x v="663"/>
  </r>
  <r>
    <x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x v="8"/>
    <x v="664"/>
    <x v="664"/>
  </r>
  <r>
    <x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x v="8"/>
    <x v="665"/>
    <x v="665"/>
  </r>
  <r>
    <x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x v="8"/>
    <x v="666"/>
    <x v="666"/>
  </r>
  <r>
    <x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x v="8"/>
    <x v="667"/>
    <x v="667"/>
  </r>
  <r>
    <x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x v="8"/>
    <x v="668"/>
    <x v="668"/>
  </r>
  <r>
    <x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x v="8"/>
    <x v="669"/>
    <x v="669"/>
  </r>
  <r>
    <x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x v="8"/>
    <x v="670"/>
    <x v="670"/>
  </r>
  <r>
    <x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x v="8"/>
    <x v="671"/>
    <x v="671"/>
  </r>
  <r>
    <x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x v="8"/>
    <x v="672"/>
    <x v="672"/>
  </r>
  <r>
    <x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x v="8"/>
    <x v="673"/>
    <x v="673"/>
  </r>
  <r>
    <x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x v="8"/>
    <x v="674"/>
    <x v="674"/>
  </r>
  <r>
    <x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x v="8"/>
    <x v="675"/>
    <x v="675"/>
  </r>
  <r>
    <x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x v="8"/>
    <x v="676"/>
    <x v="676"/>
  </r>
  <r>
    <x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x v="8"/>
    <x v="677"/>
    <x v="677"/>
  </r>
  <r>
    <x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x v="8"/>
    <x v="678"/>
    <x v="678"/>
  </r>
  <r>
    <x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x v="8"/>
    <x v="679"/>
    <x v="679"/>
  </r>
  <r>
    <x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x v="8"/>
    <x v="680"/>
    <x v="680"/>
  </r>
  <r>
    <x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x v="8"/>
    <x v="681"/>
    <x v="681"/>
  </r>
  <r>
    <x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x v="8"/>
    <x v="682"/>
    <x v="682"/>
  </r>
  <r>
    <x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x v="8"/>
    <x v="683"/>
    <x v="683"/>
  </r>
  <r>
    <x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x v="8"/>
    <x v="684"/>
    <x v="684"/>
  </r>
  <r>
    <x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x v="8"/>
    <x v="685"/>
    <x v="685"/>
  </r>
  <r>
    <x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x v="686"/>
  </r>
  <r>
    <x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x v="8"/>
    <x v="687"/>
    <x v="687"/>
  </r>
  <r>
    <x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x v="8"/>
    <x v="688"/>
    <x v="688"/>
  </r>
  <r>
    <x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x v="8"/>
    <x v="689"/>
    <x v="689"/>
  </r>
  <r>
    <x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x v="8"/>
    <x v="690"/>
    <x v="690"/>
  </r>
  <r>
    <x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x v="8"/>
    <x v="691"/>
    <x v="691"/>
  </r>
  <r>
    <x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x v="8"/>
    <x v="692"/>
    <x v="692"/>
  </r>
  <r>
    <x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x v="8"/>
    <x v="693"/>
    <x v="693"/>
  </r>
  <r>
    <x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x v="8"/>
    <x v="694"/>
    <x v="694"/>
  </r>
  <r>
    <x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x v="8"/>
    <x v="695"/>
    <x v="695"/>
  </r>
  <r>
    <x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x v="8"/>
    <x v="696"/>
    <x v="696"/>
  </r>
  <r>
    <x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x v="8"/>
    <x v="697"/>
    <x v="697"/>
  </r>
  <r>
    <x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x v="8"/>
    <x v="698"/>
    <x v="698"/>
  </r>
  <r>
    <x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x v="8"/>
    <x v="699"/>
    <x v="699"/>
  </r>
  <r>
    <x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x v="8"/>
    <x v="700"/>
    <x v="700"/>
  </r>
  <r>
    <x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x v="8"/>
    <x v="701"/>
    <x v="701"/>
  </r>
  <r>
    <x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x v="8"/>
    <x v="702"/>
    <x v="702"/>
  </r>
  <r>
    <x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x v="8"/>
    <x v="703"/>
    <x v="703"/>
  </r>
  <r>
    <x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x v="8"/>
    <x v="704"/>
    <x v="704"/>
  </r>
  <r>
    <x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x v="8"/>
    <x v="705"/>
    <x v="705"/>
  </r>
  <r>
    <x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x v="706"/>
  </r>
  <r>
    <x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x v="8"/>
    <x v="707"/>
    <x v="707"/>
  </r>
  <r>
    <x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x v="8"/>
    <x v="708"/>
    <x v="708"/>
  </r>
  <r>
    <x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x v="8"/>
    <x v="709"/>
    <x v="709"/>
  </r>
  <r>
    <x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x v="710"/>
  </r>
  <r>
    <x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x v="8"/>
    <x v="711"/>
    <x v="711"/>
  </r>
  <r>
    <x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x v="8"/>
    <x v="712"/>
    <x v="712"/>
  </r>
  <r>
    <x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x v="8"/>
    <x v="713"/>
    <x v="713"/>
  </r>
  <r>
    <x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x v="8"/>
    <x v="714"/>
    <x v="714"/>
  </r>
  <r>
    <x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x v="8"/>
    <x v="715"/>
    <x v="715"/>
  </r>
  <r>
    <x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x v="8"/>
    <x v="716"/>
    <x v="716"/>
  </r>
  <r>
    <x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x v="8"/>
    <x v="717"/>
    <x v="717"/>
  </r>
  <r>
    <x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x v="8"/>
    <x v="718"/>
    <x v="718"/>
  </r>
  <r>
    <x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x v="8"/>
    <x v="719"/>
    <x v="719"/>
  </r>
  <r>
    <x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x v="9"/>
    <x v="720"/>
    <x v="720"/>
  </r>
  <r>
    <x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x v="9"/>
    <x v="721"/>
    <x v="721"/>
  </r>
  <r>
    <x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x v="9"/>
    <x v="722"/>
    <x v="722"/>
  </r>
  <r>
    <x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x v="9"/>
    <x v="723"/>
    <x v="723"/>
  </r>
  <r>
    <x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x v="9"/>
    <x v="724"/>
    <x v="724"/>
  </r>
  <r>
    <x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x v="9"/>
    <x v="725"/>
    <x v="725"/>
  </r>
  <r>
    <x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x v="9"/>
    <x v="726"/>
    <x v="726"/>
  </r>
  <r>
    <x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x v="9"/>
    <x v="727"/>
    <x v="727"/>
  </r>
  <r>
    <x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x v="9"/>
    <x v="728"/>
    <x v="728"/>
  </r>
  <r>
    <x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x v="9"/>
    <x v="729"/>
    <x v="729"/>
  </r>
  <r>
    <x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x v="9"/>
    <x v="730"/>
    <x v="730"/>
  </r>
  <r>
    <x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x v="9"/>
    <x v="731"/>
    <x v="731"/>
  </r>
  <r>
    <x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x v="9"/>
    <x v="732"/>
    <x v="732"/>
  </r>
  <r>
    <x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x v="9"/>
    <x v="733"/>
    <x v="733"/>
  </r>
  <r>
    <x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x v="9"/>
    <x v="734"/>
    <x v="734"/>
  </r>
  <r>
    <x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x v="9"/>
    <x v="735"/>
    <x v="735"/>
  </r>
  <r>
    <x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x v="9"/>
    <x v="736"/>
    <x v="736"/>
  </r>
  <r>
    <x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x v="9"/>
    <x v="737"/>
    <x v="737"/>
  </r>
  <r>
    <x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x v="9"/>
    <x v="738"/>
    <x v="738"/>
  </r>
  <r>
    <x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x v="9"/>
    <x v="739"/>
    <x v="739"/>
  </r>
  <r>
    <x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x v="9"/>
    <x v="740"/>
    <x v="740"/>
  </r>
  <r>
    <x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x v="9"/>
    <x v="741"/>
    <x v="741"/>
  </r>
  <r>
    <x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x v="9"/>
    <x v="742"/>
    <x v="742"/>
  </r>
  <r>
    <x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x v="9"/>
    <x v="743"/>
    <x v="743"/>
  </r>
  <r>
    <x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x v="9"/>
    <x v="744"/>
    <x v="744"/>
  </r>
  <r>
    <x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x v="9"/>
    <x v="745"/>
    <x v="745"/>
  </r>
  <r>
    <x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x v="9"/>
    <x v="746"/>
    <x v="746"/>
  </r>
  <r>
    <x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x v="9"/>
    <x v="747"/>
    <x v="747"/>
  </r>
  <r>
    <x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x v="9"/>
    <x v="748"/>
    <x v="748"/>
  </r>
  <r>
    <x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x v="9"/>
    <x v="749"/>
    <x v="749"/>
  </r>
  <r>
    <x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x v="9"/>
    <x v="750"/>
    <x v="750"/>
  </r>
  <r>
    <x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x v="9"/>
    <x v="751"/>
    <x v="751"/>
  </r>
  <r>
    <x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x v="9"/>
    <x v="752"/>
    <x v="752"/>
  </r>
  <r>
    <x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x v="9"/>
    <x v="753"/>
    <x v="753"/>
  </r>
  <r>
    <x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x v="9"/>
    <x v="754"/>
    <x v="754"/>
  </r>
  <r>
    <x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x v="9"/>
    <x v="755"/>
    <x v="755"/>
  </r>
  <r>
    <x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x v="9"/>
    <x v="756"/>
    <x v="756"/>
  </r>
  <r>
    <x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x v="9"/>
    <x v="757"/>
    <x v="757"/>
  </r>
  <r>
    <x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x v="9"/>
    <x v="758"/>
    <x v="758"/>
  </r>
  <r>
    <x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x v="9"/>
    <x v="759"/>
    <x v="759"/>
  </r>
  <r>
    <x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x v="760"/>
  </r>
  <r>
    <x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x v="10"/>
    <x v="761"/>
    <x v="761"/>
  </r>
  <r>
    <x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x v="762"/>
  </r>
  <r>
    <x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x v="10"/>
    <x v="763"/>
    <x v="763"/>
  </r>
  <r>
    <x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x v="764"/>
  </r>
  <r>
    <x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x v="10"/>
    <x v="765"/>
    <x v="765"/>
  </r>
  <r>
    <x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x v="766"/>
  </r>
  <r>
    <x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x v="10"/>
    <x v="767"/>
    <x v="767"/>
  </r>
  <r>
    <x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x v="768"/>
  </r>
  <r>
    <x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x v="10"/>
    <x v="769"/>
    <x v="769"/>
  </r>
  <r>
    <x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x v="770"/>
  </r>
  <r>
    <x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x v="10"/>
    <x v="771"/>
    <x v="771"/>
  </r>
  <r>
    <x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x v="10"/>
    <x v="772"/>
    <x v="772"/>
  </r>
  <r>
    <x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x v="10"/>
    <x v="773"/>
    <x v="773"/>
  </r>
  <r>
    <x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x v="10"/>
    <x v="774"/>
    <x v="774"/>
  </r>
  <r>
    <x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x v="10"/>
    <x v="775"/>
    <x v="775"/>
  </r>
  <r>
    <x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x v="10"/>
    <x v="776"/>
    <x v="776"/>
  </r>
  <r>
    <x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x v="10"/>
    <x v="777"/>
    <x v="777"/>
  </r>
  <r>
    <x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x v="10"/>
    <x v="778"/>
    <x v="778"/>
  </r>
  <r>
    <x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x v="10"/>
    <x v="779"/>
    <x v="779"/>
  </r>
  <r>
    <x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x v="11"/>
    <x v="780"/>
    <x v="780"/>
  </r>
  <r>
    <x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x v="11"/>
    <x v="781"/>
    <x v="781"/>
  </r>
  <r>
    <x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x v="11"/>
    <x v="782"/>
    <x v="782"/>
  </r>
  <r>
    <x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x v="11"/>
    <x v="783"/>
    <x v="783"/>
  </r>
  <r>
    <x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x v="11"/>
    <x v="784"/>
    <x v="784"/>
  </r>
  <r>
    <x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x v="11"/>
    <x v="785"/>
    <x v="785"/>
  </r>
  <r>
    <x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x v="11"/>
    <x v="786"/>
    <x v="786"/>
  </r>
  <r>
    <x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x v="11"/>
    <x v="787"/>
    <x v="787"/>
  </r>
  <r>
    <x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x v="11"/>
    <x v="788"/>
    <x v="788"/>
  </r>
  <r>
    <x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x v="11"/>
    <x v="789"/>
    <x v="789"/>
  </r>
  <r>
    <x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x v="11"/>
    <x v="790"/>
    <x v="790"/>
  </r>
  <r>
    <x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x v="11"/>
    <x v="791"/>
    <x v="791"/>
  </r>
  <r>
    <x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x v="11"/>
    <x v="792"/>
    <x v="792"/>
  </r>
  <r>
    <x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x v="11"/>
    <x v="793"/>
    <x v="793"/>
  </r>
  <r>
    <x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x v="11"/>
    <x v="794"/>
    <x v="794"/>
  </r>
  <r>
    <x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x v="11"/>
    <x v="795"/>
    <x v="795"/>
  </r>
  <r>
    <x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x v="11"/>
    <x v="796"/>
    <x v="796"/>
  </r>
  <r>
    <x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x v="11"/>
    <x v="797"/>
    <x v="797"/>
  </r>
  <r>
    <x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x v="11"/>
    <x v="798"/>
    <x v="798"/>
  </r>
  <r>
    <x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x v="11"/>
    <x v="799"/>
    <x v="799"/>
  </r>
  <r>
    <x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x v="11"/>
    <x v="800"/>
    <x v="800"/>
  </r>
  <r>
    <x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x v="11"/>
    <x v="801"/>
    <x v="801"/>
  </r>
  <r>
    <x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x v="11"/>
    <x v="802"/>
    <x v="802"/>
  </r>
  <r>
    <x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x v="11"/>
    <x v="803"/>
    <x v="803"/>
  </r>
  <r>
    <x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x v="11"/>
    <x v="804"/>
    <x v="804"/>
  </r>
  <r>
    <x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x v="11"/>
    <x v="805"/>
    <x v="805"/>
  </r>
  <r>
    <x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x v="11"/>
    <x v="806"/>
    <x v="806"/>
  </r>
  <r>
    <x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x v="11"/>
    <x v="807"/>
    <x v="807"/>
  </r>
  <r>
    <x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x v="11"/>
    <x v="808"/>
    <x v="808"/>
  </r>
  <r>
    <x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x v="11"/>
    <x v="809"/>
    <x v="809"/>
  </r>
  <r>
    <x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x v="11"/>
    <x v="810"/>
    <x v="810"/>
  </r>
  <r>
    <x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x v="11"/>
    <x v="811"/>
    <x v="811"/>
  </r>
  <r>
    <x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x v="11"/>
    <x v="812"/>
    <x v="812"/>
  </r>
  <r>
    <x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x v="11"/>
    <x v="813"/>
    <x v="813"/>
  </r>
  <r>
    <x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x v="11"/>
    <x v="814"/>
    <x v="814"/>
  </r>
  <r>
    <x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x v="11"/>
    <x v="815"/>
    <x v="815"/>
  </r>
  <r>
    <x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x v="11"/>
    <x v="816"/>
    <x v="816"/>
  </r>
  <r>
    <x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x v="11"/>
    <x v="817"/>
    <x v="817"/>
  </r>
  <r>
    <x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x v="11"/>
    <x v="818"/>
    <x v="818"/>
  </r>
  <r>
    <x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x v="11"/>
    <x v="819"/>
    <x v="819"/>
  </r>
  <r>
    <x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x v="11"/>
    <x v="820"/>
    <x v="820"/>
  </r>
  <r>
    <x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x v="11"/>
    <x v="821"/>
    <x v="821"/>
  </r>
  <r>
    <x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x v="11"/>
    <x v="822"/>
    <x v="822"/>
  </r>
  <r>
    <x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x v="11"/>
    <x v="823"/>
    <x v="823"/>
  </r>
  <r>
    <x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x v="11"/>
    <x v="824"/>
    <x v="824"/>
  </r>
  <r>
    <x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x v="11"/>
    <x v="825"/>
    <x v="825"/>
  </r>
  <r>
    <x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x v="11"/>
    <x v="826"/>
    <x v="826"/>
  </r>
  <r>
    <x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x v="11"/>
    <x v="827"/>
    <x v="827"/>
  </r>
  <r>
    <x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x v="11"/>
    <x v="828"/>
    <x v="828"/>
  </r>
  <r>
    <x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x v="11"/>
    <x v="829"/>
    <x v="829"/>
  </r>
  <r>
    <x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x v="11"/>
    <x v="830"/>
    <x v="830"/>
  </r>
  <r>
    <x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x v="11"/>
    <x v="831"/>
    <x v="831"/>
  </r>
  <r>
    <x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x v="11"/>
    <x v="832"/>
    <x v="832"/>
  </r>
  <r>
    <x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x v="11"/>
    <x v="833"/>
    <x v="833"/>
  </r>
  <r>
    <x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x v="11"/>
    <x v="834"/>
    <x v="834"/>
  </r>
  <r>
    <x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x v="11"/>
    <x v="835"/>
    <x v="835"/>
  </r>
  <r>
    <x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x v="11"/>
    <x v="836"/>
    <x v="836"/>
  </r>
  <r>
    <x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x v="11"/>
    <x v="837"/>
    <x v="837"/>
  </r>
  <r>
    <x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x v="11"/>
    <x v="838"/>
    <x v="838"/>
  </r>
  <r>
    <x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x v="11"/>
    <x v="839"/>
    <x v="839"/>
  </r>
  <r>
    <x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x v="12"/>
    <x v="840"/>
    <x v="840"/>
  </r>
  <r>
    <x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x v="12"/>
    <x v="841"/>
    <x v="841"/>
  </r>
  <r>
    <x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x v="12"/>
    <x v="842"/>
    <x v="842"/>
  </r>
  <r>
    <x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x v="12"/>
    <x v="843"/>
    <x v="843"/>
  </r>
  <r>
    <x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x v="12"/>
    <x v="844"/>
    <x v="844"/>
  </r>
  <r>
    <x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x v="12"/>
    <x v="845"/>
    <x v="845"/>
  </r>
  <r>
    <x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x v="12"/>
    <x v="846"/>
    <x v="846"/>
  </r>
  <r>
    <x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x v="12"/>
    <x v="847"/>
    <x v="847"/>
  </r>
  <r>
    <x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x v="12"/>
    <x v="848"/>
    <x v="848"/>
  </r>
  <r>
    <x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x v="12"/>
    <x v="849"/>
    <x v="849"/>
  </r>
  <r>
    <x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x v="12"/>
    <x v="850"/>
    <x v="850"/>
  </r>
  <r>
    <x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x v="12"/>
    <x v="851"/>
    <x v="851"/>
  </r>
  <r>
    <x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x v="12"/>
    <x v="852"/>
    <x v="852"/>
  </r>
  <r>
    <x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x v="12"/>
    <x v="853"/>
    <x v="853"/>
  </r>
  <r>
    <x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x v="12"/>
    <x v="854"/>
    <x v="854"/>
  </r>
  <r>
    <x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x v="12"/>
    <x v="855"/>
    <x v="855"/>
  </r>
  <r>
    <x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x v="12"/>
    <x v="856"/>
    <x v="856"/>
  </r>
  <r>
    <x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x v="12"/>
    <x v="857"/>
    <x v="857"/>
  </r>
  <r>
    <x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x v="12"/>
    <x v="858"/>
    <x v="858"/>
  </r>
  <r>
    <x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x v="12"/>
    <x v="859"/>
    <x v="859"/>
  </r>
  <r>
    <x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x v="13"/>
    <x v="860"/>
    <x v="860"/>
  </r>
  <r>
    <x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x v="13"/>
    <x v="861"/>
    <x v="861"/>
  </r>
  <r>
    <x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x v="13"/>
    <x v="862"/>
    <x v="862"/>
  </r>
  <r>
    <x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x v="13"/>
    <x v="863"/>
    <x v="863"/>
  </r>
  <r>
    <x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x v="13"/>
    <x v="864"/>
    <x v="864"/>
  </r>
  <r>
    <x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x v="13"/>
    <x v="865"/>
    <x v="865"/>
  </r>
  <r>
    <x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x v="13"/>
    <x v="866"/>
    <x v="866"/>
  </r>
  <r>
    <x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x v="13"/>
    <x v="867"/>
    <x v="867"/>
  </r>
  <r>
    <x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x v="13"/>
    <x v="868"/>
    <x v="868"/>
  </r>
  <r>
    <x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x v="13"/>
    <x v="869"/>
    <x v="869"/>
  </r>
  <r>
    <x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x v="13"/>
    <x v="870"/>
    <x v="870"/>
  </r>
  <r>
    <x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x v="13"/>
    <x v="871"/>
    <x v="871"/>
  </r>
  <r>
    <x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x v="13"/>
    <x v="872"/>
    <x v="872"/>
  </r>
  <r>
    <x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x v="13"/>
    <x v="873"/>
    <x v="873"/>
  </r>
  <r>
    <x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x v="13"/>
    <x v="874"/>
    <x v="874"/>
  </r>
  <r>
    <x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x v="875"/>
  </r>
  <r>
    <x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x v="13"/>
    <x v="876"/>
    <x v="876"/>
  </r>
  <r>
    <x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x v="13"/>
    <x v="877"/>
    <x v="877"/>
  </r>
  <r>
    <x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x v="13"/>
    <x v="878"/>
    <x v="878"/>
  </r>
  <r>
    <x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x v="13"/>
    <x v="879"/>
    <x v="879"/>
  </r>
  <r>
    <x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x v="14"/>
    <x v="880"/>
    <x v="880"/>
  </r>
  <r>
    <x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x v="14"/>
    <x v="881"/>
    <x v="881"/>
  </r>
  <r>
    <x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x v="14"/>
    <x v="882"/>
    <x v="882"/>
  </r>
  <r>
    <x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x v="14"/>
    <x v="883"/>
    <x v="883"/>
  </r>
  <r>
    <x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x v="14"/>
    <x v="884"/>
    <x v="884"/>
  </r>
  <r>
    <x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x v="14"/>
    <x v="885"/>
    <x v="885"/>
  </r>
  <r>
    <x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x v="14"/>
    <x v="886"/>
    <x v="886"/>
  </r>
  <r>
    <x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x v="887"/>
  </r>
  <r>
    <x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x v="14"/>
    <x v="888"/>
    <x v="888"/>
  </r>
  <r>
    <x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x v="14"/>
    <x v="889"/>
    <x v="889"/>
  </r>
  <r>
    <x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x v="14"/>
    <x v="890"/>
    <x v="890"/>
  </r>
  <r>
    <x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x v="14"/>
    <x v="891"/>
    <x v="891"/>
  </r>
  <r>
    <x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x v="14"/>
    <x v="892"/>
    <x v="892"/>
  </r>
  <r>
    <x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x v="14"/>
    <x v="893"/>
    <x v="893"/>
  </r>
  <r>
    <x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x v="14"/>
    <x v="894"/>
    <x v="894"/>
  </r>
  <r>
    <x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x v="14"/>
    <x v="895"/>
    <x v="895"/>
  </r>
  <r>
    <x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x v="14"/>
    <x v="896"/>
    <x v="896"/>
  </r>
  <r>
    <x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x v="897"/>
  </r>
  <r>
    <x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x v="14"/>
    <x v="898"/>
    <x v="898"/>
  </r>
  <r>
    <x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x v="14"/>
    <x v="899"/>
    <x v="899"/>
  </r>
  <r>
    <x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x v="13"/>
    <x v="900"/>
    <x v="900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x v="901"/>
  </r>
  <r>
    <x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x v="13"/>
    <x v="902"/>
    <x v="902"/>
  </r>
  <r>
    <x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x v="13"/>
    <x v="903"/>
    <x v="903"/>
  </r>
  <r>
    <x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x v="13"/>
    <x v="904"/>
    <x v="904"/>
  </r>
  <r>
    <x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x v="13"/>
    <x v="905"/>
    <x v="905"/>
  </r>
  <r>
    <x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x v="906"/>
  </r>
  <r>
    <x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x v="907"/>
  </r>
  <r>
    <x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x v="908"/>
  </r>
  <r>
    <x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x v="13"/>
    <x v="909"/>
    <x v="909"/>
  </r>
  <r>
    <x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x v="13"/>
    <x v="910"/>
    <x v="910"/>
  </r>
  <r>
    <x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x v="911"/>
  </r>
  <r>
    <x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x v="13"/>
    <x v="912"/>
    <x v="912"/>
  </r>
  <r>
    <x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x v="13"/>
    <x v="913"/>
    <x v="913"/>
  </r>
  <r>
    <x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x v="914"/>
  </r>
  <r>
    <x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x v="13"/>
    <x v="915"/>
    <x v="915"/>
  </r>
  <r>
    <x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x v="916"/>
  </r>
  <r>
    <x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x v="13"/>
    <x v="917"/>
    <x v="917"/>
  </r>
  <r>
    <x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x v="13"/>
    <x v="918"/>
    <x v="918"/>
  </r>
  <r>
    <x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x v="13"/>
    <x v="919"/>
    <x v="919"/>
  </r>
  <r>
    <x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x v="920"/>
  </r>
  <r>
    <x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x v="13"/>
    <x v="921"/>
    <x v="921"/>
  </r>
  <r>
    <x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x v="13"/>
    <x v="922"/>
    <x v="922"/>
  </r>
  <r>
    <x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x v="13"/>
    <x v="923"/>
    <x v="923"/>
  </r>
  <r>
    <x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x v="13"/>
    <x v="924"/>
    <x v="924"/>
  </r>
  <r>
    <x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x v="13"/>
    <x v="925"/>
    <x v="925"/>
  </r>
  <r>
    <x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x v="926"/>
  </r>
  <r>
    <x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x v="927"/>
  </r>
  <r>
    <x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x v="13"/>
    <x v="928"/>
    <x v="928"/>
  </r>
  <r>
    <x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x v="929"/>
  </r>
  <r>
    <x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x v="13"/>
    <x v="930"/>
    <x v="930"/>
  </r>
  <r>
    <x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x v="13"/>
    <x v="931"/>
    <x v="931"/>
  </r>
  <r>
    <x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x v="13"/>
    <x v="932"/>
    <x v="932"/>
  </r>
  <r>
    <x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x v="13"/>
    <x v="933"/>
    <x v="933"/>
  </r>
  <r>
    <x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x v="13"/>
    <x v="934"/>
    <x v="934"/>
  </r>
  <r>
    <x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x v="13"/>
    <x v="935"/>
    <x v="935"/>
  </r>
  <r>
    <x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x v="936"/>
  </r>
  <r>
    <x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x v="13"/>
    <x v="937"/>
    <x v="937"/>
  </r>
  <r>
    <x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x v="13"/>
    <x v="938"/>
    <x v="938"/>
  </r>
  <r>
    <x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x v="13"/>
    <x v="939"/>
    <x v="939"/>
  </r>
  <r>
    <x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x v="8"/>
    <x v="940"/>
    <x v="940"/>
  </r>
  <r>
    <x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x v="8"/>
    <x v="941"/>
    <x v="941"/>
  </r>
  <r>
    <x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x v="8"/>
    <x v="942"/>
    <x v="942"/>
  </r>
  <r>
    <x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x v="8"/>
    <x v="943"/>
    <x v="943"/>
  </r>
  <r>
    <x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x v="8"/>
    <x v="944"/>
    <x v="944"/>
  </r>
  <r>
    <x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x v="8"/>
    <x v="945"/>
    <x v="945"/>
  </r>
  <r>
    <x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x v="8"/>
    <x v="946"/>
    <x v="946"/>
  </r>
  <r>
    <x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x v="947"/>
  </r>
  <r>
    <x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x v="8"/>
    <x v="948"/>
    <x v="948"/>
  </r>
  <r>
    <x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x v="8"/>
    <x v="949"/>
    <x v="949"/>
  </r>
  <r>
    <x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x v="8"/>
    <x v="950"/>
    <x v="950"/>
  </r>
  <r>
    <x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x v="8"/>
    <x v="951"/>
    <x v="951"/>
  </r>
  <r>
    <x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x v="8"/>
    <x v="952"/>
    <x v="952"/>
  </r>
  <r>
    <x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x v="8"/>
    <x v="953"/>
    <x v="953"/>
  </r>
  <r>
    <x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x v="8"/>
    <x v="954"/>
    <x v="954"/>
  </r>
  <r>
    <x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x v="8"/>
    <x v="955"/>
    <x v="955"/>
  </r>
  <r>
    <x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x v="8"/>
    <x v="956"/>
    <x v="956"/>
  </r>
  <r>
    <x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x v="8"/>
    <x v="957"/>
    <x v="957"/>
  </r>
  <r>
    <x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x v="8"/>
    <x v="958"/>
    <x v="958"/>
  </r>
  <r>
    <x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x v="8"/>
    <x v="959"/>
    <x v="959"/>
  </r>
  <r>
    <x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x v="8"/>
    <x v="960"/>
    <x v="960"/>
  </r>
  <r>
    <x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x v="8"/>
    <x v="961"/>
    <x v="961"/>
  </r>
  <r>
    <x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x v="8"/>
    <x v="962"/>
    <x v="962"/>
  </r>
  <r>
    <x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x v="8"/>
    <x v="963"/>
    <x v="963"/>
  </r>
  <r>
    <x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x v="8"/>
    <x v="964"/>
    <x v="964"/>
  </r>
  <r>
    <x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x v="8"/>
    <x v="965"/>
    <x v="965"/>
  </r>
  <r>
    <x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x v="8"/>
    <x v="966"/>
    <x v="966"/>
  </r>
  <r>
    <x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x v="8"/>
    <x v="967"/>
    <x v="967"/>
  </r>
  <r>
    <x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x v="8"/>
    <x v="968"/>
    <x v="968"/>
  </r>
  <r>
    <x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x v="8"/>
    <x v="969"/>
    <x v="969"/>
  </r>
  <r>
    <x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x v="8"/>
    <x v="970"/>
    <x v="970"/>
  </r>
  <r>
    <x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x v="8"/>
    <x v="971"/>
    <x v="971"/>
  </r>
  <r>
    <x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x v="8"/>
    <x v="972"/>
    <x v="972"/>
  </r>
  <r>
    <x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x v="8"/>
    <x v="973"/>
    <x v="973"/>
  </r>
  <r>
    <x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x v="8"/>
    <x v="974"/>
    <x v="974"/>
  </r>
  <r>
    <x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x v="8"/>
    <x v="975"/>
    <x v="975"/>
  </r>
  <r>
    <x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x v="8"/>
    <x v="976"/>
    <x v="976"/>
  </r>
  <r>
    <x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x v="8"/>
    <x v="977"/>
    <x v="977"/>
  </r>
  <r>
    <x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x v="8"/>
    <x v="978"/>
    <x v="978"/>
  </r>
  <r>
    <x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x v="8"/>
    <x v="979"/>
    <x v="979"/>
  </r>
  <r>
    <x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x v="8"/>
    <x v="980"/>
    <x v="980"/>
  </r>
  <r>
    <x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x v="8"/>
    <x v="981"/>
    <x v="981"/>
  </r>
  <r>
    <x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x v="8"/>
    <x v="982"/>
    <x v="982"/>
  </r>
  <r>
    <x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x v="8"/>
    <x v="983"/>
    <x v="983"/>
  </r>
  <r>
    <x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x v="8"/>
    <x v="984"/>
    <x v="984"/>
  </r>
  <r>
    <x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x v="8"/>
    <x v="985"/>
    <x v="985"/>
  </r>
  <r>
    <x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x v="8"/>
    <x v="986"/>
    <x v="986"/>
  </r>
  <r>
    <x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x v="8"/>
    <x v="987"/>
    <x v="987"/>
  </r>
  <r>
    <x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x v="988"/>
  </r>
  <r>
    <x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x v="8"/>
    <x v="989"/>
    <x v="989"/>
  </r>
  <r>
    <x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x v="8"/>
    <x v="990"/>
    <x v="990"/>
  </r>
  <r>
    <x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x v="8"/>
    <x v="991"/>
    <x v="991"/>
  </r>
  <r>
    <x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x v="8"/>
    <x v="992"/>
    <x v="992"/>
  </r>
  <r>
    <x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x v="8"/>
    <x v="993"/>
    <x v="993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x v="8"/>
    <x v="994"/>
    <x v="994"/>
  </r>
  <r>
    <x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x v="8"/>
    <x v="995"/>
    <x v="995"/>
  </r>
  <r>
    <x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x v="8"/>
    <x v="996"/>
    <x v="996"/>
  </r>
  <r>
    <x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x v="8"/>
    <x v="997"/>
    <x v="997"/>
  </r>
  <r>
    <x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x v="8"/>
    <x v="998"/>
    <x v="998"/>
  </r>
  <r>
    <x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x v="8"/>
    <x v="999"/>
    <x v="999"/>
  </r>
  <r>
    <x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x v="8"/>
    <x v="1000"/>
    <x v="1000"/>
  </r>
  <r>
    <x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x v="8"/>
    <x v="1001"/>
    <x v="1001"/>
  </r>
  <r>
    <x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x v="8"/>
    <x v="1002"/>
    <x v="1002"/>
  </r>
  <r>
    <x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x v="8"/>
    <x v="1003"/>
    <x v="1003"/>
  </r>
  <r>
    <x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x v="8"/>
    <x v="1004"/>
    <x v="1004"/>
  </r>
  <r>
    <x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x v="8"/>
    <x v="1005"/>
    <x v="1005"/>
  </r>
  <r>
    <x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x v="8"/>
    <x v="1006"/>
    <x v="1006"/>
  </r>
  <r>
    <x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x v="8"/>
    <x v="1007"/>
    <x v="1007"/>
  </r>
  <r>
    <x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x v="8"/>
    <x v="1008"/>
    <x v="1008"/>
  </r>
  <r>
    <x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x v="8"/>
    <x v="1009"/>
    <x v="1009"/>
  </r>
  <r>
    <x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x v="8"/>
    <x v="1010"/>
    <x v="1010"/>
  </r>
  <r>
    <x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x v="8"/>
    <x v="1011"/>
    <x v="1011"/>
  </r>
  <r>
    <x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x v="8"/>
    <x v="1012"/>
    <x v="1012"/>
  </r>
  <r>
    <x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x v="8"/>
    <x v="1013"/>
    <x v="1013"/>
  </r>
  <r>
    <x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x v="8"/>
    <x v="1014"/>
    <x v="1014"/>
  </r>
  <r>
    <x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x v="8"/>
    <x v="1015"/>
    <x v="1015"/>
  </r>
  <r>
    <x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x v="8"/>
    <x v="1016"/>
    <x v="1016"/>
  </r>
  <r>
    <x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x v="8"/>
    <x v="1017"/>
    <x v="1017"/>
  </r>
  <r>
    <x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x v="8"/>
    <x v="1018"/>
    <x v="1018"/>
  </r>
  <r>
    <x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x v="8"/>
    <x v="1019"/>
    <x v="1019"/>
  </r>
  <r>
    <x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x v="15"/>
    <x v="1020"/>
    <x v="1020"/>
  </r>
  <r>
    <x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x v="15"/>
    <x v="1021"/>
    <x v="1021"/>
  </r>
  <r>
    <x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x v="15"/>
    <x v="1022"/>
    <x v="1022"/>
  </r>
  <r>
    <x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x v="15"/>
    <x v="1023"/>
    <x v="1023"/>
  </r>
  <r>
    <x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x v="15"/>
    <x v="1024"/>
    <x v="1024"/>
  </r>
  <r>
    <x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x v="15"/>
    <x v="1025"/>
    <x v="1025"/>
  </r>
  <r>
    <x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x v="15"/>
    <x v="1026"/>
    <x v="1026"/>
  </r>
  <r>
    <x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x v="15"/>
    <x v="1027"/>
    <x v="1027"/>
  </r>
  <r>
    <x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x v="15"/>
    <x v="1028"/>
    <x v="1028"/>
  </r>
  <r>
    <x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x v="15"/>
    <x v="1029"/>
    <x v="1029"/>
  </r>
  <r>
    <x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x v="15"/>
    <x v="1030"/>
    <x v="1030"/>
  </r>
  <r>
    <x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x v="15"/>
    <x v="1031"/>
    <x v="1031"/>
  </r>
  <r>
    <x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x v="15"/>
    <x v="1032"/>
    <x v="1032"/>
  </r>
  <r>
    <x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x v="15"/>
    <x v="1033"/>
    <x v="1033"/>
  </r>
  <r>
    <x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x v="15"/>
    <x v="1034"/>
    <x v="1034"/>
  </r>
  <r>
    <x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x v="15"/>
    <x v="1035"/>
    <x v="1035"/>
  </r>
  <r>
    <x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x v="15"/>
    <x v="1036"/>
    <x v="1036"/>
  </r>
  <r>
    <x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x v="15"/>
    <x v="1037"/>
    <x v="1037"/>
  </r>
  <r>
    <x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x v="15"/>
    <x v="1038"/>
    <x v="1038"/>
  </r>
  <r>
    <x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x v="15"/>
    <x v="1039"/>
    <x v="1039"/>
  </r>
  <r>
    <x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x v="16"/>
    <x v="1040"/>
    <x v="1040"/>
  </r>
  <r>
    <x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x v="1041"/>
  </r>
  <r>
    <x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x v="16"/>
    <x v="1042"/>
    <x v="1042"/>
  </r>
  <r>
    <x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x v="16"/>
    <x v="1043"/>
    <x v="1043"/>
  </r>
  <r>
    <x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x v="16"/>
    <x v="1044"/>
    <x v="1044"/>
  </r>
  <r>
    <x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x v="16"/>
    <x v="1045"/>
    <x v="1045"/>
  </r>
  <r>
    <x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x v="1046"/>
  </r>
  <r>
    <x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x v="16"/>
    <x v="1047"/>
    <x v="1047"/>
  </r>
  <r>
    <x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x v="16"/>
    <x v="1048"/>
    <x v="1048"/>
  </r>
  <r>
    <x v="1049"/>
    <x v="1049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x v="1049"/>
  </r>
  <r>
    <x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x v="1050"/>
  </r>
  <r>
    <x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x v="1051"/>
  </r>
  <r>
    <x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x v="1052"/>
  </r>
  <r>
    <x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x v="16"/>
    <x v="1053"/>
    <x v="1053"/>
  </r>
  <r>
    <x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x v="1054"/>
  </r>
  <r>
    <x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x v="1055"/>
  </r>
  <r>
    <x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x v="1056"/>
  </r>
  <r>
    <x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x v="1057"/>
  </r>
  <r>
    <x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x v="1058"/>
  </r>
  <r>
    <x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x v="1059"/>
  </r>
  <r>
    <x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x v="16"/>
    <x v="1060"/>
    <x v="1060"/>
  </r>
  <r>
    <x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x v="1061"/>
  </r>
  <r>
    <x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x v="16"/>
    <x v="1062"/>
    <x v="1062"/>
  </r>
  <r>
    <x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x v="1063"/>
  </r>
  <r>
    <x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x v="17"/>
    <x v="1064"/>
    <x v="1064"/>
  </r>
  <r>
    <x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x v="17"/>
    <x v="1065"/>
    <x v="1065"/>
  </r>
  <r>
    <x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x v="17"/>
    <x v="1066"/>
    <x v="1066"/>
  </r>
  <r>
    <x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x v="17"/>
    <x v="1067"/>
    <x v="1067"/>
  </r>
  <r>
    <x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x v="17"/>
    <x v="1068"/>
    <x v="1068"/>
  </r>
  <r>
    <x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x v="17"/>
    <x v="1069"/>
    <x v="1069"/>
  </r>
  <r>
    <x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x v="17"/>
    <x v="1070"/>
    <x v="1070"/>
  </r>
  <r>
    <x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x v="1071"/>
  </r>
  <r>
    <x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x v="17"/>
    <x v="1072"/>
    <x v="1072"/>
  </r>
  <r>
    <x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x v="17"/>
    <x v="1073"/>
    <x v="1073"/>
  </r>
  <r>
    <x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x v="17"/>
    <x v="1074"/>
    <x v="1074"/>
  </r>
  <r>
    <x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x v="17"/>
    <x v="1075"/>
    <x v="1075"/>
  </r>
  <r>
    <x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x v="17"/>
    <x v="1076"/>
    <x v="1076"/>
  </r>
  <r>
    <x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x v="17"/>
    <x v="1077"/>
    <x v="1077"/>
  </r>
  <r>
    <x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x v="17"/>
    <x v="1078"/>
    <x v="1078"/>
  </r>
  <r>
    <x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x v="17"/>
    <x v="1079"/>
    <x v="1079"/>
  </r>
  <r>
    <x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x v="17"/>
    <x v="1080"/>
    <x v="1080"/>
  </r>
  <r>
    <x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x v="17"/>
    <x v="1081"/>
    <x v="1081"/>
  </r>
  <r>
    <x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x v="17"/>
    <x v="1082"/>
    <x v="1082"/>
  </r>
  <r>
    <x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x v="17"/>
    <x v="1083"/>
    <x v="1083"/>
  </r>
  <r>
    <x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x v="1084"/>
  </r>
  <r>
    <x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x v="17"/>
    <x v="1085"/>
    <x v="1085"/>
  </r>
  <r>
    <x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x v="17"/>
    <x v="1086"/>
    <x v="1086"/>
  </r>
  <r>
    <x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x v="1087"/>
  </r>
  <r>
    <x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x v="17"/>
    <x v="1088"/>
    <x v="1088"/>
  </r>
  <r>
    <x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x v="17"/>
    <x v="1089"/>
    <x v="1089"/>
  </r>
  <r>
    <x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x v="17"/>
    <x v="1090"/>
    <x v="1090"/>
  </r>
  <r>
    <x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x v="17"/>
    <x v="1091"/>
    <x v="1091"/>
  </r>
  <r>
    <x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x v="17"/>
    <x v="1092"/>
    <x v="1092"/>
  </r>
  <r>
    <x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x v="17"/>
    <x v="1093"/>
    <x v="1093"/>
  </r>
  <r>
    <x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x v="17"/>
    <x v="1094"/>
    <x v="1094"/>
  </r>
  <r>
    <x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x v="17"/>
    <x v="1095"/>
    <x v="1095"/>
  </r>
  <r>
    <x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x v="17"/>
    <x v="1096"/>
    <x v="1096"/>
  </r>
  <r>
    <x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x v="17"/>
    <x v="1097"/>
    <x v="1097"/>
  </r>
  <r>
    <x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x v="17"/>
    <x v="1098"/>
    <x v="1098"/>
  </r>
  <r>
    <x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x v="17"/>
    <x v="1099"/>
    <x v="1099"/>
  </r>
  <r>
    <x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x v="17"/>
    <x v="1100"/>
    <x v="1100"/>
  </r>
  <r>
    <x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x v="17"/>
    <x v="1101"/>
    <x v="1101"/>
  </r>
  <r>
    <x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x v="17"/>
    <x v="1102"/>
    <x v="1102"/>
  </r>
  <r>
    <x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x v="17"/>
    <x v="1103"/>
    <x v="1103"/>
  </r>
  <r>
    <x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x v="17"/>
    <x v="1104"/>
    <x v="1104"/>
  </r>
  <r>
    <x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x v="17"/>
    <x v="1105"/>
    <x v="1105"/>
  </r>
  <r>
    <x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x v="17"/>
    <x v="1106"/>
    <x v="1106"/>
  </r>
  <r>
    <x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x v="1107"/>
  </r>
  <r>
    <x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x v="17"/>
    <x v="1108"/>
    <x v="1108"/>
  </r>
  <r>
    <x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x v="17"/>
    <x v="1109"/>
    <x v="1109"/>
  </r>
  <r>
    <x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x v="17"/>
    <x v="1110"/>
    <x v="1110"/>
  </r>
  <r>
    <x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x v="17"/>
    <x v="1111"/>
    <x v="1111"/>
  </r>
  <r>
    <x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x v="17"/>
    <x v="1112"/>
    <x v="1112"/>
  </r>
  <r>
    <x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x v="17"/>
    <x v="1113"/>
    <x v="1113"/>
  </r>
  <r>
    <x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x v="17"/>
    <x v="1114"/>
    <x v="1114"/>
  </r>
  <r>
    <x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x v="17"/>
    <x v="1115"/>
    <x v="1115"/>
  </r>
  <r>
    <x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x v="17"/>
    <x v="1116"/>
    <x v="1116"/>
  </r>
  <r>
    <x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x v="17"/>
    <x v="1117"/>
    <x v="1117"/>
  </r>
  <r>
    <x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x v="17"/>
    <x v="1118"/>
    <x v="1118"/>
  </r>
  <r>
    <x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x v="17"/>
    <x v="1119"/>
    <x v="1119"/>
  </r>
  <r>
    <x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x v="1120"/>
  </r>
  <r>
    <x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x v="17"/>
    <x v="1121"/>
    <x v="1121"/>
  </r>
  <r>
    <x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x v="1122"/>
  </r>
  <r>
    <x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x v="17"/>
    <x v="1123"/>
    <x v="1123"/>
  </r>
  <r>
    <x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x v="18"/>
    <x v="1124"/>
    <x v="1124"/>
  </r>
  <r>
    <x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x v="1125"/>
  </r>
  <r>
    <x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x v="18"/>
    <x v="1126"/>
    <x v="1126"/>
  </r>
  <r>
    <x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x v="18"/>
    <x v="1127"/>
    <x v="1127"/>
  </r>
  <r>
    <x v="1128"/>
    <x v="1128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x v="18"/>
    <x v="1128"/>
    <x v="1128"/>
  </r>
  <r>
    <x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x v="18"/>
    <x v="1129"/>
    <x v="1129"/>
  </r>
  <r>
    <x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x v="18"/>
    <x v="1130"/>
    <x v="1130"/>
  </r>
  <r>
    <x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x v="1131"/>
  </r>
  <r>
    <x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x v="18"/>
    <x v="1132"/>
    <x v="1132"/>
  </r>
  <r>
    <x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x v="18"/>
    <x v="1133"/>
    <x v="1133"/>
  </r>
  <r>
    <x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x v="18"/>
    <x v="1134"/>
    <x v="1134"/>
  </r>
  <r>
    <x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x v="18"/>
    <x v="1135"/>
    <x v="1135"/>
  </r>
  <r>
    <x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x v="18"/>
    <x v="1136"/>
    <x v="1136"/>
  </r>
  <r>
    <x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x v="18"/>
    <x v="1137"/>
    <x v="1137"/>
  </r>
  <r>
    <x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x v="18"/>
    <x v="1138"/>
    <x v="1138"/>
  </r>
  <r>
    <x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x v="18"/>
    <x v="1139"/>
    <x v="1139"/>
  </r>
  <r>
    <x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x v="1140"/>
  </r>
  <r>
    <x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x v="1141"/>
  </r>
  <r>
    <x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x v="1142"/>
  </r>
  <r>
    <x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x v="18"/>
    <x v="1143"/>
    <x v="1143"/>
  </r>
  <r>
    <x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x v="1144"/>
  </r>
  <r>
    <x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x v="19"/>
    <x v="1145"/>
    <x v="1145"/>
  </r>
  <r>
    <x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x v="19"/>
    <x v="1146"/>
    <x v="1146"/>
  </r>
  <r>
    <x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x v="1147"/>
  </r>
  <r>
    <x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x v="19"/>
    <x v="1148"/>
    <x v="1148"/>
  </r>
  <r>
    <x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x v="19"/>
    <x v="1149"/>
    <x v="1149"/>
  </r>
  <r>
    <x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x v="19"/>
    <x v="1150"/>
    <x v="1150"/>
  </r>
  <r>
    <x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x v="1151"/>
  </r>
  <r>
    <x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x v="19"/>
    <x v="1152"/>
    <x v="1152"/>
  </r>
  <r>
    <x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x v="19"/>
    <x v="1153"/>
    <x v="1153"/>
  </r>
  <r>
    <x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x v="19"/>
    <x v="1154"/>
    <x v="1154"/>
  </r>
  <r>
    <x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x v="19"/>
    <x v="1155"/>
    <x v="1155"/>
  </r>
  <r>
    <x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x v="1156"/>
  </r>
  <r>
    <x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x v="19"/>
    <x v="1157"/>
    <x v="1157"/>
  </r>
  <r>
    <x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x v="19"/>
    <x v="1158"/>
    <x v="1158"/>
  </r>
  <r>
    <x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x v="1159"/>
  </r>
  <r>
    <x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x v="19"/>
    <x v="1160"/>
    <x v="1160"/>
  </r>
  <r>
    <x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x v="1161"/>
  </r>
  <r>
    <x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x v="19"/>
    <x v="1162"/>
    <x v="1162"/>
  </r>
  <r>
    <x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x v="1163"/>
  </r>
  <r>
    <x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x v="1164"/>
  </r>
  <r>
    <x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x v="19"/>
    <x v="1165"/>
    <x v="1165"/>
  </r>
  <r>
    <x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x v="19"/>
    <x v="1166"/>
    <x v="1166"/>
  </r>
  <r>
    <x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x v="19"/>
    <x v="1167"/>
    <x v="1167"/>
  </r>
  <r>
    <x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x v="19"/>
    <x v="1168"/>
    <x v="1168"/>
  </r>
  <r>
    <x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x v="19"/>
    <x v="1169"/>
    <x v="1169"/>
  </r>
  <r>
    <x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x v="19"/>
    <x v="1170"/>
    <x v="1170"/>
  </r>
  <r>
    <x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x v="19"/>
    <x v="1171"/>
    <x v="1171"/>
  </r>
  <r>
    <x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x v="1172"/>
  </r>
  <r>
    <x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x v="19"/>
    <x v="1173"/>
    <x v="1173"/>
  </r>
  <r>
    <x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x v="19"/>
    <x v="1174"/>
    <x v="1174"/>
  </r>
  <r>
    <x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x v="19"/>
    <x v="1175"/>
    <x v="1175"/>
  </r>
  <r>
    <x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x v="19"/>
    <x v="1176"/>
    <x v="1176"/>
  </r>
  <r>
    <x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x v="1177"/>
  </r>
  <r>
    <x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x v="19"/>
    <x v="1178"/>
    <x v="1178"/>
  </r>
  <r>
    <x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x v="19"/>
    <x v="1179"/>
    <x v="1179"/>
  </r>
  <r>
    <x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x v="19"/>
    <x v="1180"/>
    <x v="1180"/>
  </r>
  <r>
    <x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x v="19"/>
    <x v="1181"/>
    <x v="1181"/>
  </r>
  <r>
    <x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x v="19"/>
    <x v="1182"/>
    <x v="1182"/>
  </r>
  <r>
    <x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x v="19"/>
    <x v="1183"/>
    <x v="1183"/>
  </r>
  <r>
    <x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x v="20"/>
    <x v="1184"/>
    <x v="1184"/>
  </r>
  <r>
    <x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x v="20"/>
    <x v="1185"/>
    <x v="1185"/>
  </r>
  <r>
    <x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x v="20"/>
    <x v="1186"/>
    <x v="1186"/>
  </r>
  <r>
    <x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x v="20"/>
    <x v="1187"/>
    <x v="1187"/>
  </r>
  <r>
    <x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x v="20"/>
    <x v="1188"/>
    <x v="1188"/>
  </r>
  <r>
    <x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x v="20"/>
    <x v="1189"/>
    <x v="1189"/>
  </r>
  <r>
    <x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x v="20"/>
    <x v="1190"/>
    <x v="1190"/>
  </r>
  <r>
    <x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x v="20"/>
    <x v="1191"/>
    <x v="1191"/>
  </r>
  <r>
    <x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x v="20"/>
    <x v="1192"/>
    <x v="1192"/>
  </r>
  <r>
    <x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x v="20"/>
    <x v="1193"/>
    <x v="1193"/>
  </r>
  <r>
    <x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x v="20"/>
    <x v="1194"/>
    <x v="1194"/>
  </r>
  <r>
    <x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x v="20"/>
    <x v="1195"/>
    <x v="1195"/>
  </r>
  <r>
    <x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x v="20"/>
    <x v="1196"/>
    <x v="1196"/>
  </r>
  <r>
    <x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x v="20"/>
    <x v="1197"/>
    <x v="1197"/>
  </r>
  <r>
    <x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x v="20"/>
    <x v="1198"/>
    <x v="1198"/>
  </r>
  <r>
    <x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x v="20"/>
    <x v="1199"/>
    <x v="1199"/>
  </r>
  <r>
    <x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x v="20"/>
    <x v="1200"/>
    <x v="1200"/>
  </r>
  <r>
    <x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x v="20"/>
    <x v="1201"/>
    <x v="1201"/>
  </r>
  <r>
    <x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x v="20"/>
    <x v="1202"/>
    <x v="1202"/>
  </r>
  <r>
    <x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x v="20"/>
    <x v="1203"/>
    <x v="1203"/>
  </r>
  <r>
    <x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x v="20"/>
    <x v="1204"/>
    <x v="1204"/>
  </r>
  <r>
    <x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x v="20"/>
    <x v="1205"/>
    <x v="1205"/>
  </r>
  <r>
    <x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x v="20"/>
    <x v="1206"/>
    <x v="1206"/>
  </r>
  <r>
    <x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x v="20"/>
    <x v="1207"/>
    <x v="1207"/>
  </r>
  <r>
    <x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x v="20"/>
    <x v="1208"/>
    <x v="1208"/>
  </r>
  <r>
    <x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x v="20"/>
    <x v="1209"/>
    <x v="1209"/>
  </r>
  <r>
    <x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x v="20"/>
    <x v="1210"/>
    <x v="1210"/>
  </r>
  <r>
    <x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x v="20"/>
    <x v="1211"/>
    <x v="1211"/>
  </r>
  <r>
    <x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x v="20"/>
    <x v="1212"/>
    <x v="1212"/>
  </r>
  <r>
    <x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x v="20"/>
    <x v="1213"/>
    <x v="1213"/>
  </r>
  <r>
    <x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x v="20"/>
    <x v="1214"/>
    <x v="1214"/>
  </r>
  <r>
    <x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x v="20"/>
    <x v="1215"/>
    <x v="1215"/>
  </r>
  <r>
    <x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x v="20"/>
    <x v="1216"/>
    <x v="1216"/>
  </r>
  <r>
    <x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x v="20"/>
    <x v="1217"/>
    <x v="1217"/>
  </r>
  <r>
    <x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x v="20"/>
    <x v="1218"/>
    <x v="1218"/>
  </r>
  <r>
    <x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x v="20"/>
    <x v="1219"/>
    <x v="1219"/>
  </r>
  <r>
    <x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x v="20"/>
    <x v="1220"/>
    <x v="1220"/>
  </r>
  <r>
    <x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x v="20"/>
    <x v="1221"/>
    <x v="1221"/>
  </r>
  <r>
    <x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x v="20"/>
    <x v="1222"/>
    <x v="1222"/>
  </r>
  <r>
    <x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x v="20"/>
    <x v="1223"/>
    <x v="1223"/>
  </r>
  <r>
    <x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x v="21"/>
    <x v="1224"/>
    <x v="1224"/>
  </r>
  <r>
    <x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x v="21"/>
    <x v="1225"/>
    <x v="1225"/>
  </r>
  <r>
    <x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x v="21"/>
    <x v="1226"/>
    <x v="1226"/>
  </r>
  <r>
    <x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x v="1227"/>
  </r>
  <r>
    <x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x v="21"/>
    <x v="1228"/>
    <x v="1228"/>
  </r>
  <r>
    <x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x v="21"/>
    <x v="1229"/>
    <x v="1229"/>
  </r>
  <r>
    <x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x v="1230"/>
  </r>
  <r>
    <x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x v="1231"/>
  </r>
  <r>
    <x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x v="21"/>
    <x v="1232"/>
    <x v="1232"/>
  </r>
  <r>
    <x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x v="21"/>
    <x v="1233"/>
    <x v="1233"/>
  </r>
  <r>
    <x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x v="1234"/>
  </r>
  <r>
    <x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x v="21"/>
    <x v="1235"/>
    <x v="1235"/>
  </r>
  <r>
    <x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x v="1236"/>
  </r>
  <r>
    <x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x v="1237"/>
  </r>
  <r>
    <x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x v="21"/>
    <x v="1238"/>
    <x v="1238"/>
  </r>
  <r>
    <x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x v="1239"/>
  </r>
  <r>
    <x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x v="21"/>
    <x v="1240"/>
    <x v="1240"/>
  </r>
  <r>
    <x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x v="21"/>
    <x v="1241"/>
    <x v="1241"/>
  </r>
  <r>
    <x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x v="21"/>
    <x v="1242"/>
    <x v="1242"/>
  </r>
  <r>
    <x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x v="21"/>
    <x v="1243"/>
    <x v="1243"/>
  </r>
  <r>
    <x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x v="11"/>
    <x v="1244"/>
    <x v="1244"/>
  </r>
  <r>
    <x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x v="11"/>
    <x v="1245"/>
    <x v="1245"/>
  </r>
  <r>
    <x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x v="11"/>
    <x v="1246"/>
    <x v="1246"/>
  </r>
  <r>
    <x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x v="11"/>
    <x v="1247"/>
    <x v="1247"/>
  </r>
  <r>
    <x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x v="11"/>
    <x v="1248"/>
    <x v="1248"/>
  </r>
  <r>
    <x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x v="11"/>
    <x v="1249"/>
    <x v="1249"/>
  </r>
  <r>
    <x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x v="11"/>
    <x v="1250"/>
    <x v="1250"/>
  </r>
  <r>
    <x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x v="11"/>
    <x v="1251"/>
    <x v="1251"/>
  </r>
  <r>
    <x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x v="11"/>
    <x v="1252"/>
    <x v="1252"/>
  </r>
  <r>
    <x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x v="11"/>
    <x v="1253"/>
    <x v="1253"/>
  </r>
  <r>
    <x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x v="11"/>
    <x v="1254"/>
    <x v="1254"/>
  </r>
  <r>
    <x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x v="11"/>
    <x v="1255"/>
    <x v="1255"/>
  </r>
  <r>
    <x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x v="11"/>
    <x v="1256"/>
    <x v="1256"/>
  </r>
  <r>
    <x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x v="11"/>
    <x v="1257"/>
    <x v="1257"/>
  </r>
  <r>
    <x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x v="11"/>
    <x v="1258"/>
    <x v="1258"/>
  </r>
  <r>
    <x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x v="11"/>
    <x v="1259"/>
    <x v="1259"/>
  </r>
  <r>
    <x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x v="11"/>
    <x v="1260"/>
    <x v="1260"/>
  </r>
  <r>
    <x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x v="11"/>
    <x v="1261"/>
    <x v="1261"/>
  </r>
  <r>
    <x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x v="11"/>
    <x v="1262"/>
    <x v="1262"/>
  </r>
  <r>
    <x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x v="11"/>
    <x v="1263"/>
    <x v="1263"/>
  </r>
  <r>
    <x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x v="11"/>
    <x v="1264"/>
    <x v="1264"/>
  </r>
  <r>
    <x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x v="11"/>
    <x v="1265"/>
    <x v="1265"/>
  </r>
  <r>
    <x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x v="11"/>
    <x v="1266"/>
    <x v="1266"/>
  </r>
  <r>
    <x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x v="11"/>
    <x v="1267"/>
    <x v="1267"/>
  </r>
  <r>
    <x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x v="11"/>
    <x v="1268"/>
    <x v="1268"/>
  </r>
  <r>
    <x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x v="11"/>
    <x v="1269"/>
    <x v="1269"/>
  </r>
  <r>
    <x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x v="11"/>
    <x v="1270"/>
    <x v="1270"/>
  </r>
  <r>
    <x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x v="11"/>
    <x v="1271"/>
    <x v="1271"/>
  </r>
  <r>
    <x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x v="11"/>
    <x v="1272"/>
    <x v="1272"/>
  </r>
  <r>
    <x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x v="11"/>
    <x v="1273"/>
    <x v="1273"/>
  </r>
  <r>
    <x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x v="11"/>
    <x v="1274"/>
    <x v="1274"/>
  </r>
  <r>
    <x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x v="11"/>
    <x v="1275"/>
    <x v="1275"/>
  </r>
  <r>
    <x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x v="11"/>
    <x v="1276"/>
    <x v="1276"/>
  </r>
  <r>
    <x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x v="11"/>
    <x v="1277"/>
    <x v="1277"/>
  </r>
  <r>
    <x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x v="11"/>
    <x v="1278"/>
    <x v="1278"/>
  </r>
  <r>
    <x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x v="11"/>
    <x v="1279"/>
    <x v="1279"/>
  </r>
  <r>
    <x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x v="11"/>
    <x v="1280"/>
    <x v="1280"/>
  </r>
  <r>
    <x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x v="11"/>
    <x v="1281"/>
    <x v="1281"/>
  </r>
  <r>
    <x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x v="11"/>
    <x v="1282"/>
    <x v="1282"/>
  </r>
  <r>
    <x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x v="11"/>
    <x v="1283"/>
    <x v="1283"/>
  </r>
  <r>
    <x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x v="6"/>
    <x v="1284"/>
    <x v="1284"/>
  </r>
  <r>
    <x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x v="6"/>
    <x v="1285"/>
    <x v="1285"/>
  </r>
  <r>
    <x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x v="6"/>
    <x v="1286"/>
    <x v="1286"/>
  </r>
  <r>
    <x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x v="6"/>
    <x v="1287"/>
    <x v="1287"/>
  </r>
  <r>
    <x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x v="6"/>
    <x v="1288"/>
    <x v="1288"/>
  </r>
  <r>
    <x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x v="6"/>
    <x v="1289"/>
    <x v="1289"/>
  </r>
  <r>
    <x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x v="6"/>
    <x v="1290"/>
    <x v="1290"/>
  </r>
  <r>
    <x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x v="6"/>
    <x v="1291"/>
    <x v="1291"/>
  </r>
  <r>
    <x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x v="6"/>
    <x v="1292"/>
    <x v="1292"/>
  </r>
  <r>
    <x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x v="6"/>
    <x v="1293"/>
    <x v="1293"/>
  </r>
  <r>
    <x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x v="6"/>
    <x v="1294"/>
    <x v="1294"/>
  </r>
  <r>
    <x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x v="6"/>
    <x v="1295"/>
    <x v="1295"/>
  </r>
  <r>
    <x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x v="6"/>
    <x v="1296"/>
    <x v="1296"/>
  </r>
  <r>
    <x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x v="6"/>
    <x v="1297"/>
    <x v="1297"/>
  </r>
  <r>
    <x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x v="6"/>
    <x v="1298"/>
    <x v="1298"/>
  </r>
  <r>
    <x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x v="6"/>
    <x v="1299"/>
    <x v="1299"/>
  </r>
  <r>
    <x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x v="6"/>
    <x v="1300"/>
    <x v="1300"/>
  </r>
  <r>
    <x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x v="6"/>
    <x v="1301"/>
    <x v="1301"/>
  </r>
  <r>
    <x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x v="6"/>
    <x v="1302"/>
    <x v="1302"/>
  </r>
  <r>
    <x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x v="6"/>
    <x v="1303"/>
    <x v="1303"/>
  </r>
  <r>
    <x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x v="8"/>
    <x v="1304"/>
    <x v="1304"/>
  </r>
  <r>
    <x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x v="8"/>
    <x v="1305"/>
    <x v="1305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x v="8"/>
    <x v="1306"/>
    <x v="1306"/>
  </r>
  <r>
    <x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x v="8"/>
    <x v="1307"/>
    <x v="1307"/>
  </r>
  <r>
    <x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x v="8"/>
    <x v="1308"/>
    <x v="1308"/>
  </r>
  <r>
    <x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x v="8"/>
    <x v="1309"/>
    <x v="1309"/>
  </r>
  <r>
    <x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x v="8"/>
    <x v="1310"/>
    <x v="1310"/>
  </r>
  <r>
    <x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x v="8"/>
    <x v="1311"/>
    <x v="1311"/>
  </r>
  <r>
    <x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x v="8"/>
    <x v="1312"/>
    <x v="1312"/>
  </r>
  <r>
    <x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x v="8"/>
    <x v="1313"/>
    <x v="1313"/>
  </r>
  <r>
    <x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x v="8"/>
    <x v="1314"/>
    <x v="1314"/>
  </r>
  <r>
    <x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x v="8"/>
    <x v="1315"/>
    <x v="1315"/>
  </r>
  <r>
    <x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x v="8"/>
    <x v="1316"/>
    <x v="1316"/>
  </r>
  <r>
    <x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x v="8"/>
    <x v="1317"/>
    <x v="1317"/>
  </r>
  <r>
    <x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x v="8"/>
    <x v="1318"/>
    <x v="1318"/>
  </r>
  <r>
    <x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x v="8"/>
    <x v="1319"/>
    <x v="1319"/>
  </r>
  <r>
    <x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x v="8"/>
    <x v="1320"/>
    <x v="1320"/>
  </r>
  <r>
    <x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x v="8"/>
    <x v="1321"/>
    <x v="1321"/>
  </r>
  <r>
    <x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x v="8"/>
    <x v="1322"/>
    <x v="1322"/>
  </r>
  <r>
    <x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x v="8"/>
    <x v="1323"/>
    <x v="1323"/>
  </r>
  <r>
    <x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x v="8"/>
    <x v="1324"/>
    <x v="1324"/>
  </r>
  <r>
    <x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x v="8"/>
    <x v="1325"/>
    <x v="1325"/>
  </r>
  <r>
    <x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x v="8"/>
    <x v="1326"/>
    <x v="1326"/>
  </r>
  <r>
    <x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x v="8"/>
    <x v="1327"/>
    <x v="1327"/>
  </r>
  <r>
    <x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x v="8"/>
    <x v="1328"/>
    <x v="1328"/>
  </r>
  <r>
    <x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x v="8"/>
    <x v="1329"/>
    <x v="1329"/>
  </r>
  <r>
    <x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x v="8"/>
    <x v="1330"/>
    <x v="1330"/>
  </r>
  <r>
    <x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x v="8"/>
    <x v="1331"/>
    <x v="1331"/>
  </r>
  <r>
    <x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x v="1332"/>
  </r>
  <r>
    <x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x v="1333"/>
  </r>
  <r>
    <x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x v="8"/>
    <x v="1334"/>
    <x v="1334"/>
  </r>
  <r>
    <x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x v="8"/>
    <x v="1335"/>
    <x v="1335"/>
  </r>
  <r>
    <x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x v="8"/>
    <x v="1336"/>
    <x v="1336"/>
  </r>
  <r>
    <x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x v="8"/>
    <x v="1337"/>
    <x v="1337"/>
  </r>
  <r>
    <x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x v="8"/>
    <x v="1338"/>
    <x v="1338"/>
  </r>
  <r>
    <x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x v="8"/>
    <x v="1339"/>
    <x v="1339"/>
  </r>
  <r>
    <x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x v="1340"/>
  </r>
  <r>
    <x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x v="8"/>
    <x v="1341"/>
    <x v="1341"/>
  </r>
  <r>
    <x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x v="8"/>
    <x v="1342"/>
    <x v="1342"/>
  </r>
  <r>
    <x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x v="8"/>
    <x v="1343"/>
    <x v="1343"/>
  </r>
  <r>
    <x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x v="9"/>
    <x v="1344"/>
    <x v="1344"/>
  </r>
  <r>
    <x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x v="9"/>
    <x v="1345"/>
    <x v="1345"/>
  </r>
  <r>
    <x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x v="9"/>
    <x v="1346"/>
    <x v="1346"/>
  </r>
  <r>
    <x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x v="9"/>
    <x v="1347"/>
    <x v="1347"/>
  </r>
  <r>
    <x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x v="9"/>
    <x v="1348"/>
    <x v="1348"/>
  </r>
  <r>
    <x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x v="9"/>
    <x v="1349"/>
    <x v="1349"/>
  </r>
  <r>
    <x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x v="9"/>
    <x v="1350"/>
    <x v="1350"/>
  </r>
  <r>
    <x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x v="9"/>
    <x v="1351"/>
    <x v="1351"/>
  </r>
  <r>
    <x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x v="9"/>
    <x v="1352"/>
    <x v="1352"/>
  </r>
  <r>
    <x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x v="9"/>
    <x v="1353"/>
    <x v="1353"/>
  </r>
  <r>
    <x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x v="9"/>
    <x v="1354"/>
    <x v="1354"/>
  </r>
  <r>
    <x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x v="9"/>
    <x v="1355"/>
    <x v="1355"/>
  </r>
  <r>
    <x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x v="9"/>
    <x v="1356"/>
    <x v="1356"/>
  </r>
  <r>
    <x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x v="9"/>
    <x v="1357"/>
    <x v="1357"/>
  </r>
  <r>
    <x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x v="9"/>
    <x v="1358"/>
    <x v="1358"/>
  </r>
  <r>
    <x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x v="9"/>
    <x v="1359"/>
    <x v="1359"/>
  </r>
  <r>
    <x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x v="9"/>
    <x v="1360"/>
    <x v="1360"/>
  </r>
  <r>
    <x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x v="9"/>
    <x v="1361"/>
    <x v="1361"/>
  </r>
  <r>
    <x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x v="9"/>
    <x v="1362"/>
    <x v="1362"/>
  </r>
  <r>
    <x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x v="9"/>
    <x v="1363"/>
    <x v="1363"/>
  </r>
  <r>
    <x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x v="11"/>
    <x v="1364"/>
    <x v="1364"/>
  </r>
  <r>
    <x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x v="11"/>
    <x v="1365"/>
    <x v="1365"/>
  </r>
  <r>
    <x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x v="11"/>
    <x v="1366"/>
    <x v="1366"/>
  </r>
  <r>
    <x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x v="11"/>
    <x v="1367"/>
    <x v="1367"/>
  </r>
  <r>
    <x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x v="11"/>
    <x v="1368"/>
    <x v="1368"/>
  </r>
  <r>
    <x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x v="11"/>
    <x v="1369"/>
    <x v="1369"/>
  </r>
  <r>
    <x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x v="11"/>
    <x v="1370"/>
    <x v="1370"/>
  </r>
  <r>
    <x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x v="11"/>
    <x v="1371"/>
    <x v="1371"/>
  </r>
  <r>
    <x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x v="11"/>
    <x v="1372"/>
    <x v="1372"/>
  </r>
  <r>
    <x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x v="11"/>
    <x v="1373"/>
    <x v="1373"/>
  </r>
  <r>
    <x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x v="11"/>
    <x v="1374"/>
    <x v="1374"/>
  </r>
  <r>
    <x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x v="11"/>
    <x v="1375"/>
    <x v="1375"/>
  </r>
  <r>
    <x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x v="11"/>
    <x v="1376"/>
    <x v="1376"/>
  </r>
  <r>
    <x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x v="11"/>
    <x v="1377"/>
    <x v="1377"/>
  </r>
  <r>
    <x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x v="11"/>
    <x v="1378"/>
    <x v="1378"/>
  </r>
  <r>
    <x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x v="11"/>
    <x v="1379"/>
    <x v="1379"/>
  </r>
  <r>
    <x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x v="11"/>
    <x v="1380"/>
    <x v="1380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x v="11"/>
    <x v="1381"/>
    <x v="1381"/>
  </r>
  <r>
    <x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x v="11"/>
    <x v="1382"/>
    <x v="1382"/>
  </r>
  <r>
    <x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x v="11"/>
    <x v="1383"/>
    <x v="1383"/>
  </r>
  <r>
    <x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x v="11"/>
    <x v="1384"/>
    <x v="1384"/>
  </r>
  <r>
    <x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x v="11"/>
    <x v="1385"/>
    <x v="1385"/>
  </r>
  <r>
    <x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x v="11"/>
    <x v="1386"/>
    <x v="1386"/>
  </r>
  <r>
    <x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x v="11"/>
    <x v="1387"/>
    <x v="1387"/>
  </r>
  <r>
    <x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x v="11"/>
    <x v="1388"/>
    <x v="1388"/>
  </r>
  <r>
    <x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x v="11"/>
    <x v="1389"/>
    <x v="1389"/>
  </r>
  <r>
    <x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x v="11"/>
    <x v="1390"/>
    <x v="1390"/>
  </r>
  <r>
    <x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x v="11"/>
    <x v="1391"/>
    <x v="1391"/>
  </r>
  <r>
    <x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x v="11"/>
    <x v="1392"/>
    <x v="1392"/>
  </r>
  <r>
    <x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x v="11"/>
    <x v="1393"/>
    <x v="1393"/>
  </r>
  <r>
    <x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x v="11"/>
    <x v="1394"/>
    <x v="1394"/>
  </r>
  <r>
    <x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x v="11"/>
    <x v="1395"/>
    <x v="1395"/>
  </r>
  <r>
    <x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x v="11"/>
    <x v="1396"/>
    <x v="1396"/>
  </r>
  <r>
    <x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x v="11"/>
    <x v="1397"/>
    <x v="1397"/>
  </r>
  <r>
    <x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x v="11"/>
    <x v="1398"/>
    <x v="1398"/>
  </r>
  <r>
    <x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x v="11"/>
    <x v="1399"/>
    <x v="1399"/>
  </r>
  <r>
    <x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x v="11"/>
    <x v="1400"/>
    <x v="1400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x v="11"/>
    <x v="1401"/>
    <x v="1401"/>
  </r>
  <r>
    <x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x v="11"/>
    <x v="1402"/>
    <x v="1402"/>
  </r>
  <r>
    <x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x v="11"/>
    <x v="1403"/>
    <x v="1403"/>
  </r>
  <r>
    <x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x v="22"/>
    <x v="1404"/>
    <x v="1404"/>
  </r>
  <r>
    <x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x v="22"/>
    <x v="1405"/>
    <x v="1405"/>
  </r>
  <r>
    <x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x v="22"/>
    <x v="1406"/>
    <x v="1406"/>
  </r>
  <r>
    <x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x v="22"/>
    <x v="1407"/>
    <x v="1407"/>
  </r>
  <r>
    <x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x v="22"/>
    <x v="1408"/>
    <x v="1408"/>
  </r>
  <r>
    <x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x v="1409"/>
  </r>
  <r>
    <x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x v="22"/>
    <x v="1410"/>
    <x v="1410"/>
  </r>
  <r>
    <x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x v="22"/>
    <x v="1411"/>
    <x v="1411"/>
  </r>
  <r>
    <x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x v="22"/>
    <x v="1412"/>
    <x v="1412"/>
  </r>
  <r>
    <x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x v="22"/>
    <x v="1413"/>
    <x v="1413"/>
  </r>
  <r>
    <x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x v="22"/>
    <x v="1414"/>
    <x v="1414"/>
  </r>
  <r>
    <x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x v="22"/>
    <x v="1415"/>
    <x v="1415"/>
  </r>
  <r>
    <x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x v="1416"/>
  </r>
  <r>
    <x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x v="22"/>
    <x v="1417"/>
    <x v="1417"/>
  </r>
  <r>
    <x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x v="22"/>
    <x v="1418"/>
    <x v="1418"/>
  </r>
  <r>
    <x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x v="22"/>
    <x v="1419"/>
    <x v="1419"/>
  </r>
  <r>
    <x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x v="22"/>
    <x v="1420"/>
    <x v="1420"/>
  </r>
  <r>
    <x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x v="22"/>
    <x v="1421"/>
    <x v="1421"/>
  </r>
  <r>
    <x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x v="22"/>
    <x v="1422"/>
    <x v="1422"/>
  </r>
  <r>
    <x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x v="22"/>
    <x v="1423"/>
    <x v="1423"/>
  </r>
  <r>
    <x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x v="22"/>
    <x v="1424"/>
    <x v="1424"/>
  </r>
  <r>
    <x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x v="1425"/>
  </r>
  <r>
    <x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x v="1426"/>
  </r>
  <r>
    <x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x v="22"/>
    <x v="1427"/>
    <x v="1427"/>
  </r>
  <r>
    <x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x v="22"/>
    <x v="1428"/>
    <x v="1428"/>
  </r>
  <r>
    <x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x v="1429"/>
  </r>
  <r>
    <x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x v="22"/>
    <x v="1430"/>
    <x v="1430"/>
  </r>
  <r>
    <x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x v="22"/>
    <x v="1431"/>
    <x v="1431"/>
  </r>
  <r>
    <x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x v="1432"/>
  </r>
  <r>
    <x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x v="22"/>
    <x v="1433"/>
    <x v="1433"/>
  </r>
  <r>
    <x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x v="22"/>
    <x v="1434"/>
    <x v="1434"/>
  </r>
  <r>
    <x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x v="22"/>
    <x v="1435"/>
    <x v="1435"/>
  </r>
  <r>
    <x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x v="22"/>
    <x v="1436"/>
    <x v="1436"/>
  </r>
  <r>
    <x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x v="22"/>
    <x v="1437"/>
    <x v="1437"/>
  </r>
  <r>
    <x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x v="22"/>
    <x v="1438"/>
    <x v="1438"/>
  </r>
  <r>
    <x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x v="22"/>
    <x v="1439"/>
    <x v="1439"/>
  </r>
  <r>
    <x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x v="22"/>
    <x v="1440"/>
    <x v="1440"/>
  </r>
  <r>
    <x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x v="22"/>
    <x v="1441"/>
    <x v="1441"/>
  </r>
  <r>
    <x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x v="1442"/>
  </r>
  <r>
    <x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x v="1443"/>
  </r>
  <r>
    <x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x v="1444"/>
  </r>
  <r>
    <x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x v="1445"/>
  </r>
  <r>
    <x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x v="1446"/>
  </r>
  <r>
    <x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x v="22"/>
    <x v="1447"/>
    <x v="1447"/>
  </r>
  <r>
    <x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x v="1448"/>
  </r>
  <r>
    <x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x v="1449"/>
  </r>
  <r>
    <x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x v="22"/>
    <x v="1450"/>
    <x v="1450"/>
  </r>
  <r>
    <x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x v="22"/>
    <x v="1451"/>
    <x v="1451"/>
  </r>
  <r>
    <x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x v="1452"/>
  </r>
  <r>
    <x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x v="1453"/>
  </r>
  <r>
    <x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x v="22"/>
    <x v="1454"/>
    <x v="1454"/>
  </r>
  <r>
    <x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x v="22"/>
    <x v="1455"/>
    <x v="1455"/>
  </r>
  <r>
    <x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x v="22"/>
    <x v="1456"/>
    <x v="1456"/>
  </r>
  <r>
    <x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x v="1457"/>
  </r>
  <r>
    <x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x v="1458"/>
  </r>
  <r>
    <x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x v="1459"/>
  </r>
  <r>
    <x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x v="1460"/>
  </r>
  <r>
    <x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x v="23"/>
    <x v="1461"/>
    <x v="1461"/>
  </r>
  <r>
    <x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x v="23"/>
    <x v="1462"/>
    <x v="1462"/>
  </r>
  <r>
    <x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x v="23"/>
    <x v="1463"/>
    <x v="1463"/>
  </r>
  <r>
    <x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x v="23"/>
    <x v="1464"/>
    <x v="1464"/>
  </r>
  <r>
    <x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x v="1465"/>
  </r>
  <r>
    <x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x v="23"/>
    <x v="1466"/>
    <x v="1466"/>
  </r>
  <r>
    <x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x v="23"/>
    <x v="1467"/>
    <x v="1467"/>
  </r>
  <r>
    <x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x v="23"/>
    <x v="1468"/>
    <x v="1468"/>
  </r>
  <r>
    <x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x v="23"/>
    <x v="1469"/>
    <x v="1469"/>
  </r>
  <r>
    <x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x v="23"/>
    <x v="1470"/>
    <x v="1470"/>
  </r>
  <r>
    <x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x v="23"/>
    <x v="1471"/>
    <x v="1471"/>
  </r>
  <r>
    <x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x v="23"/>
    <x v="1472"/>
    <x v="1472"/>
  </r>
  <r>
    <x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x v="23"/>
    <x v="1473"/>
    <x v="1473"/>
  </r>
  <r>
    <x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x v="23"/>
    <x v="1474"/>
    <x v="1474"/>
  </r>
  <r>
    <x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x v="23"/>
    <x v="1475"/>
    <x v="1475"/>
  </r>
  <r>
    <x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x v="23"/>
    <x v="1476"/>
    <x v="1476"/>
  </r>
  <r>
    <x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x v="23"/>
    <x v="1477"/>
    <x v="1477"/>
  </r>
  <r>
    <x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x v="23"/>
    <x v="1478"/>
    <x v="1478"/>
  </r>
  <r>
    <x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x v="23"/>
    <x v="1479"/>
    <x v="1479"/>
  </r>
  <r>
    <x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x v="23"/>
    <x v="1480"/>
    <x v="1480"/>
  </r>
  <r>
    <x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x v="10"/>
    <x v="1481"/>
    <x v="1481"/>
  </r>
  <r>
    <x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x v="10"/>
    <x v="1482"/>
    <x v="1482"/>
  </r>
  <r>
    <x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x v="10"/>
    <x v="1483"/>
    <x v="1483"/>
  </r>
  <r>
    <x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x v="1484"/>
  </r>
  <r>
    <x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x v="10"/>
    <x v="1485"/>
    <x v="1485"/>
  </r>
  <r>
    <x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x v="10"/>
    <x v="1486"/>
    <x v="1486"/>
  </r>
  <r>
    <x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x v="1487"/>
  </r>
  <r>
    <x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x v="10"/>
    <x v="1488"/>
    <x v="1488"/>
  </r>
  <r>
    <x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x v="1489"/>
  </r>
  <r>
    <x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x v="10"/>
    <x v="1490"/>
    <x v="1490"/>
  </r>
  <r>
    <x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x v="10"/>
    <x v="1491"/>
    <x v="1491"/>
  </r>
  <r>
    <x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x v="10"/>
    <x v="1492"/>
    <x v="1492"/>
  </r>
  <r>
    <x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x v="1493"/>
  </r>
  <r>
    <x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x v="10"/>
    <x v="1494"/>
    <x v="1494"/>
  </r>
  <r>
    <x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x v="1495"/>
  </r>
  <r>
    <x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x v="1496"/>
  </r>
  <r>
    <x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x v="10"/>
    <x v="1497"/>
    <x v="1497"/>
  </r>
  <r>
    <x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x v="10"/>
    <x v="1498"/>
    <x v="1498"/>
  </r>
  <r>
    <x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x v="10"/>
    <x v="1499"/>
    <x v="1499"/>
  </r>
  <r>
    <x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x v="10"/>
    <x v="1500"/>
    <x v="1500"/>
  </r>
  <r>
    <x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x v="20"/>
    <x v="1501"/>
    <x v="1501"/>
  </r>
  <r>
    <x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x v="20"/>
    <x v="1502"/>
    <x v="1502"/>
  </r>
  <r>
    <x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x v="20"/>
    <x v="1503"/>
    <x v="1503"/>
  </r>
  <r>
    <x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x v="20"/>
    <x v="1504"/>
    <x v="1504"/>
  </r>
  <r>
    <x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x v="20"/>
    <x v="1505"/>
    <x v="1505"/>
  </r>
  <r>
    <x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x v="20"/>
    <x v="1506"/>
    <x v="1506"/>
  </r>
  <r>
    <x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x v="20"/>
    <x v="1507"/>
    <x v="1507"/>
  </r>
  <r>
    <x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x v="20"/>
    <x v="1508"/>
    <x v="1508"/>
  </r>
  <r>
    <x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x v="20"/>
    <x v="1509"/>
    <x v="1509"/>
  </r>
  <r>
    <x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x v="20"/>
    <x v="1510"/>
    <x v="1510"/>
  </r>
  <r>
    <x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x v="20"/>
    <x v="1511"/>
    <x v="1511"/>
  </r>
  <r>
    <x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x v="20"/>
    <x v="1512"/>
    <x v="1512"/>
  </r>
  <r>
    <x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x v="20"/>
    <x v="1513"/>
    <x v="1513"/>
  </r>
  <r>
    <x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x v="20"/>
    <x v="1514"/>
    <x v="1514"/>
  </r>
  <r>
    <x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x v="20"/>
    <x v="1515"/>
    <x v="1515"/>
  </r>
  <r>
    <x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x v="20"/>
    <x v="1516"/>
    <x v="1516"/>
  </r>
  <r>
    <x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x v="20"/>
    <x v="1517"/>
    <x v="1517"/>
  </r>
  <r>
    <x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x v="20"/>
    <x v="1518"/>
    <x v="1518"/>
  </r>
  <r>
    <x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x v="20"/>
    <x v="1519"/>
    <x v="1519"/>
  </r>
  <r>
    <x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x v="20"/>
    <x v="1520"/>
    <x v="1520"/>
  </r>
  <r>
    <x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x v="20"/>
    <x v="1521"/>
    <x v="1521"/>
  </r>
  <r>
    <x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x v="20"/>
    <x v="1522"/>
    <x v="1522"/>
  </r>
  <r>
    <x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x v="20"/>
    <x v="1523"/>
    <x v="1523"/>
  </r>
  <r>
    <x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x v="20"/>
    <x v="1524"/>
    <x v="1524"/>
  </r>
  <r>
    <x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x v="20"/>
    <x v="1525"/>
    <x v="1525"/>
  </r>
  <r>
    <x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x v="20"/>
    <x v="1526"/>
    <x v="1526"/>
  </r>
  <r>
    <x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x v="20"/>
    <x v="1527"/>
    <x v="1527"/>
  </r>
  <r>
    <x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x v="20"/>
    <x v="1528"/>
    <x v="1528"/>
  </r>
  <r>
    <x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x v="20"/>
    <x v="1529"/>
    <x v="1529"/>
  </r>
  <r>
    <x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x v="20"/>
    <x v="1530"/>
    <x v="1530"/>
  </r>
  <r>
    <x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x v="20"/>
    <x v="1531"/>
    <x v="1531"/>
  </r>
  <r>
    <x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x v="20"/>
    <x v="1532"/>
    <x v="1532"/>
  </r>
  <r>
    <x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x v="20"/>
    <x v="1533"/>
    <x v="1533"/>
  </r>
  <r>
    <x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x v="20"/>
    <x v="1534"/>
    <x v="1534"/>
  </r>
  <r>
    <x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x v="20"/>
    <x v="1535"/>
    <x v="1535"/>
  </r>
  <r>
    <x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x v="20"/>
    <x v="1536"/>
    <x v="1536"/>
  </r>
  <r>
    <x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x v="20"/>
    <x v="1537"/>
    <x v="1537"/>
  </r>
  <r>
    <x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x v="20"/>
    <x v="1538"/>
    <x v="1538"/>
  </r>
  <r>
    <x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x v="20"/>
    <x v="1539"/>
    <x v="1539"/>
  </r>
  <r>
    <x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x v="20"/>
    <x v="1540"/>
    <x v="1540"/>
  </r>
  <r>
    <x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x v="24"/>
    <x v="1541"/>
    <x v="1541"/>
  </r>
  <r>
    <x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x v="24"/>
    <x v="1542"/>
    <x v="1542"/>
  </r>
  <r>
    <x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x v="24"/>
    <x v="1543"/>
    <x v="1543"/>
  </r>
  <r>
    <x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x v="1544"/>
  </r>
  <r>
    <x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x v="24"/>
    <x v="1545"/>
    <x v="1545"/>
  </r>
  <r>
    <x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x v="24"/>
    <x v="1546"/>
    <x v="1546"/>
  </r>
  <r>
    <x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x v="1547"/>
  </r>
  <r>
    <x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x v="24"/>
    <x v="1548"/>
    <x v="1548"/>
  </r>
  <r>
    <x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x v="24"/>
    <x v="1549"/>
    <x v="1549"/>
  </r>
  <r>
    <x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x v="24"/>
    <x v="1550"/>
    <x v="1550"/>
  </r>
  <r>
    <x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x v="1551"/>
  </r>
  <r>
    <x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x v="24"/>
    <x v="1552"/>
    <x v="341"/>
  </r>
  <r>
    <x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x v="1552"/>
  </r>
  <r>
    <x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x v="1553"/>
  </r>
  <r>
    <x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x v="1554"/>
  </r>
  <r>
    <x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x v="24"/>
    <x v="1556"/>
    <x v="1555"/>
  </r>
  <r>
    <x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x v="24"/>
    <x v="1557"/>
    <x v="1556"/>
  </r>
  <r>
    <x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x v="24"/>
    <x v="1558"/>
    <x v="1557"/>
  </r>
  <r>
    <x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x v="24"/>
    <x v="1559"/>
    <x v="1558"/>
  </r>
  <r>
    <x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x v="24"/>
    <x v="1560"/>
    <x v="1559"/>
  </r>
  <r>
    <x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x v="25"/>
    <x v="1561"/>
    <x v="1560"/>
  </r>
  <r>
    <x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x v="1561"/>
  </r>
  <r>
    <x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x v="25"/>
    <x v="1563"/>
    <x v="1562"/>
  </r>
  <r>
    <x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x v="25"/>
    <x v="1564"/>
    <x v="1563"/>
  </r>
  <r>
    <x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x v="25"/>
    <x v="1565"/>
    <x v="1564"/>
  </r>
  <r>
    <x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x v="25"/>
    <x v="1566"/>
    <x v="1565"/>
  </r>
  <r>
    <x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x v="25"/>
    <x v="1567"/>
    <x v="1566"/>
  </r>
  <r>
    <x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x v="25"/>
    <x v="1568"/>
    <x v="1567"/>
  </r>
  <r>
    <x v="1569"/>
    <x v="1569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x v="1568"/>
  </r>
  <r>
    <x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x v="25"/>
    <x v="1570"/>
    <x v="1569"/>
  </r>
  <r>
    <x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x v="25"/>
    <x v="1571"/>
    <x v="1570"/>
  </r>
  <r>
    <x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x v="25"/>
    <x v="1572"/>
    <x v="1571"/>
  </r>
  <r>
    <x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x v="25"/>
    <x v="1573"/>
    <x v="1572"/>
  </r>
  <r>
    <x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x v="25"/>
    <x v="1574"/>
    <x v="1573"/>
  </r>
  <r>
    <x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x v="25"/>
    <x v="1575"/>
    <x v="1574"/>
  </r>
  <r>
    <x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x v="25"/>
    <x v="1576"/>
    <x v="1575"/>
  </r>
  <r>
    <x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x v="25"/>
    <x v="1577"/>
    <x v="1576"/>
  </r>
  <r>
    <x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x v="25"/>
    <x v="1578"/>
    <x v="1577"/>
  </r>
  <r>
    <x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x v="25"/>
    <x v="1579"/>
    <x v="1578"/>
  </r>
  <r>
    <x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x v="1579"/>
  </r>
  <r>
    <x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x v="26"/>
    <x v="1581"/>
    <x v="1580"/>
  </r>
  <r>
    <x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x v="26"/>
    <x v="1582"/>
    <x v="1581"/>
  </r>
  <r>
    <x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x v="26"/>
    <x v="1583"/>
    <x v="1582"/>
  </r>
  <r>
    <x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x v="1583"/>
  </r>
  <r>
    <x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x v="26"/>
    <x v="1585"/>
    <x v="1584"/>
  </r>
  <r>
    <x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x v="1585"/>
  </r>
  <r>
    <x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x v="26"/>
    <x v="1587"/>
    <x v="1586"/>
  </r>
  <r>
    <x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x v="1587"/>
  </r>
  <r>
    <x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x v="1588"/>
  </r>
  <r>
    <x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x v="26"/>
    <x v="1590"/>
    <x v="1589"/>
  </r>
  <r>
    <x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x v="26"/>
    <x v="1591"/>
    <x v="1590"/>
  </r>
  <r>
    <x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x v="1591"/>
  </r>
  <r>
    <x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x v="26"/>
    <x v="1593"/>
    <x v="1592"/>
  </r>
  <r>
    <x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x v="26"/>
    <x v="1594"/>
    <x v="1593"/>
  </r>
  <r>
    <x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x v="26"/>
    <x v="1595"/>
    <x v="1594"/>
  </r>
  <r>
    <x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x v="26"/>
    <x v="1596"/>
    <x v="1595"/>
  </r>
  <r>
    <x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x v="1596"/>
  </r>
  <r>
    <x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x v="26"/>
    <x v="1598"/>
    <x v="1597"/>
  </r>
  <r>
    <x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x v="1598"/>
  </r>
  <r>
    <x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x v="26"/>
    <x v="1600"/>
    <x v="1599"/>
  </r>
  <r>
    <x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x v="11"/>
    <x v="1601"/>
    <x v="1600"/>
  </r>
  <r>
    <x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x v="11"/>
    <x v="1602"/>
    <x v="1601"/>
  </r>
  <r>
    <x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x v="11"/>
    <x v="1603"/>
    <x v="1602"/>
  </r>
  <r>
    <x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x v="11"/>
    <x v="1604"/>
    <x v="1603"/>
  </r>
  <r>
    <x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x v="11"/>
    <x v="1605"/>
    <x v="1604"/>
  </r>
  <r>
    <x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x v="11"/>
    <x v="1606"/>
    <x v="1605"/>
  </r>
  <r>
    <x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x v="11"/>
    <x v="1607"/>
    <x v="1606"/>
  </r>
  <r>
    <x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x v="11"/>
    <x v="1608"/>
    <x v="1607"/>
  </r>
  <r>
    <x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x v="11"/>
    <x v="1609"/>
    <x v="1608"/>
  </r>
  <r>
    <x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x v="11"/>
    <x v="1610"/>
    <x v="1609"/>
  </r>
  <r>
    <x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x v="11"/>
    <x v="1611"/>
    <x v="1610"/>
  </r>
  <r>
    <x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x v="11"/>
    <x v="1612"/>
    <x v="1611"/>
  </r>
  <r>
    <x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x v="11"/>
    <x v="1613"/>
    <x v="1612"/>
  </r>
  <r>
    <x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x v="11"/>
    <x v="1614"/>
    <x v="1613"/>
  </r>
  <r>
    <x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x v="11"/>
    <x v="1615"/>
    <x v="1614"/>
  </r>
  <r>
    <x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x v="11"/>
    <x v="1616"/>
    <x v="1615"/>
  </r>
  <r>
    <x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x v="11"/>
    <x v="1617"/>
    <x v="1616"/>
  </r>
  <r>
    <x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x v="11"/>
    <x v="1618"/>
    <x v="1617"/>
  </r>
  <r>
    <x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x v="11"/>
    <x v="1619"/>
    <x v="1618"/>
  </r>
  <r>
    <x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x v="11"/>
    <x v="1620"/>
    <x v="1619"/>
  </r>
  <r>
    <x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x v="11"/>
    <x v="1621"/>
    <x v="1620"/>
  </r>
  <r>
    <x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x v="11"/>
    <x v="1622"/>
    <x v="1621"/>
  </r>
  <r>
    <x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x v="11"/>
    <x v="1623"/>
    <x v="1622"/>
  </r>
  <r>
    <x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x v="11"/>
    <x v="1624"/>
    <x v="1623"/>
  </r>
  <r>
    <x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x v="11"/>
    <x v="1625"/>
    <x v="1624"/>
  </r>
  <r>
    <x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x v="11"/>
    <x v="1626"/>
    <x v="1625"/>
  </r>
  <r>
    <x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x v="11"/>
    <x v="1627"/>
    <x v="1626"/>
  </r>
  <r>
    <x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x v="11"/>
    <x v="1628"/>
    <x v="1627"/>
  </r>
  <r>
    <x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x v="11"/>
    <x v="1629"/>
    <x v="1628"/>
  </r>
  <r>
    <x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x v="11"/>
    <x v="1630"/>
    <x v="1629"/>
  </r>
  <r>
    <x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x v="11"/>
    <x v="1631"/>
    <x v="1630"/>
  </r>
  <r>
    <x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x v="11"/>
    <x v="1632"/>
    <x v="1631"/>
  </r>
  <r>
    <x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x v="11"/>
    <x v="1633"/>
    <x v="1632"/>
  </r>
  <r>
    <x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x v="11"/>
    <x v="1634"/>
    <x v="1633"/>
  </r>
  <r>
    <x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x v="11"/>
    <x v="1635"/>
    <x v="1634"/>
  </r>
  <r>
    <x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x v="11"/>
    <x v="1636"/>
    <x v="1635"/>
  </r>
  <r>
    <x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x v="11"/>
    <x v="1637"/>
    <x v="1636"/>
  </r>
  <r>
    <x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x v="11"/>
    <x v="1638"/>
    <x v="1637"/>
  </r>
  <r>
    <x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x v="11"/>
    <x v="1639"/>
    <x v="1638"/>
  </r>
  <r>
    <x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x v="11"/>
    <x v="1640"/>
    <x v="1639"/>
  </r>
  <r>
    <x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x v="27"/>
    <x v="1641"/>
    <x v="1640"/>
  </r>
  <r>
    <x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x v="27"/>
    <x v="1642"/>
    <x v="1641"/>
  </r>
  <r>
    <x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x v="27"/>
    <x v="1643"/>
    <x v="1642"/>
  </r>
  <r>
    <x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x v="27"/>
    <x v="1644"/>
    <x v="1643"/>
  </r>
  <r>
    <x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x v="27"/>
    <x v="1645"/>
    <x v="1644"/>
  </r>
  <r>
    <x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x v="27"/>
    <x v="1646"/>
    <x v="1645"/>
  </r>
  <r>
    <x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x v="27"/>
    <x v="1647"/>
    <x v="1646"/>
  </r>
  <r>
    <x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x v="27"/>
    <x v="1648"/>
    <x v="1647"/>
  </r>
  <r>
    <x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x v="27"/>
    <x v="1649"/>
    <x v="1648"/>
  </r>
  <r>
    <x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x v="27"/>
    <x v="1650"/>
    <x v="1649"/>
  </r>
  <r>
    <x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x v="27"/>
    <x v="1651"/>
    <x v="1650"/>
  </r>
  <r>
    <x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x v="27"/>
    <x v="1652"/>
    <x v="1651"/>
  </r>
  <r>
    <x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x v="27"/>
    <x v="1653"/>
    <x v="1652"/>
  </r>
  <r>
    <x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x v="27"/>
    <x v="1654"/>
    <x v="1653"/>
  </r>
  <r>
    <x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x v="27"/>
    <x v="1655"/>
    <x v="1654"/>
  </r>
  <r>
    <x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x v="27"/>
    <x v="1656"/>
    <x v="1655"/>
  </r>
  <r>
    <x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x v="27"/>
    <x v="1657"/>
    <x v="1656"/>
  </r>
  <r>
    <x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x v="27"/>
    <x v="1658"/>
    <x v="1657"/>
  </r>
  <r>
    <x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x v="27"/>
    <x v="1659"/>
    <x v="1658"/>
  </r>
  <r>
    <x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x v="27"/>
    <x v="1660"/>
    <x v="1659"/>
  </r>
  <r>
    <x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x v="27"/>
    <x v="1661"/>
    <x v="1660"/>
  </r>
  <r>
    <x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x v="27"/>
    <x v="1662"/>
    <x v="1661"/>
  </r>
  <r>
    <x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x v="27"/>
    <x v="1663"/>
    <x v="1662"/>
  </r>
  <r>
    <x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x v="27"/>
    <x v="1664"/>
    <x v="1663"/>
  </r>
  <r>
    <x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x v="27"/>
    <x v="1665"/>
    <x v="1664"/>
  </r>
  <r>
    <x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x v="27"/>
    <x v="1666"/>
    <x v="1665"/>
  </r>
  <r>
    <x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x v="27"/>
    <x v="1667"/>
    <x v="1666"/>
  </r>
  <r>
    <x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x v="27"/>
    <x v="1668"/>
    <x v="1667"/>
  </r>
  <r>
    <x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x v="27"/>
    <x v="1669"/>
    <x v="1668"/>
  </r>
  <r>
    <x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x v="27"/>
    <x v="1670"/>
    <x v="1669"/>
  </r>
  <r>
    <x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x v="27"/>
    <x v="1671"/>
    <x v="1670"/>
  </r>
  <r>
    <x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x v="27"/>
    <x v="1672"/>
    <x v="1671"/>
  </r>
  <r>
    <x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x v="27"/>
    <x v="1673"/>
    <x v="1672"/>
  </r>
  <r>
    <x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x v="27"/>
    <x v="1674"/>
    <x v="1673"/>
  </r>
  <r>
    <x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x v="27"/>
    <x v="1675"/>
    <x v="1674"/>
  </r>
  <r>
    <x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x v="27"/>
    <x v="1676"/>
    <x v="1675"/>
  </r>
  <r>
    <x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x v="27"/>
    <x v="1677"/>
    <x v="1676"/>
  </r>
  <r>
    <x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x v="27"/>
    <x v="1678"/>
    <x v="1677"/>
  </r>
  <r>
    <x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x v="27"/>
    <x v="1679"/>
    <x v="1678"/>
  </r>
  <r>
    <x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x v="27"/>
    <x v="1680"/>
    <x v="1679"/>
  </r>
  <r>
    <x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x v="28"/>
    <x v="1681"/>
    <x v="1680"/>
  </r>
  <r>
    <x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x v="1681"/>
  </r>
  <r>
    <x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x v="28"/>
    <x v="1683"/>
    <x v="1682"/>
  </r>
  <r>
    <x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x v="28"/>
    <x v="1684"/>
    <x v="1683"/>
  </r>
  <r>
    <x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x v="28"/>
    <x v="1685"/>
    <x v="1684"/>
  </r>
  <r>
    <x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x v="28"/>
    <x v="1686"/>
    <x v="1685"/>
  </r>
  <r>
    <x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x v="28"/>
    <x v="1687"/>
    <x v="1686"/>
  </r>
  <r>
    <x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x v="28"/>
    <x v="1688"/>
    <x v="1687"/>
  </r>
  <r>
    <x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x v="28"/>
    <x v="1689"/>
    <x v="1688"/>
  </r>
  <r>
    <x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x v="28"/>
    <x v="1690"/>
    <x v="1689"/>
  </r>
  <r>
    <x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x v="28"/>
    <x v="1691"/>
    <x v="1690"/>
  </r>
  <r>
    <x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x v="28"/>
    <x v="1692"/>
    <x v="1691"/>
  </r>
  <r>
    <x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x v="28"/>
    <x v="1693"/>
    <x v="1692"/>
  </r>
  <r>
    <x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x v="28"/>
    <x v="1694"/>
    <x v="1693"/>
  </r>
  <r>
    <x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x v="28"/>
    <x v="1695"/>
    <x v="1694"/>
  </r>
  <r>
    <x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x v="1695"/>
  </r>
  <r>
    <x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x v="28"/>
    <x v="1697"/>
    <x v="1696"/>
  </r>
  <r>
    <x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x v="1697"/>
  </r>
  <r>
    <x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x v="28"/>
    <x v="1699"/>
    <x v="1698"/>
  </r>
  <r>
    <x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x v="28"/>
    <x v="1700"/>
    <x v="1699"/>
  </r>
  <r>
    <x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x v="28"/>
    <x v="1701"/>
    <x v="1700"/>
  </r>
  <r>
    <x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x v="28"/>
    <x v="1702"/>
    <x v="1701"/>
  </r>
  <r>
    <x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x v="28"/>
    <x v="1703"/>
    <x v="1702"/>
  </r>
  <r>
    <x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x v="28"/>
    <x v="1704"/>
    <x v="1703"/>
  </r>
  <r>
    <x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x v="1704"/>
  </r>
  <r>
    <x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x v="1705"/>
  </r>
  <r>
    <x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x v="28"/>
    <x v="1707"/>
    <x v="1706"/>
  </r>
  <r>
    <x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x v="1707"/>
  </r>
  <r>
    <x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x v="28"/>
    <x v="1709"/>
    <x v="1708"/>
  </r>
  <r>
    <x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x v="28"/>
    <x v="1710"/>
    <x v="1709"/>
  </r>
  <r>
    <x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x v="28"/>
    <x v="1711"/>
    <x v="1710"/>
  </r>
  <r>
    <x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x v="1711"/>
  </r>
  <r>
    <x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x v="28"/>
    <x v="1713"/>
    <x v="1712"/>
  </r>
  <r>
    <x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x v="28"/>
    <x v="1714"/>
    <x v="1713"/>
  </r>
  <r>
    <x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x v="28"/>
    <x v="1715"/>
    <x v="1714"/>
  </r>
  <r>
    <x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x v="28"/>
    <x v="1716"/>
    <x v="1715"/>
  </r>
  <r>
    <x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x v="28"/>
    <x v="1717"/>
    <x v="1716"/>
  </r>
  <r>
    <x v="1718"/>
    <x v="1718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x v="28"/>
    <x v="1718"/>
    <x v="1717"/>
  </r>
  <r>
    <x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x v="28"/>
    <x v="1719"/>
    <x v="1718"/>
  </r>
  <r>
    <x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x v="28"/>
    <x v="1720"/>
    <x v="1719"/>
  </r>
  <r>
    <x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x v="1720"/>
  </r>
  <r>
    <x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x v="28"/>
    <x v="1722"/>
    <x v="1721"/>
  </r>
  <r>
    <x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x v="28"/>
    <x v="1723"/>
    <x v="1722"/>
  </r>
  <r>
    <x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x v="28"/>
    <x v="1724"/>
    <x v="1723"/>
  </r>
  <r>
    <x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x v="28"/>
    <x v="1725"/>
    <x v="1724"/>
  </r>
  <r>
    <x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x v="28"/>
    <x v="1726"/>
    <x v="1725"/>
  </r>
  <r>
    <x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x v="28"/>
    <x v="1727"/>
    <x v="1726"/>
  </r>
  <r>
    <x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x v="28"/>
    <x v="1728"/>
    <x v="1727"/>
  </r>
  <r>
    <x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x v="1728"/>
  </r>
  <r>
    <x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x v="1729"/>
  </r>
  <r>
    <x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x v="1730"/>
  </r>
  <r>
    <x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x v="1731"/>
  </r>
  <r>
    <x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x v="1732"/>
  </r>
  <r>
    <x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x v="28"/>
    <x v="1734"/>
    <x v="1733"/>
  </r>
  <r>
    <x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x v="28"/>
    <x v="1735"/>
    <x v="1734"/>
  </r>
  <r>
    <x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x v="28"/>
    <x v="1736"/>
    <x v="1735"/>
  </r>
  <r>
    <x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x v="28"/>
    <x v="1737"/>
    <x v="1736"/>
  </r>
  <r>
    <x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x v="28"/>
    <x v="1738"/>
    <x v="1737"/>
  </r>
  <r>
    <x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x v="28"/>
    <x v="1739"/>
    <x v="1738"/>
  </r>
  <r>
    <x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x v="1739"/>
  </r>
  <r>
    <x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x v="20"/>
    <x v="1741"/>
    <x v="1740"/>
  </r>
  <r>
    <x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x v="20"/>
    <x v="1742"/>
    <x v="1741"/>
  </r>
  <r>
    <x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x v="20"/>
    <x v="1743"/>
    <x v="1742"/>
  </r>
  <r>
    <x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x v="20"/>
    <x v="1744"/>
    <x v="1743"/>
  </r>
  <r>
    <x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x v="20"/>
    <x v="1745"/>
    <x v="1744"/>
  </r>
  <r>
    <x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x v="20"/>
    <x v="1746"/>
    <x v="1745"/>
  </r>
  <r>
    <x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x v="20"/>
    <x v="1747"/>
    <x v="1746"/>
  </r>
  <r>
    <x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x v="20"/>
    <x v="1748"/>
    <x v="1747"/>
  </r>
  <r>
    <x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x v="20"/>
    <x v="1749"/>
    <x v="1748"/>
  </r>
  <r>
    <x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x v="20"/>
    <x v="1750"/>
    <x v="1749"/>
  </r>
  <r>
    <x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x v="20"/>
    <x v="1751"/>
    <x v="1750"/>
  </r>
  <r>
    <x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x v="20"/>
    <x v="1752"/>
    <x v="1751"/>
  </r>
  <r>
    <x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x v="20"/>
    <x v="1753"/>
    <x v="1752"/>
  </r>
  <r>
    <x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x v="20"/>
    <x v="1754"/>
    <x v="1753"/>
  </r>
  <r>
    <x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x v="20"/>
    <x v="1755"/>
    <x v="1754"/>
  </r>
  <r>
    <x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x v="20"/>
    <x v="1756"/>
    <x v="1755"/>
  </r>
  <r>
    <x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x v="20"/>
    <x v="1757"/>
    <x v="1756"/>
  </r>
  <r>
    <x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x v="20"/>
    <x v="1758"/>
    <x v="1757"/>
  </r>
  <r>
    <x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x v="20"/>
    <x v="1759"/>
    <x v="1758"/>
  </r>
  <r>
    <x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x v="20"/>
    <x v="1760"/>
    <x v="1759"/>
  </r>
  <r>
    <x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x v="20"/>
    <x v="1761"/>
    <x v="1760"/>
  </r>
  <r>
    <x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x v="20"/>
    <x v="1762"/>
    <x v="1761"/>
  </r>
  <r>
    <x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x v="20"/>
    <x v="1763"/>
    <x v="1762"/>
  </r>
  <r>
    <x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x v="20"/>
    <x v="1764"/>
    <x v="1763"/>
  </r>
  <r>
    <x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x v="20"/>
    <x v="1765"/>
    <x v="1764"/>
  </r>
  <r>
    <x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x v="1765"/>
  </r>
  <r>
    <x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x v="20"/>
    <x v="1767"/>
    <x v="1766"/>
  </r>
  <r>
    <x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x v="20"/>
    <x v="1768"/>
    <x v="1767"/>
  </r>
  <r>
    <x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x v="20"/>
    <x v="1769"/>
    <x v="1768"/>
  </r>
  <r>
    <x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x v="20"/>
    <x v="1770"/>
    <x v="1769"/>
  </r>
  <r>
    <x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x v="20"/>
    <x v="1771"/>
    <x v="1770"/>
  </r>
  <r>
    <x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x v="20"/>
    <x v="1772"/>
    <x v="1771"/>
  </r>
  <r>
    <x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x v="20"/>
    <x v="1773"/>
    <x v="1772"/>
  </r>
  <r>
    <x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x v="20"/>
    <x v="1774"/>
    <x v="1773"/>
  </r>
  <r>
    <x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x v="20"/>
    <x v="1775"/>
    <x v="1774"/>
  </r>
  <r>
    <x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x v="20"/>
    <x v="1776"/>
    <x v="1775"/>
  </r>
  <r>
    <x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x v="20"/>
    <x v="1777"/>
    <x v="1776"/>
  </r>
  <r>
    <x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x v="20"/>
    <x v="1778"/>
    <x v="1777"/>
  </r>
  <r>
    <x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x v="20"/>
    <x v="1779"/>
    <x v="1778"/>
  </r>
  <r>
    <x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x v="20"/>
    <x v="1780"/>
    <x v="1779"/>
  </r>
  <r>
    <x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x v="20"/>
    <x v="1781"/>
    <x v="1780"/>
  </r>
  <r>
    <x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x v="20"/>
    <x v="1782"/>
    <x v="1781"/>
  </r>
  <r>
    <x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x v="20"/>
    <x v="1783"/>
    <x v="1782"/>
  </r>
  <r>
    <x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x v="20"/>
    <x v="1784"/>
    <x v="1783"/>
  </r>
  <r>
    <x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x v="20"/>
    <x v="1785"/>
    <x v="1784"/>
  </r>
  <r>
    <x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x v="20"/>
    <x v="1786"/>
    <x v="1785"/>
  </r>
  <r>
    <x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x v="20"/>
    <x v="1787"/>
    <x v="1786"/>
  </r>
  <r>
    <x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x v="20"/>
    <x v="1788"/>
    <x v="1787"/>
  </r>
  <r>
    <x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x v="20"/>
    <x v="1789"/>
    <x v="1788"/>
  </r>
  <r>
    <x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x v="20"/>
    <x v="1790"/>
    <x v="1789"/>
  </r>
  <r>
    <x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x v="20"/>
    <x v="1791"/>
    <x v="1790"/>
  </r>
  <r>
    <x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x v="20"/>
    <x v="1792"/>
    <x v="1791"/>
  </r>
  <r>
    <x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x v="20"/>
    <x v="1793"/>
    <x v="1792"/>
  </r>
  <r>
    <x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x v="20"/>
    <x v="1794"/>
    <x v="1793"/>
  </r>
  <r>
    <x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x v="20"/>
    <x v="1795"/>
    <x v="1794"/>
  </r>
  <r>
    <x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x v="20"/>
    <x v="1796"/>
    <x v="1795"/>
  </r>
  <r>
    <x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x v="20"/>
    <x v="1797"/>
    <x v="1796"/>
  </r>
  <r>
    <x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x v="20"/>
    <x v="1798"/>
    <x v="1797"/>
  </r>
  <r>
    <x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x v="20"/>
    <x v="1799"/>
    <x v="1798"/>
  </r>
  <r>
    <x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x v="20"/>
    <x v="1800"/>
    <x v="1799"/>
  </r>
  <r>
    <x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x v="20"/>
    <x v="1801"/>
    <x v="1800"/>
  </r>
  <r>
    <x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x v="20"/>
    <x v="1802"/>
    <x v="1801"/>
  </r>
  <r>
    <x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x v="20"/>
    <x v="1803"/>
    <x v="1802"/>
  </r>
  <r>
    <x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x v="20"/>
    <x v="1804"/>
    <x v="1803"/>
  </r>
  <r>
    <x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x v="20"/>
    <x v="1805"/>
    <x v="1804"/>
  </r>
  <r>
    <x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x v="20"/>
    <x v="1806"/>
    <x v="1805"/>
  </r>
  <r>
    <x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x v="20"/>
    <x v="1807"/>
    <x v="1806"/>
  </r>
  <r>
    <x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x v="20"/>
    <x v="1808"/>
    <x v="1807"/>
  </r>
  <r>
    <x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x v="20"/>
    <x v="1809"/>
    <x v="1808"/>
  </r>
  <r>
    <x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x v="20"/>
    <x v="1810"/>
    <x v="1809"/>
  </r>
  <r>
    <x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x v="20"/>
    <x v="1811"/>
    <x v="1810"/>
  </r>
  <r>
    <x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x v="20"/>
    <x v="1812"/>
    <x v="1811"/>
  </r>
  <r>
    <x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x v="1812"/>
  </r>
  <r>
    <x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x v="20"/>
    <x v="1814"/>
    <x v="1813"/>
  </r>
  <r>
    <x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x v="1814"/>
  </r>
  <r>
    <x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x v="20"/>
    <x v="1816"/>
    <x v="1815"/>
  </r>
  <r>
    <x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x v="20"/>
    <x v="1817"/>
    <x v="1816"/>
  </r>
  <r>
    <x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x v="1817"/>
  </r>
  <r>
    <x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x v="20"/>
    <x v="1819"/>
    <x v="1818"/>
  </r>
  <r>
    <x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x v="20"/>
    <x v="1820"/>
    <x v="1819"/>
  </r>
  <r>
    <x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x v="11"/>
    <x v="1821"/>
    <x v="1820"/>
  </r>
  <r>
    <x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x v="11"/>
    <x v="1822"/>
    <x v="1821"/>
  </r>
  <r>
    <x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x v="11"/>
    <x v="1823"/>
    <x v="1822"/>
  </r>
  <r>
    <x v="1824"/>
    <x v="1824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x v="11"/>
    <x v="1824"/>
    <x v="1823"/>
  </r>
  <r>
    <x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x v="11"/>
    <x v="1825"/>
    <x v="1824"/>
  </r>
  <r>
    <x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x v="11"/>
    <x v="1826"/>
    <x v="1825"/>
  </r>
  <r>
    <x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x v="11"/>
    <x v="1827"/>
    <x v="1826"/>
  </r>
  <r>
    <x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x v="11"/>
    <x v="1828"/>
    <x v="1827"/>
  </r>
  <r>
    <x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x v="11"/>
    <x v="1829"/>
    <x v="1828"/>
  </r>
  <r>
    <x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x v="11"/>
    <x v="1830"/>
    <x v="1829"/>
  </r>
  <r>
    <x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x v="11"/>
    <x v="1831"/>
    <x v="1830"/>
  </r>
  <r>
    <x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x v="11"/>
    <x v="1832"/>
    <x v="1831"/>
  </r>
  <r>
    <x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x v="11"/>
    <x v="1833"/>
    <x v="1832"/>
  </r>
  <r>
    <x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x v="11"/>
    <x v="1834"/>
    <x v="1833"/>
  </r>
  <r>
    <x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x v="11"/>
    <x v="1835"/>
    <x v="1834"/>
  </r>
  <r>
    <x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x v="11"/>
    <x v="1836"/>
    <x v="1835"/>
  </r>
  <r>
    <x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x v="11"/>
    <x v="1837"/>
    <x v="1836"/>
  </r>
  <r>
    <x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x v="11"/>
    <x v="1838"/>
    <x v="1837"/>
  </r>
  <r>
    <x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x v="11"/>
    <x v="1839"/>
    <x v="1838"/>
  </r>
  <r>
    <x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x v="11"/>
    <x v="1840"/>
    <x v="1839"/>
  </r>
  <r>
    <x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x v="11"/>
    <x v="1841"/>
    <x v="1840"/>
  </r>
  <r>
    <x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x v="11"/>
    <x v="1842"/>
    <x v="1841"/>
  </r>
  <r>
    <x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x v="11"/>
    <x v="1843"/>
    <x v="1842"/>
  </r>
  <r>
    <x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x v="11"/>
    <x v="1844"/>
    <x v="1843"/>
  </r>
  <r>
    <x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x v="11"/>
    <x v="1845"/>
    <x v="1844"/>
  </r>
  <r>
    <x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x v="11"/>
    <x v="1846"/>
    <x v="1845"/>
  </r>
  <r>
    <x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x v="11"/>
    <x v="1847"/>
    <x v="1846"/>
  </r>
  <r>
    <x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x v="11"/>
    <x v="1848"/>
    <x v="1847"/>
  </r>
  <r>
    <x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x v="11"/>
    <x v="1849"/>
    <x v="1848"/>
  </r>
  <r>
    <x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x v="11"/>
    <x v="1850"/>
    <x v="1849"/>
  </r>
  <r>
    <x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x v="11"/>
    <x v="1851"/>
    <x v="1850"/>
  </r>
  <r>
    <x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x v="11"/>
    <x v="1852"/>
    <x v="1851"/>
  </r>
  <r>
    <x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x v="11"/>
    <x v="1853"/>
    <x v="1852"/>
  </r>
  <r>
    <x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x v="11"/>
    <x v="1854"/>
    <x v="1853"/>
  </r>
  <r>
    <x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x v="11"/>
    <x v="1855"/>
    <x v="1854"/>
  </r>
  <r>
    <x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x v="11"/>
    <x v="1856"/>
    <x v="1855"/>
  </r>
  <r>
    <x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x v="11"/>
    <x v="1857"/>
    <x v="1856"/>
  </r>
  <r>
    <x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x v="11"/>
    <x v="1858"/>
    <x v="1857"/>
  </r>
  <r>
    <x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x v="11"/>
    <x v="1859"/>
    <x v="1858"/>
  </r>
  <r>
    <x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x v="11"/>
    <x v="1860"/>
    <x v="1859"/>
  </r>
  <r>
    <x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x v="1860"/>
  </r>
  <r>
    <x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x v="18"/>
    <x v="1862"/>
    <x v="1861"/>
  </r>
  <r>
    <x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x v="18"/>
    <x v="1863"/>
    <x v="1862"/>
  </r>
  <r>
    <x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x v="18"/>
    <x v="1864"/>
    <x v="1863"/>
  </r>
  <r>
    <x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x v="18"/>
    <x v="1865"/>
    <x v="1864"/>
  </r>
  <r>
    <x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x v="18"/>
    <x v="1866"/>
    <x v="1865"/>
  </r>
  <r>
    <x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x v="18"/>
    <x v="1867"/>
    <x v="1866"/>
  </r>
  <r>
    <x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x v="18"/>
    <x v="1868"/>
    <x v="1867"/>
  </r>
  <r>
    <x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x v="1868"/>
  </r>
  <r>
    <x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x v="18"/>
    <x v="1870"/>
    <x v="1869"/>
  </r>
  <r>
    <x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x v="18"/>
    <x v="1871"/>
    <x v="1870"/>
  </r>
  <r>
    <x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x v="18"/>
    <x v="1872"/>
    <x v="1871"/>
  </r>
  <r>
    <x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x v="18"/>
    <x v="1873"/>
    <x v="1872"/>
  </r>
  <r>
    <x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x v="18"/>
    <x v="1874"/>
    <x v="1873"/>
  </r>
  <r>
    <x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x v="18"/>
    <x v="1875"/>
    <x v="1874"/>
  </r>
  <r>
    <x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x v="1875"/>
  </r>
  <r>
    <x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x v="1876"/>
  </r>
  <r>
    <x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x v="1877"/>
  </r>
  <r>
    <x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x v="18"/>
    <x v="1879"/>
    <x v="1878"/>
  </r>
  <r>
    <x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x v="18"/>
    <x v="1880"/>
    <x v="1879"/>
  </r>
  <r>
    <x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x v="14"/>
    <x v="1881"/>
    <x v="1880"/>
  </r>
  <r>
    <x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x v="14"/>
    <x v="1882"/>
    <x v="1881"/>
  </r>
  <r>
    <x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x v="14"/>
    <x v="1883"/>
    <x v="1882"/>
  </r>
  <r>
    <x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x v="14"/>
    <x v="1884"/>
    <x v="1883"/>
  </r>
  <r>
    <x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x v="14"/>
    <x v="1885"/>
    <x v="1884"/>
  </r>
  <r>
    <x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x v="14"/>
    <x v="1886"/>
    <x v="1885"/>
  </r>
  <r>
    <x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x v="14"/>
    <x v="1887"/>
    <x v="1886"/>
  </r>
  <r>
    <x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x v="14"/>
    <x v="1888"/>
    <x v="1887"/>
  </r>
  <r>
    <x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x v="14"/>
    <x v="1889"/>
    <x v="1888"/>
  </r>
  <r>
    <x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x v="14"/>
    <x v="1890"/>
    <x v="1889"/>
  </r>
  <r>
    <x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x v="14"/>
    <x v="1891"/>
    <x v="1890"/>
  </r>
  <r>
    <x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x v="14"/>
    <x v="1892"/>
    <x v="1891"/>
  </r>
  <r>
    <x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x v="14"/>
    <x v="1893"/>
    <x v="1892"/>
  </r>
  <r>
    <x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x v="14"/>
    <x v="1894"/>
    <x v="1893"/>
  </r>
  <r>
    <x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x v="14"/>
    <x v="1895"/>
    <x v="1894"/>
  </r>
  <r>
    <x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x v="14"/>
    <x v="1896"/>
    <x v="1895"/>
  </r>
  <r>
    <x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x v="14"/>
    <x v="1897"/>
    <x v="1896"/>
  </r>
  <r>
    <x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x v="14"/>
    <x v="1898"/>
    <x v="1897"/>
  </r>
  <r>
    <x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x v="14"/>
    <x v="1899"/>
    <x v="1898"/>
  </r>
  <r>
    <x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x v="14"/>
    <x v="1900"/>
    <x v="1899"/>
  </r>
  <r>
    <x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x v="29"/>
    <x v="1901"/>
    <x v="1900"/>
  </r>
  <r>
    <x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x v="29"/>
    <x v="1902"/>
    <x v="1901"/>
  </r>
  <r>
    <x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x v="29"/>
    <x v="1903"/>
    <x v="1902"/>
  </r>
  <r>
    <x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x v="29"/>
    <x v="1904"/>
    <x v="1903"/>
  </r>
  <r>
    <x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x v="29"/>
    <x v="1905"/>
    <x v="1904"/>
  </r>
  <r>
    <x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x v="29"/>
    <x v="1906"/>
    <x v="1905"/>
  </r>
  <r>
    <x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x v="29"/>
    <x v="1907"/>
    <x v="1906"/>
  </r>
  <r>
    <x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x v="29"/>
    <x v="1908"/>
    <x v="1907"/>
  </r>
  <r>
    <x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x v="29"/>
    <x v="1909"/>
    <x v="1908"/>
  </r>
  <r>
    <x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x v="29"/>
    <x v="1910"/>
    <x v="1909"/>
  </r>
  <r>
    <x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x v="29"/>
    <x v="1911"/>
    <x v="1910"/>
  </r>
  <r>
    <x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x v="29"/>
    <x v="1912"/>
    <x v="1911"/>
  </r>
  <r>
    <x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x v="29"/>
    <x v="1913"/>
    <x v="1912"/>
  </r>
  <r>
    <x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x v="29"/>
    <x v="1914"/>
    <x v="1913"/>
  </r>
  <r>
    <x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x v="29"/>
    <x v="1915"/>
    <x v="1914"/>
  </r>
  <r>
    <x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x v="29"/>
    <x v="1916"/>
    <x v="1915"/>
  </r>
  <r>
    <x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x v="29"/>
    <x v="1917"/>
    <x v="1916"/>
  </r>
  <r>
    <x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x v="29"/>
    <x v="1918"/>
    <x v="1917"/>
  </r>
  <r>
    <x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x v="29"/>
    <x v="1919"/>
    <x v="1918"/>
  </r>
  <r>
    <x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x v="29"/>
    <x v="1920"/>
    <x v="1919"/>
  </r>
  <r>
    <x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x v="14"/>
    <x v="1921"/>
    <x v="1920"/>
  </r>
  <r>
    <x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x v="14"/>
    <x v="1922"/>
    <x v="1921"/>
  </r>
  <r>
    <x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x v="14"/>
    <x v="1923"/>
    <x v="1922"/>
  </r>
  <r>
    <x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x v="14"/>
    <x v="1924"/>
    <x v="1923"/>
  </r>
  <r>
    <x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x v="14"/>
    <x v="1925"/>
    <x v="1924"/>
  </r>
  <r>
    <x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x v="14"/>
    <x v="1926"/>
    <x v="1925"/>
  </r>
  <r>
    <x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x v="14"/>
    <x v="1927"/>
    <x v="1926"/>
  </r>
  <r>
    <x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x v="14"/>
    <x v="1928"/>
    <x v="1927"/>
  </r>
  <r>
    <x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x v="14"/>
    <x v="1929"/>
    <x v="1928"/>
  </r>
  <r>
    <x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x v="14"/>
    <x v="1930"/>
    <x v="1929"/>
  </r>
  <r>
    <x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x v="14"/>
    <x v="1931"/>
    <x v="1930"/>
  </r>
  <r>
    <x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x v="14"/>
    <x v="1932"/>
    <x v="1931"/>
  </r>
  <r>
    <x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x v="14"/>
    <x v="1933"/>
    <x v="1932"/>
  </r>
  <r>
    <x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x v="14"/>
    <x v="1934"/>
    <x v="1933"/>
  </r>
  <r>
    <x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x v="14"/>
    <x v="1935"/>
    <x v="1934"/>
  </r>
  <r>
    <x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x v="14"/>
    <x v="1936"/>
    <x v="1935"/>
  </r>
  <r>
    <x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x v="14"/>
    <x v="1937"/>
    <x v="1936"/>
  </r>
  <r>
    <x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x v="14"/>
    <x v="1938"/>
    <x v="1937"/>
  </r>
  <r>
    <x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x v="14"/>
    <x v="1939"/>
    <x v="1938"/>
  </r>
  <r>
    <x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x v="14"/>
    <x v="1940"/>
    <x v="1939"/>
  </r>
  <r>
    <x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x v="30"/>
    <x v="1941"/>
    <x v="1940"/>
  </r>
  <r>
    <x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x v="30"/>
    <x v="1942"/>
    <x v="1941"/>
  </r>
  <r>
    <x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x v="30"/>
    <x v="1943"/>
    <x v="1942"/>
  </r>
  <r>
    <x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x v="30"/>
    <x v="1944"/>
    <x v="1943"/>
  </r>
  <r>
    <x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x v="30"/>
    <x v="1945"/>
    <x v="1944"/>
  </r>
  <r>
    <x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x v="30"/>
    <x v="1946"/>
    <x v="1945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x v="30"/>
    <x v="1947"/>
    <x v="1946"/>
  </r>
  <r>
    <x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x v="30"/>
    <x v="1948"/>
    <x v="1947"/>
  </r>
  <r>
    <x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x v="30"/>
    <x v="1949"/>
    <x v="1948"/>
  </r>
  <r>
    <x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x v="30"/>
    <x v="1950"/>
    <x v="1949"/>
  </r>
  <r>
    <x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x v="30"/>
    <x v="1951"/>
    <x v="1950"/>
  </r>
  <r>
    <x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x v="30"/>
    <x v="1952"/>
    <x v="1951"/>
  </r>
  <r>
    <x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x v="30"/>
    <x v="1953"/>
    <x v="1952"/>
  </r>
  <r>
    <x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x v="30"/>
    <x v="1954"/>
    <x v="1953"/>
  </r>
  <r>
    <x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x v="30"/>
    <x v="1955"/>
    <x v="1954"/>
  </r>
  <r>
    <x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x v="30"/>
    <x v="1956"/>
    <x v="1955"/>
  </r>
  <r>
    <x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x v="30"/>
    <x v="1957"/>
    <x v="1956"/>
  </r>
  <r>
    <x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x v="30"/>
    <x v="1958"/>
    <x v="1957"/>
  </r>
  <r>
    <x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x v="30"/>
    <x v="1959"/>
    <x v="1958"/>
  </r>
  <r>
    <x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x v="30"/>
    <x v="1960"/>
    <x v="1959"/>
  </r>
  <r>
    <x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x v="30"/>
    <x v="1961"/>
    <x v="1960"/>
  </r>
  <r>
    <x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x v="30"/>
    <x v="1962"/>
    <x v="1961"/>
  </r>
  <r>
    <x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x v="30"/>
    <x v="1963"/>
    <x v="1962"/>
  </r>
  <r>
    <x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x v="30"/>
    <x v="1964"/>
    <x v="1963"/>
  </r>
  <r>
    <x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x v="30"/>
    <x v="1965"/>
    <x v="1964"/>
  </r>
  <r>
    <x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x v="30"/>
    <x v="1966"/>
    <x v="1965"/>
  </r>
  <r>
    <x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x v="30"/>
    <x v="1967"/>
    <x v="1966"/>
  </r>
  <r>
    <x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x v="30"/>
    <x v="1968"/>
    <x v="1967"/>
  </r>
  <r>
    <x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x v="30"/>
    <x v="1969"/>
    <x v="1968"/>
  </r>
  <r>
    <x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x v="30"/>
    <x v="1970"/>
    <x v="1969"/>
  </r>
  <r>
    <x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x v="30"/>
    <x v="1971"/>
    <x v="1970"/>
  </r>
  <r>
    <x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x v="30"/>
    <x v="1972"/>
    <x v="1971"/>
  </r>
  <r>
    <x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x v="30"/>
    <x v="1973"/>
    <x v="1972"/>
  </r>
  <r>
    <x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x v="30"/>
    <x v="1974"/>
    <x v="1973"/>
  </r>
  <r>
    <x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x v="30"/>
    <x v="1975"/>
    <x v="1974"/>
  </r>
  <r>
    <x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x v="30"/>
    <x v="1976"/>
    <x v="1975"/>
  </r>
  <r>
    <x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x v="30"/>
    <x v="1977"/>
    <x v="1976"/>
  </r>
  <r>
    <x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x v="30"/>
    <x v="1978"/>
    <x v="1977"/>
  </r>
  <r>
    <x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x v="30"/>
    <x v="1979"/>
    <x v="1978"/>
  </r>
  <r>
    <x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x v="30"/>
    <x v="1980"/>
    <x v="1979"/>
  </r>
  <r>
    <x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x v="31"/>
    <x v="1981"/>
    <x v="1980"/>
  </r>
  <r>
    <x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x v="1981"/>
  </r>
  <r>
    <x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x v="31"/>
    <x v="1983"/>
    <x v="1982"/>
  </r>
  <r>
    <x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x v="31"/>
    <x v="1984"/>
    <x v="1983"/>
  </r>
  <r>
    <x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x v="31"/>
    <x v="1985"/>
    <x v="1984"/>
  </r>
  <r>
    <x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x v="31"/>
    <x v="1986"/>
    <x v="1985"/>
  </r>
  <r>
    <x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x v="31"/>
    <x v="1987"/>
    <x v="1986"/>
  </r>
  <r>
    <x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x v="31"/>
    <x v="1988"/>
    <x v="1987"/>
  </r>
  <r>
    <x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x v="31"/>
    <x v="1989"/>
    <x v="1988"/>
  </r>
  <r>
    <x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x v="31"/>
    <x v="1990"/>
    <x v="1989"/>
  </r>
  <r>
    <x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x v="31"/>
    <x v="1991"/>
    <x v="1990"/>
  </r>
  <r>
    <x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x v="31"/>
    <x v="1992"/>
    <x v="1991"/>
  </r>
  <r>
    <x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x v="1992"/>
  </r>
  <r>
    <x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x v="1993"/>
  </r>
  <r>
    <x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x v="31"/>
    <x v="1995"/>
    <x v="1994"/>
  </r>
  <r>
    <x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x v="1995"/>
  </r>
  <r>
    <x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x v="1996"/>
  </r>
  <r>
    <x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x v="31"/>
    <x v="1998"/>
    <x v="1997"/>
  </r>
  <r>
    <x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x v="31"/>
    <x v="1999"/>
    <x v="1998"/>
  </r>
  <r>
    <x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x v="31"/>
    <x v="2000"/>
    <x v="1999"/>
  </r>
  <r>
    <x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x v="30"/>
    <x v="2001"/>
    <x v="2000"/>
  </r>
  <r>
    <x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x v="30"/>
    <x v="2002"/>
    <x v="2001"/>
  </r>
  <r>
    <x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x v="30"/>
    <x v="2003"/>
    <x v="2002"/>
  </r>
  <r>
    <x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x v="30"/>
    <x v="2004"/>
    <x v="2003"/>
  </r>
  <r>
    <x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x v="30"/>
    <x v="2005"/>
    <x v="2004"/>
  </r>
  <r>
    <x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x v="30"/>
    <x v="2006"/>
    <x v="2005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x v="30"/>
    <x v="2007"/>
    <x v="2006"/>
  </r>
  <r>
    <x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x v="30"/>
    <x v="2008"/>
    <x v="2007"/>
  </r>
  <r>
    <x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x v="30"/>
    <x v="2009"/>
    <x v="2008"/>
  </r>
  <r>
    <x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x v="30"/>
    <x v="2010"/>
    <x v="2009"/>
  </r>
  <r>
    <x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x v="30"/>
    <x v="2011"/>
    <x v="2010"/>
  </r>
  <r>
    <x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x v="30"/>
    <x v="2012"/>
    <x v="2011"/>
  </r>
  <r>
    <x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x v="30"/>
    <x v="2013"/>
    <x v="2012"/>
  </r>
  <r>
    <x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x v="30"/>
    <x v="2014"/>
    <x v="2013"/>
  </r>
  <r>
    <x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x v="30"/>
    <x v="2015"/>
    <x v="2014"/>
  </r>
  <r>
    <x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x v="30"/>
    <x v="2016"/>
    <x v="2015"/>
  </r>
  <r>
    <x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x v="30"/>
    <x v="2017"/>
    <x v="2016"/>
  </r>
  <r>
    <x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x v="30"/>
    <x v="2018"/>
    <x v="2017"/>
  </r>
  <r>
    <x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x v="30"/>
    <x v="2019"/>
    <x v="2018"/>
  </r>
  <r>
    <x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x v="30"/>
    <x v="2020"/>
    <x v="2019"/>
  </r>
  <r>
    <x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x v="30"/>
    <x v="2021"/>
    <x v="2020"/>
  </r>
  <r>
    <x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x v="30"/>
    <x v="2022"/>
    <x v="2021"/>
  </r>
  <r>
    <x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x v="30"/>
    <x v="2023"/>
    <x v="2022"/>
  </r>
  <r>
    <x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x v="30"/>
    <x v="2024"/>
    <x v="2023"/>
  </r>
  <r>
    <x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x v="30"/>
    <x v="2025"/>
    <x v="2024"/>
  </r>
  <r>
    <x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x v="30"/>
    <x v="2026"/>
    <x v="2025"/>
  </r>
  <r>
    <x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x v="30"/>
    <x v="2027"/>
    <x v="2026"/>
  </r>
  <r>
    <x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x v="30"/>
    <x v="2028"/>
    <x v="2027"/>
  </r>
  <r>
    <x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x v="30"/>
    <x v="2029"/>
    <x v="2028"/>
  </r>
  <r>
    <x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x v="30"/>
    <x v="2030"/>
    <x v="2029"/>
  </r>
  <r>
    <x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x v="30"/>
    <x v="2031"/>
    <x v="2030"/>
  </r>
  <r>
    <x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x v="30"/>
    <x v="2032"/>
    <x v="2031"/>
  </r>
  <r>
    <x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x v="30"/>
    <x v="2033"/>
    <x v="2032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x v="30"/>
    <x v="2034"/>
    <x v="2033"/>
  </r>
  <r>
    <x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x v="30"/>
    <x v="2035"/>
    <x v="2034"/>
  </r>
  <r>
    <x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x v="30"/>
    <x v="2036"/>
    <x v="2035"/>
  </r>
  <r>
    <x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x v="30"/>
    <x v="2037"/>
    <x v="2036"/>
  </r>
  <r>
    <x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x v="30"/>
    <x v="2038"/>
    <x v="2037"/>
  </r>
  <r>
    <x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x v="30"/>
    <x v="2039"/>
    <x v="2038"/>
  </r>
  <r>
    <x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x v="30"/>
    <x v="2040"/>
    <x v="2039"/>
  </r>
  <r>
    <x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x v="30"/>
    <x v="2041"/>
    <x v="2040"/>
  </r>
  <r>
    <x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x v="30"/>
    <x v="2042"/>
    <x v="2041"/>
  </r>
  <r>
    <x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x v="30"/>
    <x v="2043"/>
    <x v="2042"/>
  </r>
  <r>
    <x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x v="30"/>
    <x v="2044"/>
    <x v="2043"/>
  </r>
  <r>
    <x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x v="30"/>
    <x v="2045"/>
    <x v="2044"/>
  </r>
  <r>
    <x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x v="30"/>
    <x v="2046"/>
    <x v="2045"/>
  </r>
  <r>
    <x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x v="30"/>
    <x v="2047"/>
    <x v="2046"/>
  </r>
  <r>
    <x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x v="30"/>
    <x v="2048"/>
    <x v="2047"/>
  </r>
  <r>
    <x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x v="30"/>
    <x v="2049"/>
    <x v="2048"/>
  </r>
  <r>
    <x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x v="30"/>
    <x v="2050"/>
    <x v="2049"/>
  </r>
  <r>
    <x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x v="30"/>
    <x v="2051"/>
    <x v="2050"/>
  </r>
  <r>
    <x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x v="30"/>
    <x v="2052"/>
    <x v="2051"/>
  </r>
  <r>
    <x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x v="30"/>
    <x v="2053"/>
    <x v="2052"/>
  </r>
  <r>
    <x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x v="30"/>
    <x v="2054"/>
    <x v="2053"/>
  </r>
  <r>
    <x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x v="30"/>
    <x v="2055"/>
    <x v="2054"/>
  </r>
  <r>
    <x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x v="30"/>
    <x v="2056"/>
    <x v="2055"/>
  </r>
  <r>
    <x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x v="30"/>
    <x v="2057"/>
    <x v="2056"/>
  </r>
  <r>
    <x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x v="30"/>
    <x v="2058"/>
    <x v="2057"/>
  </r>
  <r>
    <x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x v="30"/>
    <x v="2059"/>
    <x v="2058"/>
  </r>
  <r>
    <x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x v="30"/>
    <x v="2060"/>
    <x v="2059"/>
  </r>
  <r>
    <x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x v="30"/>
    <x v="2061"/>
    <x v="2060"/>
  </r>
  <r>
    <x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x v="30"/>
    <x v="2062"/>
    <x v="2061"/>
  </r>
  <r>
    <x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x v="30"/>
    <x v="2063"/>
    <x v="2062"/>
  </r>
  <r>
    <x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x v="30"/>
    <x v="2064"/>
    <x v="2063"/>
  </r>
  <r>
    <x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x v="30"/>
    <x v="2065"/>
    <x v="2064"/>
  </r>
  <r>
    <x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x v="30"/>
    <x v="2066"/>
    <x v="2065"/>
  </r>
  <r>
    <x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x v="30"/>
    <x v="2067"/>
    <x v="2066"/>
  </r>
  <r>
    <x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x v="30"/>
    <x v="2068"/>
    <x v="2067"/>
  </r>
  <r>
    <x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x v="30"/>
    <x v="2069"/>
    <x v="2068"/>
  </r>
  <r>
    <x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x v="30"/>
    <x v="2070"/>
    <x v="2069"/>
  </r>
  <r>
    <x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x v="30"/>
    <x v="2071"/>
    <x v="2070"/>
  </r>
  <r>
    <x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x v="30"/>
    <x v="2072"/>
    <x v="2071"/>
  </r>
  <r>
    <x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x v="30"/>
    <x v="2073"/>
    <x v="2072"/>
  </r>
  <r>
    <x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x v="30"/>
    <x v="2074"/>
    <x v="2073"/>
  </r>
  <r>
    <x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x v="30"/>
    <x v="2075"/>
    <x v="2074"/>
  </r>
  <r>
    <x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x v="30"/>
    <x v="2076"/>
    <x v="2075"/>
  </r>
  <r>
    <x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x v="30"/>
    <x v="2077"/>
    <x v="2076"/>
  </r>
  <r>
    <x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x v="30"/>
    <x v="2078"/>
    <x v="2077"/>
  </r>
  <r>
    <x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x v="30"/>
    <x v="2079"/>
    <x v="2078"/>
  </r>
  <r>
    <x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x v="30"/>
    <x v="2080"/>
    <x v="2079"/>
  </r>
  <r>
    <x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x v="14"/>
    <x v="2081"/>
    <x v="2080"/>
  </r>
  <r>
    <x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x v="14"/>
    <x v="2082"/>
    <x v="2081"/>
  </r>
  <r>
    <x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x v="14"/>
    <x v="2083"/>
    <x v="2082"/>
  </r>
  <r>
    <x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x v="14"/>
    <x v="2084"/>
    <x v="2083"/>
  </r>
  <r>
    <x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x v="14"/>
    <x v="2085"/>
    <x v="2084"/>
  </r>
  <r>
    <x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x v="14"/>
    <x v="2086"/>
    <x v="2085"/>
  </r>
  <r>
    <x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x v="14"/>
    <x v="2087"/>
    <x v="2086"/>
  </r>
  <r>
    <x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x v="14"/>
    <x v="2088"/>
    <x v="2087"/>
  </r>
  <r>
    <x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x v="14"/>
    <x v="2089"/>
    <x v="2088"/>
  </r>
  <r>
    <x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x v="14"/>
    <x v="2090"/>
    <x v="2089"/>
  </r>
  <r>
    <x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x v="14"/>
    <x v="2091"/>
    <x v="2090"/>
  </r>
  <r>
    <x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x v="14"/>
    <x v="2092"/>
    <x v="2091"/>
  </r>
  <r>
    <x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x v="14"/>
    <x v="2093"/>
    <x v="2092"/>
  </r>
  <r>
    <x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x v="14"/>
    <x v="2094"/>
    <x v="2093"/>
  </r>
  <r>
    <x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x v="14"/>
    <x v="2095"/>
    <x v="2094"/>
  </r>
  <r>
    <x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x v="14"/>
    <x v="2096"/>
    <x v="2095"/>
  </r>
  <r>
    <x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x v="14"/>
    <x v="2097"/>
    <x v="2096"/>
  </r>
  <r>
    <x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x v="14"/>
    <x v="2098"/>
    <x v="2097"/>
  </r>
  <r>
    <x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x v="14"/>
    <x v="2099"/>
    <x v="2098"/>
  </r>
  <r>
    <x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x v="14"/>
    <x v="2100"/>
    <x v="2099"/>
  </r>
  <r>
    <x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x v="14"/>
    <x v="2101"/>
    <x v="2100"/>
  </r>
  <r>
    <x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x v="14"/>
    <x v="2102"/>
    <x v="2101"/>
  </r>
  <r>
    <x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x v="14"/>
    <x v="2103"/>
    <x v="2102"/>
  </r>
  <r>
    <x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x v="14"/>
    <x v="2104"/>
    <x v="2103"/>
  </r>
  <r>
    <x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x v="14"/>
    <x v="2105"/>
    <x v="2104"/>
  </r>
  <r>
    <x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x v="14"/>
    <x v="2106"/>
    <x v="2105"/>
  </r>
  <r>
    <x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x v="14"/>
    <x v="2107"/>
    <x v="2106"/>
  </r>
  <r>
    <x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x v="14"/>
    <x v="2108"/>
    <x v="2107"/>
  </r>
  <r>
    <x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x v="14"/>
    <x v="2109"/>
    <x v="2108"/>
  </r>
  <r>
    <x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x v="14"/>
    <x v="2110"/>
    <x v="2109"/>
  </r>
  <r>
    <x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x v="14"/>
    <x v="2111"/>
    <x v="2110"/>
  </r>
  <r>
    <x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x v="14"/>
    <x v="2112"/>
    <x v="2111"/>
  </r>
  <r>
    <x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x v="14"/>
    <x v="2113"/>
    <x v="2112"/>
  </r>
  <r>
    <x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x v="14"/>
    <x v="2114"/>
    <x v="2113"/>
  </r>
  <r>
    <x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x v="14"/>
    <x v="2115"/>
    <x v="2114"/>
  </r>
  <r>
    <x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x v="14"/>
    <x v="2116"/>
    <x v="2115"/>
  </r>
  <r>
    <x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x v="14"/>
    <x v="2117"/>
    <x v="2116"/>
  </r>
  <r>
    <x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x v="14"/>
    <x v="2118"/>
    <x v="2117"/>
  </r>
  <r>
    <x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x v="14"/>
    <x v="2119"/>
    <x v="2118"/>
  </r>
  <r>
    <x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x v="14"/>
    <x v="2120"/>
    <x v="2119"/>
  </r>
  <r>
    <x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x v="17"/>
    <x v="2121"/>
    <x v="2120"/>
  </r>
  <r>
    <x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x v="17"/>
    <x v="2122"/>
    <x v="2121"/>
  </r>
  <r>
    <x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x v="17"/>
    <x v="2123"/>
    <x v="2122"/>
  </r>
  <r>
    <x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x v="17"/>
    <x v="2124"/>
    <x v="2123"/>
  </r>
  <r>
    <x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x v="17"/>
    <x v="2125"/>
    <x v="2124"/>
  </r>
  <r>
    <x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x v="17"/>
    <x v="2126"/>
    <x v="2125"/>
  </r>
  <r>
    <x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x v="17"/>
    <x v="2127"/>
    <x v="2126"/>
  </r>
  <r>
    <x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x v="17"/>
    <x v="2128"/>
    <x v="2127"/>
  </r>
  <r>
    <x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x v="17"/>
    <x v="2129"/>
    <x v="2128"/>
  </r>
  <r>
    <x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x v="17"/>
    <x v="2130"/>
    <x v="2129"/>
  </r>
  <r>
    <x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x v="17"/>
    <x v="2131"/>
    <x v="2130"/>
  </r>
  <r>
    <x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x v="17"/>
    <x v="2132"/>
    <x v="2131"/>
  </r>
  <r>
    <x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x v="17"/>
    <x v="2133"/>
    <x v="2132"/>
  </r>
  <r>
    <x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x v="17"/>
    <x v="2134"/>
    <x v="2133"/>
  </r>
  <r>
    <x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x v="17"/>
    <x v="2135"/>
    <x v="2134"/>
  </r>
  <r>
    <x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x v="17"/>
    <x v="2136"/>
    <x v="2135"/>
  </r>
  <r>
    <x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x v="17"/>
    <x v="2137"/>
    <x v="2136"/>
  </r>
  <r>
    <x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x v="17"/>
    <x v="2138"/>
    <x v="2137"/>
  </r>
  <r>
    <x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x v="17"/>
    <x v="2139"/>
    <x v="2138"/>
  </r>
  <r>
    <x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x v="17"/>
    <x v="2140"/>
    <x v="2139"/>
  </r>
  <r>
    <x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x v="2140"/>
  </r>
  <r>
    <x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x v="17"/>
    <x v="2142"/>
    <x v="2141"/>
  </r>
  <r>
    <x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x v="17"/>
    <x v="2143"/>
    <x v="2142"/>
  </r>
  <r>
    <x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x v="17"/>
    <x v="2144"/>
    <x v="2143"/>
  </r>
  <r>
    <x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x v="17"/>
    <x v="2145"/>
    <x v="2144"/>
  </r>
  <r>
    <x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x v="17"/>
    <x v="2146"/>
    <x v="2145"/>
  </r>
  <r>
    <x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x v="17"/>
    <x v="2147"/>
    <x v="2146"/>
  </r>
  <r>
    <x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x v="17"/>
    <x v="2148"/>
    <x v="2147"/>
  </r>
  <r>
    <x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x v="2148"/>
  </r>
  <r>
    <x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x v="17"/>
    <x v="2150"/>
    <x v="2149"/>
  </r>
  <r>
    <x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x v="17"/>
    <x v="2151"/>
    <x v="2150"/>
  </r>
  <r>
    <x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x v="17"/>
    <x v="2152"/>
    <x v="2151"/>
  </r>
  <r>
    <x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x v="17"/>
    <x v="2153"/>
    <x v="2152"/>
  </r>
  <r>
    <x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x v="17"/>
    <x v="2154"/>
    <x v="2153"/>
  </r>
  <r>
    <x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x v="17"/>
    <x v="2155"/>
    <x v="2154"/>
  </r>
  <r>
    <x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x v="17"/>
    <x v="2156"/>
    <x v="2155"/>
  </r>
  <r>
    <x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x v="17"/>
    <x v="2157"/>
    <x v="2156"/>
  </r>
  <r>
    <x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x v="17"/>
    <x v="2158"/>
    <x v="2157"/>
  </r>
  <r>
    <x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x v="17"/>
    <x v="2159"/>
    <x v="2158"/>
  </r>
  <r>
    <x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x v="17"/>
    <x v="2160"/>
    <x v="2159"/>
  </r>
  <r>
    <x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x v="11"/>
    <x v="2161"/>
    <x v="2160"/>
  </r>
  <r>
    <x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x v="11"/>
    <x v="2162"/>
    <x v="2161"/>
  </r>
  <r>
    <x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x v="11"/>
    <x v="2163"/>
    <x v="2162"/>
  </r>
  <r>
    <x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x v="11"/>
    <x v="2164"/>
    <x v="2163"/>
  </r>
  <r>
    <x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x v="11"/>
    <x v="2165"/>
    <x v="2164"/>
  </r>
  <r>
    <x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x v="11"/>
    <x v="2166"/>
    <x v="2165"/>
  </r>
  <r>
    <x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x v="11"/>
    <x v="2167"/>
    <x v="2166"/>
  </r>
  <r>
    <x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x v="11"/>
    <x v="2168"/>
    <x v="2167"/>
  </r>
  <r>
    <x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x v="11"/>
    <x v="2169"/>
    <x v="2168"/>
  </r>
  <r>
    <x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x v="11"/>
    <x v="2170"/>
    <x v="2169"/>
  </r>
  <r>
    <x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x v="11"/>
    <x v="2171"/>
    <x v="2170"/>
  </r>
  <r>
    <x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x v="11"/>
    <x v="2172"/>
    <x v="2171"/>
  </r>
  <r>
    <x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x v="11"/>
    <x v="2173"/>
    <x v="2172"/>
  </r>
  <r>
    <x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x v="11"/>
    <x v="2174"/>
    <x v="2173"/>
  </r>
  <r>
    <x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x v="11"/>
    <x v="2175"/>
    <x v="2174"/>
  </r>
  <r>
    <x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x v="11"/>
    <x v="2176"/>
    <x v="2175"/>
  </r>
  <r>
    <x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x v="11"/>
    <x v="2177"/>
    <x v="2176"/>
  </r>
  <r>
    <x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x v="11"/>
    <x v="2178"/>
    <x v="2177"/>
  </r>
  <r>
    <x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x v="11"/>
    <x v="2179"/>
    <x v="2178"/>
  </r>
  <r>
    <x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x v="11"/>
    <x v="2180"/>
    <x v="2179"/>
  </r>
  <r>
    <x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x v="32"/>
    <x v="2181"/>
    <x v="2180"/>
  </r>
  <r>
    <x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x v="32"/>
    <x v="2182"/>
    <x v="2181"/>
  </r>
  <r>
    <x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x v="32"/>
    <x v="2183"/>
    <x v="2182"/>
  </r>
  <r>
    <x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x v="32"/>
    <x v="2184"/>
    <x v="2183"/>
  </r>
  <r>
    <x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x v="32"/>
    <x v="2185"/>
    <x v="2184"/>
  </r>
  <r>
    <x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x v="32"/>
    <x v="2186"/>
    <x v="2185"/>
  </r>
  <r>
    <x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x v="32"/>
    <x v="2187"/>
    <x v="2186"/>
  </r>
  <r>
    <x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x v="32"/>
    <x v="2188"/>
    <x v="2187"/>
  </r>
  <r>
    <x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x v="32"/>
    <x v="2189"/>
    <x v="2188"/>
  </r>
  <r>
    <x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x v="32"/>
    <x v="2190"/>
    <x v="2189"/>
  </r>
  <r>
    <x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x v="32"/>
    <x v="2191"/>
    <x v="2190"/>
  </r>
  <r>
    <x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x v="32"/>
    <x v="2192"/>
    <x v="2191"/>
  </r>
  <r>
    <x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x v="32"/>
    <x v="2193"/>
    <x v="2192"/>
  </r>
  <r>
    <x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x v="32"/>
    <x v="2194"/>
    <x v="2193"/>
  </r>
  <r>
    <x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x v="32"/>
    <x v="2195"/>
    <x v="2194"/>
  </r>
  <r>
    <x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x v="32"/>
    <x v="2196"/>
    <x v="2195"/>
  </r>
  <r>
    <x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x v="32"/>
    <x v="2197"/>
    <x v="2196"/>
  </r>
  <r>
    <x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x v="32"/>
    <x v="2198"/>
    <x v="2197"/>
  </r>
  <r>
    <x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x v="32"/>
    <x v="2199"/>
    <x v="2198"/>
  </r>
  <r>
    <x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x v="32"/>
    <x v="2200"/>
    <x v="2199"/>
  </r>
  <r>
    <x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x v="15"/>
    <x v="2201"/>
    <x v="2200"/>
  </r>
  <r>
    <x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x v="15"/>
    <x v="2202"/>
    <x v="2201"/>
  </r>
  <r>
    <x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x v="15"/>
    <x v="2203"/>
    <x v="2202"/>
  </r>
  <r>
    <x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x v="15"/>
    <x v="2204"/>
    <x v="2203"/>
  </r>
  <r>
    <x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x v="15"/>
    <x v="2205"/>
    <x v="2204"/>
  </r>
  <r>
    <x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x v="15"/>
    <x v="2206"/>
    <x v="2205"/>
  </r>
  <r>
    <x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x v="15"/>
    <x v="2207"/>
    <x v="2206"/>
  </r>
  <r>
    <x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x v="15"/>
    <x v="2208"/>
    <x v="2207"/>
  </r>
  <r>
    <x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x v="15"/>
    <x v="2209"/>
    <x v="2208"/>
  </r>
  <r>
    <x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x v="15"/>
    <x v="2210"/>
    <x v="2209"/>
  </r>
  <r>
    <x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x v="15"/>
    <x v="2211"/>
    <x v="2210"/>
  </r>
  <r>
    <x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x v="15"/>
    <x v="2212"/>
    <x v="2211"/>
  </r>
  <r>
    <x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x v="15"/>
    <x v="2213"/>
    <x v="2212"/>
  </r>
  <r>
    <x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x v="15"/>
    <x v="2214"/>
    <x v="2213"/>
  </r>
  <r>
    <x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x v="15"/>
    <x v="2215"/>
    <x v="2214"/>
  </r>
  <r>
    <x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x v="15"/>
    <x v="2216"/>
    <x v="2215"/>
  </r>
  <r>
    <x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x v="15"/>
    <x v="2217"/>
    <x v="2216"/>
  </r>
  <r>
    <x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x v="15"/>
    <x v="2218"/>
    <x v="2217"/>
  </r>
  <r>
    <x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x v="15"/>
    <x v="2219"/>
    <x v="2218"/>
  </r>
  <r>
    <x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x v="15"/>
    <x v="2220"/>
    <x v="2219"/>
  </r>
  <r>
    <x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x v="32"/>
    <x v="2221"/>
    <x v="2220"/>
  </r>
  <r>
    <x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x v="32"/>
    <x v="2222"/>
    <x v="2221"/>
  </r>
  <r>
    <x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x v="32"/>
    <x v="2223"/>
    <x v="2222"/>
  </r>
  <r>
    <x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x v="32"/>
    <x v="2224"/>
    <x v="2223"/>
  </r>
  <r>
    <x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x v="32"/>
    <x v="2225"/>
    <x v="2224"/>
  </r>
  <r>
    <x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x v="32"/>
    <x v="2226"/>
    <x v="2225"/>
  </r>
  <r>
    <x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x v="32"/>
    <x v="2227"/>
    <x v="2226"/>
  </r>
  <r>
    <x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x v="32"/>
    <x v="2228"/>
    <x v="2227"/>
  </r>
  <r>
    <x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x v="32"/>
    <x v="2229"/>
    <x v="2228"/>
  </r>
  <r>
    <x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x v="32"/>
    <x v="2230"/>
    <x v="2229"/>
  </r>
  <r>
    <x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x v="32"/>
    <x v="2231"/>
    <x v="2230"/>
  </r>
  <r>
    <x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x v="32"/>
    <x v="2232"/>
    <x v="2231"/>
  </r>
  <r>
    <x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x v="32"/>
    <x v="2233"/>
    <x v="2232"/>
  </r>
  <r>
    <x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x v="32"/>
    <x v="2234"/>
    <x v="2233"/>
  </r>
  <r>
    <x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x v="32"/>
    <x v="2235"/>
    <x v="2234"/>
  </r>
  <r>
    <x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x v="32"/>
    <x v="2236"/>
    <x v="2235"/>
  </r>
  <r>
    <x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x v="32"/>
    <x v="2237"/>
    <x v="2236"/>
  </r>
  <r>
    <x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x v="32"/>
    <x v="2238"/>
    <x v="2237"/>
  </r>
  <r>
    <x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x v="32"/>
    <x v="2239"/>
    <x v="2238"/>
  </r>
  <r>
    <x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x v="32"/>
    <x v="2240"/>
    <x v="2239"/>
  </r>
  <r>
    <x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x v="32"/>
    <x v="2241"/>
    <x v="2240"/>
  </r>
  <r>
    <x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x v="32"/>
    <x v="2242"/>
    <x v="2241"/>
  </r>
  <r>
    <x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x v="32"/>
    <x v="2243"/>
    <x v="2242"/>
  </r>
  <r>
    <x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x v="32"/>
    <x v="2244"/>
    <x v="2243"/>
  </r>
  <r>
    <x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x v="32"/>
    <x v="2245"/>
    <x v="2244"/>
  </r>
  <r>
    <x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x v="32"/>
    <x v="2246"/>
    <x v="2245"/>
  </r>
  <r>
    <x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x v="32"/>
    <x v="2247"/>
    <x v="2246"/>
  </r>
  <r>
    <x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x v="32"/>
    <x v="2248"/>
    <x v="2247"/>
  </r>
  <r>
    <x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x v="32"/>
    <x v="2249"/>
    <x v="2248"/>
  </r>
  <r>
    <x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x v="32"/>
    <x v="2250"/>
    <x v="2249"/>
  </r>
  <r>
    <x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x v="32"/>
    <x v="2251"/>
    <x v="2250"/>
  </r>
  <r>
    <x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x v="32"/>
    <x v="2252"/>
    <x v="2251"/>
  </r>
  <r>
    <x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x v="32"/>
    <x v="2253"/>
    <x v="2252"/>
  </r>
  <r>
    <x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x v="32"/>
    <x v="2254"/>
    <x v="2253"/>
  </r>
  <r>
    <x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x v="32"/>
    <x v="2255"/>
    <x v="2254"/>
  </r>
  <r>
    <x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x v="32"/>
    <x v="2256"/>
    <x v="2255"/>
  </r>
  <r>
    <x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x v="32"/>
    <x v="2257"/>
    <x v="2256"/>
  </r>
  <r>
    <x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x v="32"/>
    <x v="2258"/>
    <x v="2257"/>
  </r>
  <r>
    <x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x v="32"/>
    <x v="2259"/>
    <x v="2258"/>
  </r>
  <r>
    <x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x v="32"/>
    <x v="2260"/>
    <x v="2259"/>
  </r>
  <r>
    <x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x v="32"/>
    <x v="2261"/>
    <x v="2260"/>
  </r>
  <r>
    <x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x v="32"/>
    <x v="2262"/>
    <x v="2261"/>
  </r>
  <r>
    <x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x v="32"/>
    <x v="2263"/>
    <x v="2262"/>
  </r>
  <r>
    <x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x v="32"/>
    <x v="2264"/>
    <x v="2263"/>
  </r>
  <r>
    <x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x v="32"/>
    <x v="2265"/>
    <x v="2264"/>
  </r>
  <r>
    <x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x v="32"/>
    <x v="2266"/>
    <x v="2265"/>
  </r>
  <r>
    <x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x v="32"/>
    <x v="2267"/>
    <x v="2266"/>
  </r>
  <r>
    <x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x v="32"/>
    <x v="2268"/>
    <x v="2267"/>
  </r>
  <r>
    <x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x v="32"/>
    <x v="2269"/>
    <x v="2268"/>
  </r>
  <r>
    <x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x v="32"/>
    <x v="2270"/>
    <x v="2269"/>
  </r>
  <r>
    <x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x v="32"/>
    <x v="2271"/>
    <x v="2270"/>
  </r>
  <r>
    <x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x v="32"/>
    <x v="2272"/>
    <x v="2271"/>
  </r>
  <r>
    <x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x v="32"/>
    <x v="2273"/>
    <x v="2272"/>
  </r>
  <r>
    <x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x v="32"/>
    <x v="2274"/>
    <x v="2273"/>
  </r>
  <r>
    <x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x v="32"/>
    <x v="2275"/>
    <x v="2274"/>
  </r>
  <r>
    <x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x v="32"/>
    <x v="2276"/>
    <x v="2275"/>
  </r>
  <r>
    <x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x v="32"/>
    <x v="2277"/>
    <x v="2276"/>
  </r>
  <r>
    <x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x v="32"/>
    <x v="2278"/>
    <x v="2277"/>
  </r>
  <r>
    <x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x v="32"/>
    <x v="2279"/>
    <x v="2278"/>
  </r>
  <r>
    <x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x v="32"/>
    <x v="2280"/>
    <x v="2279"/>
  </r>
  <r>
    <x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x v="11"/>
    <x v="2281"/>
    <x v="2280"/>
  </r>
  <r>
    <x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x v="11"/>
    <x v="2282"/>
    <x v="2281"/>
  </r>
  <r>
    <x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x v="11"/>
    <x v="2283"/>
    <x v="2282"/>
  </r>
  <r>
    <x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x v="11"/>
    <x v="2284"/>
    <x v="2283"/>
  </r>
  <r>
    <x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x v="11"/>
    <x v="2285"/>
    <x v="2284"/>
  </r>
  <r>
    <x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x v="11"/>
    <x v="2286"/>
    <x v="2285"/>
  </r>
  <r>
    <x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x v="11"/>
    <x v="2287"/>
    <x v="2286"/>
  </r>
  <r>
    <x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x v="11"/>
    <x v="2288"/>
    <x v="2287"/>
  </r>
  <r>
    <x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x v="11"/>
    <x v="2289"/>
    <x v="2288"/>
  </r>
  <r>
    <x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x v="11"/>
    <x v="2290"/>
    <x v="2289"/>
  </r>
  <r>
    <x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x v="11"/>
    <x v="2291"/>
    <x v="2290"/>
  </r>
  <r>
    <x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x v="11"/>
    <x v="2292"/>
    <x v="2291"/>
  </r>
  <r>
    <x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x v="11"/>
    <x v="2293"/>
    <x v="2292"/>
  </r>
  <r>
    <x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x v="11"/>
    <x v="2294"/>
    <x v="2293"/>
  </r>
  <r>
    <x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x v="11"/>
    <x v="2295"/>
    <x v="2294"/>
  </r>
  <r>
    <x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x v="11"/>
    <x v="2296"/>
    <x v="2295"/>
  </r>
  <r>
    <x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x v="11"/>
    <x v="2297"/>
    <x v="2296"/>
  </r>
  <r>
    <x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x v="11"/>
    <x v="2298"/>
    <x v="2297"/>
  </r>
  <r>
    <x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x v="11"/>
    <x v="2299"/>
    <x v="2298"/>
  </r>
  <r>
    <x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x v="11"/>
    <x v="2300"/>
    <x v="2299"/>
  </r>
  <r>
    <x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x v="14"/>
    <x v="2301"/>
    <x v="2300"/>
  </r>
  <r>
    <x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x v="14"/>
    <x v="2302"/>
    <x v="2301"/>
  </r>
  <r>
    <x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x v="14"/>
    <x v="2303"/>
    <x v="2302"/>
  </r>
  <r>
    <x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x v="14"/>
    <x v="2304"/>
    <x v="1254"/>
  </r>
  <r>
    <x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x v="14"/>
    <x v="2305"/>
    <x v="2303"/>
  </r>
  <r>
    <x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x v="14"/>
    <x v="2306"/>
    <x v="2304"/>
  </r>
  <r>
    <x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x v="14"/>
    <x v="2307"/>
    <x v="2305"/>
  </r>
  <r>
    <x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x v="14"/>
    <x v="2308"/>
    <x v="2306"/>
  </r>
  <r>
    <x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x v="14"/>
    <x v="2309"/>
    <x v="2307"/>
  </r>
  <r>
    <x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x v="14"/>
    <x v="2310"/>
    <x v="2308"/>
  </r>
  <r>
    <x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x v="14"/>
    <x v="2311"/>
    <x v="2309"/>
  </r>
  <r>
    <x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x v="14"/>
    <x v="2312"/>
    <x v="2310"/>
  </r>
  <r>
    <x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x v="14"/>
    <x v="2313"/>
    <x v="2311"/>
  </r>
  <r>
    <x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x v="14"/>
    <x v="2314"/>
    <x v="2312"/>
  </r>
  <r>
    <x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x v="14"/>
    <x v="2315"/>
    <x v="2313"/>
  </r>
  <r>
    <x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x v="14"/>
    <x v="2316"/>
    <x v="2314"/>
  </r>
  <r>
    <x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x v="14"/>
    <x v="2317"/>
    <x v="2315"/>
  </r>
  <r>
    <x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x v="14"/>
    <x v="2318"/>
    <x v="2316"/>
  </r>
  <r>
    <x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x v="14"/>
    <x v="2319"/>
    <x v="2317"/>
  </r>
  <r>
    <x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x v="14"/>
    <x v="2320"/>
    <x v="2318"/>
  </r>
  <r>
    <x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x v="33"/>
    <x v="2321"/>
    <x v="2319"/>
  </r>
  <r>
    <x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x v="33"/>
    <x v="2322"/>
    <x v="2320"/>
  </r>
  <r>
    <x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x v="33"/>
    <x v="2323"/>
    <x v="2321"/>
  </r>
  <r>
    <x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x v="33"/>
    <x v="2324"/>
    <x v="2322"/>
  </r>
  <r>
    <x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x v="33"/>
    <x v="2325"/>
    <x v="2323"/>
  </r>
  <r>
    <x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x v="33"/>
    <x v="2326"/>
    <x v="2324"/>
  </r>
  <r>
    <x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x v="33"/>
    <x v="2327"/>
    <x v="2325"/>
  </r>
  <r>
    <x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x v="33"/>
    <x v="2328"/>
    <x v="2326"/>
  </r>
  <r>
    <x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x v="33"/>
    <x v="2329"/>
    <x v="2327"/>
  </r>
  <r>
    <x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x v="33"/>
    <x v="2330"/>
    <x v="2328"/>
  </r>
  <r>
    <x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x v="33"/>
    <x v="2331"/>
    <x v="2329"/>
  </r>
  <r>
    <x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x v="33"/>
    <x v="2332"/>
    <x v="2330"/>
  </r>
  <r>
    <x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x v="33"/>
    <x v="2333"/>
    <x v="2331"/>
  </r>
  <r>
    <x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x v="33"/>
    <x v="2334"/>
    <x v="2332"/>
  </r>
  <r>
    <x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x v="33"/>
    <x v="2335"/>
    <x v="2333"/>
  </r>
  <r>
    <x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x v="33"/>
    <x v="2336"/>
    <x v="2334"/>
  </r>
  <r>
    <x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x v="33"/>
    <x v="2337"/>
    <x v="2335"/>
  </r>
  <r>
    <x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x v="33"/>
    <x v="2338"/>
    <x v="2336"/>
  </r>
  <r>
    <x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x v="33"/>
    <x v="2339"/>
    <x v="2337"/>
  </r>
  <r>
    <x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x v="33"/>
    <x v="2340"/>
    <x v="2338"/>
  </r>
  <r>
    <x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x v="2339"/>
  </r>
  <r>
    <x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x v="2340"/>
  </r>
  <r>
    <x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x v="7"/>
    <x v="2343"/>
    <x v="2341"/>
  </r>
  <r>
    <x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x v="7"/>
    <x v="2344"/>
    <x v="2342"/>
  </r>
  <r>
    <x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x v="2343"/>
  </r>
  <r>
    <x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x v="7"/>
    <x v="2346"/>
    <x v="2344"/>
  </r>
  <r>
    <x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x v="7"/>
    <x v="2347"/>
    <x v="2345"/>
  </r>
  <r>
    <x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x v="7"/>
    <x v="2348"/>
    <x v="2346"/>
  </r>
  <r>
    <x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x v="2347"/>
  </r>
  <r>
    <x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x v="2348"/>
  </r>
  <r>
    <x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x v="7"/>
    <x v="2351"/>
    <x v="2349"/>
  </r>
  <r>
    <x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x v="2350"/>
  </r>
  <r>
    <x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x v="2351"/>
  </r>
  <r>
    <x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x v="7"/>
    <x v="2354"/>
    <x v="2352"/>
  </r>
  <r>
    <x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x v="7"/>
    <x v="2355"/>
    <x v="2353"/>
  </r>
  <r>
    <x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x v="2354"/>
  </r>
  <r>
    <x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x v="2355"/>
  </r>
  <r>
    <x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x v="2356"/>
  </r>
  <r>
    <x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x v="7"/>
    <x v="2359"/>
    <x v="2357"/>
  </r>
  <r>
    <x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x v="7"/>
    <x v="2360"/>
    <x v="2358"/>
  </r>
  <r>
    <x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x v="2359"/>
  </r>
  <r>
    <x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x v="7"/>
    <x v="2362"/>
    <x v="2360"/>
  </r>
  <r>
    <x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x v="2361"/>
  </r>
  <r>
    <x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x v="2362"/>
  </r>
  <r>
    <x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x v="2363"/>
  </r>
  <r>
    <x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x v="7"/>
    <x v="2366"/>
    <x v="2364"/>
  </r>
  <r>
    <x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x v="7"/>
    <x v="2367"/>
    <x v="2365"/>
  </r>
  <r>
    <x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x v="7"/>
    <x v="2368"/>
    <x v="2366"/>
  </r>
  <r>
    <x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x v="2367"/>
  </r>
  <r>
    <x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x v="7"/>
    <x v="2370"/>
    <x v="2368"/>
  </r>
  <r>
    <x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x v="2369"/>
  </r>
  <r>
    <x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x v="7"/>
    <x v="2372"/>
    <x v="2370"/>
  </r>
  <r>
    <x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x v="7"/>
    <x v="2373"/>
    <x v="2371"/>
  </r>
  <r>
    <x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x v="7"/>
    <x v="2374"/>
    <x v="2372"/>
  </r>
  <r>
    <x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x v="2373"/>
  </r>
  <r>
    <x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x v="7"/>
    <x v="2376"/>
    <x v="2374"/>
  </r>
  <r>
    <x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x v="2375"/>
  </r>
  <r>
    <x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x v="2376"/>
  </r>
  <r>
    <x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x v="2377"/>
  </r>
  <r>
    <x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x v="7"/>
    <x v="2380"/>
    <x v="2378"/>
  </r>
  <r>
    <x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x v="7"/>
    <x v="2381"/>
    <x v="2379"/>
  </r>
  <r>
    <x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x v="7"/>
    <x v="2382"/>
    <x v="2380"/>
  </r>
  <r>
    <x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x v="7"/>
    <x v="2383"/>
    <x v="2381"/>
  </r>
  <r>
    <x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x v="7"/>
    <x v="2384"/>
    <x v="2382"/>
  </r>
  <r>
    <x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x v="7"/>
    <x v="2385"/>
    <x v="2383"/>
  </r>
  <r>
    <x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x v="2384"/>
  </r>
  <r>
    <x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x v="7"/>
    <x v="2387"/>
    <x v="2385"/>
  </r>
  <r>
    <x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x v="7"/>
    <x v="2388"/>
    <x v="2386"/>
  </r>
  <r>
    <x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x v="7"/>
    <x v="2389"/>
    <x v="2387"/>
  </r>
  <r>
    <x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x v="2388"/>
  </r>
  <r>
    <x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x v="7"/>
    <x v="2391"/>
    <x v="2389"/>
  </r>
  <r>
    <x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x v="2390"/>
  </r>
  <r>
    <x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x v="7"/>
    <x v="2393"/>
    <x v="2391"/>
  </r>
  <r>
    <x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x v="7"/>
    <x v="2394"/>
    <x v="2392"/>
  </r>
  <r>
    <x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x v="2393"/>
  </r>
  <r>
    <x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x v="7"/>
    <x v="2396"/>
    <x v="2394"/>
  </r>
  <r>
    <x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x v="2395"/>
  </r>
  <r>
    <x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x v="2396"/>
  </r>
  <r>
    <x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x v="2397"/>
  </r>
  <r>
    <x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x v="2398"/>
  </r>
  <r>
    <x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x v="19"/>
    <x v="2401"/>
    <x v="2399"/>
  </r>
  <r>
    <x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x v="19"/>
    <x v="2402"/>
    <x v="2400"/>
  </r>
  <r>
    <x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x v="19"/>
    <x v="2403"/>
    <x v="2401"/>
  </r>
  <r>
    <x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x v="2402"/>
  </r>
  <r>
    <x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x v="19"/>
    <x v="2405"/>
    <x v="2403"/>
  </r>
  <r>
    <x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x v="19"/>
    <x v="2406"/>
    <x v="2404"/>
  </r>
  <r>
    <x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x v="19"/>
    <x v="2407"/>
    <x v="2405"/>
  </r>
  <r>
    <x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x v="19"/>
    <x v="2408"/>
    <x v="2406"/>
  </r>
  <r>
    <x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x v="19"/>
    <x v="2409"/>
    <x v="2407"/>
  </r>
  <r>
    <x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x v="2408"/>
  </r>
  <r>
    <x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x v="19"/>
    <x v="2411"/>
    <x v="2409"/>
  </r>
  <r>
    <x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x v="2410"/>
  </r>
  <r>
    <x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x v="19"/>
    <x v="2413"/>
    <x v="2411"/>
  </r>
  <r>
    <x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x v="19"/>
    <x v="2414"/>
    <x v="2412"/>
  </r>
  <r>
    <x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x v="19"/>
    <x v="2415"/>
    <x v="2413"/>
  </r>
  <r>
    <x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x v="19"/>
    <x v="2416"/>
    <x v="2414"/>
  </r>
  <r>
    <x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x v="2415"/>
  </r>
  <r>
    <x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x v="19"/>
    <x v="2418"/>
    <x v="2416"/>
  </r>
  <r>
    <x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x v="2417"/>
  </r>
  <r>
    <x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x v="19"/>
    <x v="2420"/>
    <x v="2418"/>
  </r>
  <r>
    <x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x v="19"/>
    <x v="2421"/>
    <x v="2419"/>
  </r>
  <r>
    <x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x v="19"/>
    <x v="2422"/>
    <x v="2420"/>
  </r>
  <r>
    <x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x v="19"/>
    <x v="2423"/>
    <x v="2421"/>
  </r>
  <r>
    <x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x v="19"/>
    <x v="2424"/>
    <x v="2422"/>
  </r>
  <r>
    <x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x v="19"/>
    <x v="2425"/>
    <x v="2423"/>
  </r>
  <r>
    <x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x v="2424"/>
  </r>
  <r>
    <x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x v="19"/>
    <x v="2427"/>
    <x v="2425"/>
  </r>
  <r>
    <x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x v="19"/>
    <x v="2428"/>
    <x v="2426"/>
  </r>
  <r>
    <x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x v="19"/>
    <x v="2429"/>
    <x v="2427"/>
  </r>
  <r>
    <x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x v="19"/>
    <x v="2430"/>
    <x v="2428"/>
  </r>
  <r>
    <x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x v="19"/>
    <x v="2431"/>
    <x v="2429"/>
  </r>
  <r>
    <x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x v="19"/>
    <x v="2432"/>
    <x v="2430"/>
  </r>
  <r>
    <x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x v="2431"/>
  </r>
  <r>
    <x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x v="19"/>
    <x v="2434"/>
    <x v="2432"/>
  </r>
  <r>
    <x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x v="19"/>
    <x v="2435"/>
    <x v="2433"/>
  </r>
  <r>
    <x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x v="19"/>
    <x v="2436"/>
    <x v="2434"/>
  </r>
  <r>
    <x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x v="2435"/>
  </r>
  <r>
    <x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x v="19"/>
    <x v="2438"/>
    <x v="2436"/>
  </r>
  <r>
    <x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x v="2437"/>
  </r>
  <r>
    <x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x v="19"/>
    <x v="2440"/>
    <x v="2438"/>
  </r>
  <r>
    <x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x v="33"/>
    <x v="2441"/>
    <x v="2439"/>
  </r>
  <r>
    <x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x v="33"/>
    <x v="2442"/>
    <x v="2440"/>
  </r>
  <r>
    <x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x v="33"/>
    <x v="2443"/>
    <x v="2441"/>
  </r>
  <r>
    <x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x v="33"/>
    <x v="2444"/>
    <x v="2442"/>
  </r>
  <r>
    <x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x v="33"/>
    <x v="2445"/>
    <x v="2443"/>
  </r>
  <r>
    <x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x v="33"/>
    <x v="2446"/>
    <x v="2444"/>
  </r>
  <r>
    <x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x v="33"/>
    <x v="2447"/>
    <x v="2445"/>
  </r>
  <r>
    <x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x v="33"/>
    <x v="2448"/>
    <x v="2446"/>
  </r>
  <r>
    <x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x v="33"/>
    <x v="2449"/>
    <x v="2447"/>
  </r>
  <r>
    <x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x v="33"/>
    <x v="2450"/>
    <x v="2448"/>
  </r>
  <r>
    <x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x v="33"/>
    <x v="2451"/>
    <x v="2449"/>
  </r>
  <r>
    <x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x v="33"/>
    <x v="2452"/>
    <x v="2450"/>
  </r>
  <r>
    <x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x v="33"/>
    <x v="2453"/>
    <x v="2451"/>
  </r>
  <r>
    <x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x v="33"/>
    <x v="2454"/>
    <x v="2452"/>
  </r>
  <r>
    <x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x v="33"/>
    <x v="2455"/>
    <x v="2453"/>
  </r>
  <r>
    <x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x v="33"/>
    <x v="2456"/>
    <x v="2454"/>
  </r>
  <r>
    <x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x v="33"/>
    <x v="2457"/>
    <x v="2455"/>
  </r>
  <r>
    <x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x v="33"/>
    <x v="2458"/>
    <x v="2456"/>
  </r>
  <r>
    <x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x v="33"/>
    <x v="2459"/>
    <x v="2457"/>
  </r>
  <r>
    <x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x v="33"/>
    <x v="2460"/>
    <x v="2458"/>
  </r>
  <r>
    <x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x v="14"/>
    <x v="2461"/>
    <x v="1837"/>
  </r>
  <r>
    <x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x v="14"/>
    <x v="2462"/>
    <x v="2459"/>
  </r>
  <r>
    <x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x v="14"/>
    <x v="2463"/>
    <x v="2460"/>
  </r>
  <r>
    <x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x v="14"/>
    <x v="2464"/>
    <x v="2461"/>
  </r>
  <r>
    <x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x v="14"/>
    <x v="2465"/>
    <x v="2462"/>
  </r>
  <r>
    <x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x v="14"/>
    <x v="2466"/>
    <x v="2463"/>
  </r>
  <r>
    <x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x v="14"/>
    <x v="2467"/>
    <x v="2464"/>
  </r>
  <r>
    <x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x v="14"/>
    <x v="2468"/>
    <x v="2465"/>
  </r>
  <r>
    <x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x v="14"/>
    <x v="2469"/>
    <x v="2466"/>
  </r>
  <r>
    <x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x v="14"/>
    <x v="2470"/>
    <x v="2467"/>
  </r>
  <r>
    <x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x v="14"/>
    <x v="2471"/>
    <x v="2468"/>
  </r>
  <r>
    <x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x v="14"/>
    <x v="2472"/>
    <x v="2469"/>
  </r>
  <r>
    <x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x v="14"/>
    <x v="2473"/>
    <x v="2470"/>
  </r>
  <r>
    <x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x v="14"/>
    <x v="2474"/>
    <x v="2471"/>
  </r>
  <r>
    <x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x v="14"/>
    <x v="2475"/>
    <x v="2472"/>
  </r>
  <r>
    <x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x v="14"/>
    <x v="2476"/>
    <x v="2473"/>
  </r>
  <r>
    <x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x v="14"/>
    <x v="2477"/>
    <x v="2474"/>
  </r>
  <r>
    <x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x v="14"/>
    <x v="2478"/>
    <x v="2475"/>
  </r>
  <r>
    <x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x v="14"/>
    <x v="2479"/>
    <x v="2476"/>
  </r>
  <r>
    <x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x v="14"/>
    <x v="2480"/>
    <x v="2477"/>
  </r>
  <r>
    <x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x v="14"/>
    <x v="2481"/>
    <x v="2478"/>
  </r>
  <r>
    <x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x v="14"/>
    <x v="2482"/>
    <x v="2479"/>
  </r>
  <r>
    <x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x v="14"/>
    <x v="2483"/>
    <x v="2480"/>
  </r>
  <r>
    <x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x v="14"/>
    <x v="2484"/>
    <x v="2481"/>
  </r>
  <r>
    <x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x v="14"/>
    <x v="2485"/>
    <x v="2482"/>
  </r>
  <r>
    <x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x v="14"/>
    <x v="2486"/>
    <x v="2483"/>
  </r>
  <r>
    <x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x v="14"/>
    <x v="2487"/>
    <x v="2484"/>
  </r>
  <r>
    <x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x v="14"/>
    <x v="2488"/>
    <x v="2485"/>
  </r>
  <r>
    <x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x v="14"/>
    <x v="2489"/>
    <x v="2486"/>
  </r>
  <r>
    <x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x v="14"/>
    <x v="2490"/>
    <x v="2487"/>
  </r>
  <r>
    <x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x v="14"/>
    <x v="2491"/>
    <x v="2488"/>
  </r>
  <r>
    <x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x v="14"/>
    <x v="2492"/>
    <x v="2489"/>
  </r>
  <r>
    <x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x v="14"/>
    <x v="2493"/>
    <x v="2490"/>
  </r>
  <r>
    <x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x v="14"/>
    <x v="2494"/>
    <x v="2491"/>
  </r>
  <r>
    <x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x v="14"/>
    <x v="2495"/>
    <x v="2492"/>
  </r>
  <r>
    <x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x v="14"/>
    <x v="2496"/>
    <x v="2493"/>
  </r>
  <r>
    <x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x v="14"/>
    <x v="2497"/>
    <x v="2494"/>
  </r>
  <r>
    <x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x v="14"/>
    <x v="2498"/>
    <x v="2495"/>
  </r>
  <r>
    <x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x v="14"/>
    <x v="2499"/>
    <x v="2496"/>
  </r>
  <r>
    <x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x v="14"/>
    <x v="2500"/>
    <x v="2497"/>
  </r>
  <r>
    <x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x v="34"/>
    <x v="2501"/>
    <x v="2498"/>
  </r>
  <r>
    <x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x v="34"/>
    <x v="2502"/>
    <x v="2499"/>
  </r>
  <r>
    <x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x v="2500"/>
  </r>
  <r>
    <x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x v="2501"/>
  </r>
  <r>
    <x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x v="2502"/>
  </r>
  <r>
    <x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x v="34"/>
    <x v="2506"/>
    <x v="2503"/>
  </r>
  <r>
    <x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x v="2504"/>
  </r>
  <r>
    <x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x v="2505"/>
  </r>
  <r>
    <x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x v="34"/>
    <x v="2509"/>
    <x v="2506"/>
  </r>
  <r>
    <x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x v="34"/>
    <x v="2510"/>
    <x v="2507"/>
  </r>
  <r>
    <x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x v="2508"/>
  </r>
  <r>
    <x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x v="2509"/>
  </r>
  <r>
    <x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x v="2510"/>
  </r>
  <r>
    <x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x v="34"/>
    <x v="2514"/>
    <x v="2511"/>
  </r>
  <r>
    <x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x v="34"/>
    <x v="2515"/>
    <x v="2512"/>
  </r>
  <r>
    <x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x v="2513"/>
  </r>
  <r>
    <x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x v="34"/>
    <x v="2517"/>
    <x v="2514"/>
  </r>
  <r>
    <x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x v="2515"/>
  </r>
  <r>
    <x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x v="34"/>
    <x v="2519"/>
    <x v="2516"/>
  </r>
  <r>
    <x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x v="2517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x v="35"/>
    <x v="2521"/>
    <x v="2518"/>
  </r>
  <r>
    <x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x v="35"/>
    <x v="2522"/>
    <x v="2519"/>
  </r>
  <r>
    <x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x v="35"/>
    <x v="2523"/>
    <x v="2520"/>
  </r>
  <r>
    <x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x v="35"/>
    <x v="2524"/>
    <x v="2521"/>
  </r>
  <r>
    <x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x v="35"/>
    <x v="2525"/>
    <x v="2522"/>
  </r>
  <r>
    <x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x v="35"/>
    <x v="2526"/>
    <x v="2523"/>
  </r>
  <r>
    <x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x v="35"/>
    <x v="2527"/>
    <x v="2524"/>
  </r>
  <r>
    <x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x v="35"/>
    <x v="2528"/>
    <x v="2525"/>
  </r>
  <r>
    <x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x v="35"/>
    <x v="2529"/>
    <x v="2526"/>
  </r>
  <r>
    <x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x v="35"/>
    <x v="2530"/>
    <x v="2527"/>
  </r>
  <r>
    <x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x v="35"/>
    <x v="2531"/>
    <x v="2528"/>
  </r>
  <r>
    <x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x v="35"/>
    <x v="2532"/>
    <x v="2529"/>
  </r>
  <r>
    <x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x v="35"/>
    <x v="2533"/>
    <x v="2530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x v="35"/>
    <x v="2534"/>
    <x v="2531"/>
  </r>
  <r>
    <x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x v="35"/>
    <x v="2535"/>
    <x v="2532"/>
  </r>
  <r>
    <x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x v="35"/>
    <x v="2536"/>
    <x v="2533"/>
  </r>
  <r>
    <x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x v="35"/>
    <x v="2537"/>
    <x v="2534"/>
  </r>
  <r>
    <x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x v="35"/>
    <x v="2538"/>
    <x v="2535"/>
  </r>
  <r>
    <x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x v="35"/>
    <x v="2539"/>
    <x v="2536"/>
  </r>
  <r>
    <x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x v="35"/>
    <x v="2540"/>
    <x v="2537"/>
  </r>
  <r>
    <x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x v="35"/>
    <x v="2541"/>
    <x v="2538"/>
  </r>
  <r>
    <x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x v="35"/>
    <x v="2542"/>
    <x v="2539"/>
  </r>
  <r>
    <x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x v="35"/>
    <x v="2543"/>
    <x v="2540"/>
  </r>
  <r>
    <x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x v="35"/>
    <x v="2544"/>
    <x v="2541"/>
  </r>
  <r>
    <x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x v="35"/>
    <x v="2545"/>
    <x v="2542"/>
  </r>
  <r>
    <x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x v="35"/>
    <x v="2546"/>
    <x v="2543"/>
  </r>
  <r>
    <x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x v="35"/>
    <x v="2547"/>
    <x v="2544"/>
  </r>
  <r>
    <x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x v="35"/>
    <x v="2548"/>
    <x v="2545"/>
  </r>
  <r>
    <x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x v="35"/>
    <x v="2549"/>
    <x v="2546"/>
  </r>
  <r>
    <x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x v="35"/>
    <x v="2550"/>
    <x v="2547"/>
  </r>
  <r>
    <x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x v="35"/>
    <x v="2551"/>
    <x v="2548"/>
  </r>
  <r>
    <x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x v="35"/>
    <x v="2552"/>
    <x v="2549"/>
  </r>
  <r>
    <x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x v="35"/>
    <x v="2553"/>
    <x v="2550"/>
  </r>
  <r>
    <x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x v="35"/>
    <x v="2554"/>
    <x v="2551"/>
  </r>
  <r>
    <x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x v="35"/>
    <x v="2555"/>
    <x v="2552"/>
  </r>
  <r>
    <x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x v="35"/>
    <x v="2556"/>
    <x v="2553"/>
  </r>
  <r>
    <x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x v="35"/>
    <x v="2557"/>
    <x v="2554"/>
  </r>
  <r>
    <x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x v="35"/>
    <x v="2558"/>
    <x v="2555"/>
  </r>
  <r>
    <x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x v="35"/>
    <x v="2559"/>
    <x v="2556"/>
  </r>
  <r>
    <x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x v="35"/>
    <x v="2560"/>
    <x v="2557"/>
  </r>
  <r>
    <x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x v="2558"/>
  </r>
  <r>
    <x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x v="19"/>
    <x v="2562"/>
    <x v="2559"/>
  </r>
  <r>
    <x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x v="2560"/>
  </r>
  <r>
    <x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x v="2561"/>
  </r>
  <r>
    <x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x v="19"/>
    <x v="2565"/>
    <x v="2562"/>
  </r>
  <r>
    <x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x v="2563"/>
  </r>
  <r>
    <x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x v="19"/>
    <x v="2567"/>
    <x v="2564"/>
  </r>
  <r>
    <x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x v="19"/>
    <x v="2568"/>
    <x v="2565"/>
  </r>
  <r>
    <x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x v="19"/>
    <x v="2569"/>
    <x v="2566"/>
  </r>
  <r>
    <x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x v="19"/>
    <x v="2570"/>
    <x v="2567"/>
  </r>
  <r>
    <x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x v="19"/>
    <x v="2571"/>
    <x v="2568"/>
  </r>
  <r>
    <x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x v="2569"/>
  </r>
  <r>
    <x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x v="2570"/>
  </r>
  <r>
    <x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x v="2571"/>
  </r>
  <r>
    <x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x v="2572"/>
  </r>
  <r>
    <x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x v="2573"/>
  </r>
  <r>
    <x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x v="2574"/>
  </r>
  <r>
    <x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x v="2575"/>
  </r>
  <r>
    <x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x v="19"/>
    <x v="2579"/>
    <x v="2576"/>
  </r>
  <r>
    <x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x v="19"/>
    <x v="2580"/>
    <x v="2577"/>
  </r>
  <r>
    <x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x v="19"/>
    <x v="2581"/>
    <x v="2578"/>
  </r>
  <r>
    <x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x v="19"/>
    <x v="2582"/>
    <x v="2579"/>
  </r>
  <r>
    <x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x v="19"/>
    <x v="2583"/>
    <x v="2580"/>
  </r>
  <r>
    <x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x v="2581"/>
  </r>
  <r>
    <x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x v="19"/>
    <x v="2585"/>
    <x v="2582"/>
  </r>
  <r>
    <x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x v="19"/>
    <x v="2586"/>
    <x v="2583"/>
  </r>
  <r>
    <x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x v="19"/>
    <x v="2587"/>
    <x v="2584"/>
  </r>
  <r>
    <x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x v="19"/>
    <x v="2588"/>
    <x v="2585"/>
  </r>
  <r>
    <x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x v="19"/>
    <x v="2589"/>
    <x v="2586"/>
  </r>
  <r>
    <x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x v="2587"/>
  </r>
  <r>
    <x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x v="19"/>
    <x v="2591"/>
    <x v="2588"/>
  </r>
  <r>
    <x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x v="19"/>
    <x v="2592"/>
    <x v="2589"/>
  </r>
  <r>
    <x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x v="2590"/>
  </r>
  <r>
    <x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x v="19"/>
    <x v="2594"/>
    <x v="2591"/>
  </r>
  <r>
    <x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x v="19"/>
    <x v="2595"/>
    <x v="2592"/>
  </r>
  <r>
    <x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x v="19"/>
    <x v="2596"/>
    <x v="2593"/>
  </r>
  <r>
    <x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x v="19"/>
    <x v="2597"/>
    <x v="2594"/>
  </r>
  <r>
    <x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x v="19"/>
    <x v="2598"/>
    <x v="2595"/>
  </r>
  <r>
    <x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x v="19"/>
    <x v="2599"/>
    <x v="2596"/>
  </r>
  <r>
    <x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x v="19"/>
    <x v="2600"/>
    <x v="2597"/>
  </r>
  <r>
    <x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x v="36"/>
    <x v="2601"/>
    <x v="2598"/>
  </r>
  <r>
    <x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x v="36"/>
    <x v="2602"/>
    <x v="2599"/>
  </r>
  <r>
    <x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x v="36"/>
    <x v="2603"/>
    <x v="2600"/>
  </r>
  <r>
    <x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x v="36"/>
    <x v="2604"/>
    <x v="2601"/>
  </r>
  <r>
    <x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x v="36"/>
    <x v="2605"/>
    <x v="2602"/>
  </r>
  <r>
    <x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x v="36"/>
    <x v="2606"/>
    <x v="2603"/>
  </r>
  <r>
    <x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x v="36"/>
    <x v="2607"/>
    <x v="2604"/>
  </r>
  <r>
    <x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x v="36"/>
    <x v="2608"/>
    <x v="2605"/>
  </r>
  <r>
    <x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x v="36"/>
    <x v="2609"/>
    <x v="2606"/>
  </r>
  <r>
    <x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x v="36"/>
    <x v="2610"/>
    <x v="2607"/>
  </r>
  <r>
    <x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x v="36"/>
    <x v="2611"/>
    <x v="2608"/>
  </r>
  <r>
    <x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x v="36"/>
    <x v="2612"/>
    <x v="2609"/>
  </r>
  <r>
    <x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x v="36"/>
    <x v="2613"/>
    <x v="2610"/>
  </r>
  <r>
    <x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x v="36"/>
    <x v="2614"/>
    <x v="2611"/>
  </r>
  <r>
    <x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x v="36"/>
    <x v="2615"/>
    <x v="2612"/>
  </r>
  <r>
    <x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x v="36"/>
    <x v="2616"/>
    <x v="2613"/>
  </r>
  <r>
    <x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x v="36"/>
    <x v="2617"/>
    <x v="2614"/>
  </r>
  <r>
    <x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x v="36"/>
    <x v="2618"/>
    <x v="2615"/>
  </r>
  <r>
    <x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x v="36"/>
    <x v="2619"/>
    <x v="2616"/>
  </r>
  <r>
    <x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x v="36"/>
    <x v="2620"/>
    <x v="2617"/>
  </r>
  <r>
    <x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x v="36"/>
    <x v="2621"/>
    <x v="2618"/>
  </r>
  <r>
    <x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x v="36"/>
    <x v="2622"/>
    <x v="2619"/>
  </r>
  <r>
    <x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x v="36"/>
    <x v="2623"/>
    <x v="2620"/>
  </r>
  <r>
    <x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x v="36"/>
    <x v="2624"/>
    <x v="2621"/>
  </r>
  <r>
    <x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x v="36"/>
    <x v="2625"/>
    <x v="2622"/>
  </r>
  <r>
    <x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x v="36"/>
    <x v="2626"/>
    <x v="2623"/>
  </r>
  <r>
    <x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x v="36"/>
    <x v="2627"/>
    <x v="2624"/>
  </r>
  <r>
    <x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x v="36"/>
    <x v="2628"/>
    <x v="2625"/>
  </r>
  <r>
    <x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x v="36"/>
    <x v="2629"/>
    <x v="2626"/>
  </r>
  <r>
    <x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x v="36"/>
    <x v="2630"/>
    <x v="2627"/>
  </r>
  <r>
    <x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x v="36"/>
    <x v="2631"/>
    <x v="2628"/>
  </r>
  <r>
    <x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x v="36"/>
    <x v="2632"/>
    <x v="2629"/>
  </r>
  <r>
    <x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x v="36"/>
    <x v="2633"/>
    <x v="2630"/>
  </r>
  <r>
    <x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x v="36"/>
    <x v="2634"/>
    <x v="2631"/>
  </r>
  <r>
    <x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x v="36"/>
    <x v="2635"/>
    <x v="2632"/>
  </r>
  <r>
    <x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x v="36"/>
    <x v="2636"/>
    <x v="2633"/>
  </r>
  <r>
    <x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x v="36"/>
    <x v="2637"/>
    <x v="2634"/>
  </r>
  <r>
    <x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x v="36"/>
    <x v="2638"/>
    <x v="2635"/>
  </r>
  <r>
    <x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x v="36"/>
    <x v="2639"/>
    <x v="2636"/>
  </r>
  <r>
    <x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x v="36"/>
    <x v="2640"/>
    <x v="2637"/>
  </r>
  <r>
    <x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x v="36"/>
    <x v="2641"/>
    <x v="2638"/>
  </r>
  <r>
    <x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x v="2639"/>
  </r>
  <r>
    <x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x v="36"/>
    <x v="2643"/>
    <x v="323"/>
  </r>
  <r>
    <x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x v="36"/>
    <x v="2644"/>
    <x v="2640"/>
  </r>
  <r>
    <x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x v="36"/>
    <x v="2645"/>
    <x v="2641"/>
  </r>
  <r>
    <x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x v="36"/>
    <x v="2646"/>
    <x v="2642"/>
  </r>
  <r>
    <x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x v="36"/>
    <x v="2647"/>
    <x v="2643"/>
  </r>
  <r>
    <x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x v="36"/>
    <x v="2648"/>
    <x v="2644"/>
  </r>
  <r>
    <x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x v="36"/>
    <x v="2649"/>
    <x v="2645"/>
  </r>
  <r>
    <x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x v="36"/>
    <x v="2650"/>
    <x v="2646"/>
  </r>
  <r>
    <x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x v="36"/>
    <x v="2651"/>
    <x v="2647"/>
  </r>
  <r>
    <x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x v="36"/>
    <x v="2652"/>
    <x v="2648"/>
  </r>
  <r>
    <x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x v="36"/>
    <x v="2653"/>
    <x v="2649"/>
  </r>
  <r>
    <x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x v="36"/>
    <x v="2654"/>
    <x v="2650"/>
  </r>
  <r>
    <x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x v="36"/>
    <x v="2655"/>
    <x v="2651"/>
  </r>
  <r>
    <x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x v="36"/>
    <x v="2656"/>
    <x v="2652"/>
  </r>
  <r>
    <x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x v="36"/>
    <x v="2657"/>
    <x v="2653"/>
  </r>
  <r>
    <x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x v="36"/>
    <x v="2658"/>
    <x v="2654"/>
  </r>
  <r>
    <x v="2659"/>
    <x v="2658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x v="36"/>
    <x v="2659"/>
    <x v="2655"/>
  </r>
  <r>
    <x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x v="36"/>
    <x v="2660"/>
    <x v="2656"/>
  </r>
  <r>
    <x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x v="37"/>
    <x v="2661"/>
    <x v="2657"/>
  </r>
  <r>
    <x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x v="37"/>
    <x v="2662"/>
    <x v="2658"/>
  </r>
  <r>
    <x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x v="37"/>
    <x v="2663"/>
    <x v="2659"/>
  </r>
  <r>
    <x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x v="37"/>
    <x v="2664"/>
    <x v="2660"/>
  </r>
  <r>
    <x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x v="37"/>
    <x v="2665"/>
    <x v="2661"/>
  </r>
  <r>
    <x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x v="37"/>
    <x v="2666"/>
    <x v="2662"/>
  </r>
  <r>
    <x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x v="37"/>
    <x v="2667"/>
    <x v="2663"/>
  </r>
  <r>
    <x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x v="37"/>
    <x v="2668"/>
    <x v="2664"/>
  </r>
  <r>
    <x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x v="37"/>
    <x v="2669"/>
    <x v="2665"/>
  </r>
  <r>
    <x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x v="37"/>
    <x v="2670"/>
    <x v="2666"/>
  </r>
  <r>
    <x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x v="37"/>
    <x v="2671"/>
    <x v="2667"/>
  </r>
  <r>
    <x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x v="37"/>
    <x v="2672"/>
    <x v="2668"/>
  </r>
  <r>
    <x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x v="37"/>
    <x v="2673"/>
    <x v="2669"/>
  </r>
  <r>
    <x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x v="37"/>
    <x v="2674"/>
    <x v="2670"/>
  </r>
  <r>
    <x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x v="37"/>
    <x v="2675"/>
    <x v="2671"/>
  </r>
  <r>
    <x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x v="37"/>
    <x v="2676"/>
    <x v="2672"/>
  </r>
  <r>
    <x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x v="37"/>
    <x v="2677"/>
    <x v="2673"/>
  </r>
  <r>
    <x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x v="37"/>
    <x v="2678"/>
    <x v="2674"/>
  </r>
  <r>
    <x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x v="37"/>
    <x v="2679"/>
    <x v="2675"/>
  </r>
  <r>
    <x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x v="37"/>
    <x v="2680"/>
    <x v="2676"/>
  </r>
  <r>
    <x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x v="19"/>
    <x v="2681"/>
    <x v="2677"/>
  </r>
  <r>
    <x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x v="19"/>
    <x v="2682"/>
    <x v="2678"/>
  </r>
  <r>
    <x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x v="19"/>
    <x v="2683"/>
    <x v="2679"/>
  </r>
  <r>
    <x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x v="19"/>
    <x v="2684"/>
    <x v="2680"/>
  </r>
  <r>
    <x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x v="19"/>
    <x v="2685"/>
    <x v="2681"/>
  </r>
  <r>
    <x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x v="2682"/>
  </r>
  <r>
    <x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x v="2683"/>
  </r>
  <r>
    <x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x v="19"/>
    <x v="2688"/>
    <x v="2684"/>
  </r>
  <r>
    <x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x v="19"/>
    <x v="2689"/>
    <x v="2685"/>
  </r>
  <r>
    <x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x v="19"/>
    <x v="2690"/>
    <x v="2686"/>
  </r>
  <r>
    <x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x v="19"/>
    <x v="2691"/>
    <x v="2687"/>
  </r>
  <r>
    <x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x v="19"/>
    <x v="2692"/>
    <x v="2688"/>
  </r>
  <r>
    <x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x v="19"/>
    <x v="2693"/>
    <x v="2689"/>
  </r>
  <r>
    <x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x v="19"/>
    <x v="2694"/>
    <x v="2690"/>
  </r>
  <r>
    <x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x v="19"/>
    <x v="2695"/>
    <x v="2691"/>
  </r>
  <r>
    <x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x v="19"/>
    <x v="2696"/>
    <x v="2692"/>
  </r>
  <r>
    <x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x v="19"/>
    <x v="2697"/>
    <x v="2693"/>
  </r>
  <r>
    <x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x v="19"/>
    <x v="2698"/>
    <x v="2694"/>
  </r>
  <r>
    <x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x v="2695"/>
  </r>
  <r>
    <x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x v="19"/>
    <x v="2700"/>
    <x v="2696"/>
  </r>
  <r>
    <x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x v="38"/>
    <x v="2701"/>
    <x v="2697"/>
  </r>
  <r>
    <x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x v="38"/>
    <x v="2702"/>
    <x v="2698"/>
  </r>
  <r>
    <x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x v="38"/>
    <x v="2703"/>
    <x v="2699"/>
  </r>
  <r>
    <x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x v="38"/>
    <x v="2704"/>
    <x v="2700"/>
  </r>
  <r>
    <x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x v="38"/>
    <x v="2705"/>
    <x v="2701"/>
  </r>
  <r>
    <x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x v="38"/>
    <x v="2706"/>
    <x v="2702"/>
  </r>
  <r>
    <x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x v="38"/>
    <x v="2707"/>
    <x v="2703"/>
  </r>
  <r>
    <x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x v="38"/>
    <x v="2708"/>
    <x v="2704"/>
  </r>
  <r>
    <x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x v="38"/>
    <x v="2709"/>
    <x v="2705"/>
  </r>
  <r>
    <x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x v="38"/>
    <x v="2710"/>
    <x v="2706"/>
  </r>
  <r>
    <x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x v="38"/>
    <x v="2711"/>
    <x v="2707"/>
  </r>
  <r>
    <x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x v="38"/>
    <x v="2712"/>
    <x v="2708"/>
  </r>
  <r>
    <x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x v="38"/>
    <x v="2713"/>
    <x v="2709"/>
  </r>
  <r>
    <x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x v="38"/>
    <x v="2714"/>
    <x v="2710"/>
  </r>
  <r>
    <x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x v="38"/>
    <x v="2715"/>
    <x v="2711"/>
  </r>
  <r>
    <x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x v="38"/>
    <x v="2716"/>
    <x v="2712"/>
  </r>
  <r>
    <x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x v="38"/>
    <x v="2717"/>
    <x v="2713"/>
  </r>
  <r>
    <x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x v="38"/>
    <x v="2718"/>
    <x v="2714"/>
  </r>
  <r>
    <x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x v="38"/>
    <x v="2719"/>
    <x v="2715"/>
  </r>
  <r>
    <x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x v="38"/>
    <x v="2720"/>
    <x v="2716"/>
  </r>
  <r>
    <x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x v="30"/>
    <x v="2721"/>
    <x v="2717"/>
  </r>
  <r>
    <x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x v="30"/>
    <x v="2722"/>
    <x v="2718"/>
  </r>
  <r>
    <x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x v="30"/>
    <x v="2723"/>
    <x v="2719"/>
  </r>
  <r>
    <x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x v="30"/>
    <x v="2724"/>
    <x v="2720"/>
  </r>
  <r>
    <x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x v="30"/>
    <x v="2725"/>
    <x v="2721"/>
  </r>
  <r>
    <x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x v="30"/>
    <x v="2726"/>
    <x v="2722"/>
  </r>
  <r>
    <x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x v="30"/>
    <x v="2727"/>
    <x v="2723"/>
  </r>
  <r>
    <x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x v="30"/>
    <x v="2728"/>
    <x v="2724"/>
  </r>
  <r>
    <x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x v="30"/>
    <x v="2729"/>
    <x v="2725"/>
  </r>
  <r>
    <x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x v="30"/>
    <x v="2730"/>
    <x v="2726"/>
  </r>
  <r>
    <x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x v="30"/>
    <x v="2731"/>
    <x v="2727"/>
  </r>
  <r>
    <x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x v="30"/>
    <x v="2732"/>
    <x v="2728"/>
  </r>
  <r>
    <x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x v="30"/>
    <x v="2733"/>
    <x v="2729"/>
  </r>
  <r>
    <x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x v="30"/>
    <x v="2734"/>
    <x v="2730"/>
  </r>
  <r>
    <x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x v="30"/>
    <x v="2735"/>
    <x v="2731"/>
  </r>
  <r>
    <x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x v="30"/>
    <x v="2736"/>
    <x v="2732"/>
  </r>
  <r>
    <x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x v="30"/>
    <x v="2737"/>
    <x v="2733"/>
  </r>
  <r>
    <x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x v="30"/>
    <x v="2738"/>
    <x v="2734"/>
  </r>
  <r>
    <x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x v="30"/>
    <x v="2739"/>
    <x v="2735"/>
  </r>
  <r>
    <x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x v="30"/>
    <x v="2740"/>
    <x v="2736"/>
  </r>
  <r>
    <x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x v="39"/>
    <x v="2741"/>
    <x v="2737"/>
  </r>
  <r>
    <x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x v="39"/>
    <x v="2742"/>
    <x v="2738"/>
  </r>
  <r>
    <x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x v="2739"/>
  </r>
  <r>
    <x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x v="39"/>
    <x v="2744"/>
    <x v="2740"/>
  </r>
  <r>
    <x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x v="39"/>
    <x v="2745"/>
    <x v="2741"/>
  </r>
  <r>
    <x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x v="39"/>
    <x v="2746"/>
    <x v="2742"/>
  </r>
  <r>
    <x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x v="39"/>
    <x v="2747"/>
    <x v="2743"/>
  </r>
  <r>
    <x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x v="39"/>
    <x v="2748"/>
    <x v="2744"/>
  </r>
  <r>
    <x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x v="39"/>
    <x v="2749"/>
    <x v="2745"/>
  </r>
  <r>
    <x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x v="2746"/>
  </r>
  <r>
    <x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x v="2747"/>
  </r>
  <r>
    <x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x v="39"/>
    <x v="2752"/>
    <x v="2748"/>
  </r>
  <r>
    <x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x v="39"/>
    <x v="2753"/>
    <x v="2749"/>
  </r>
  <r>
    <x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x v="2750"/>
  </r>
  <r>
    <x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x v="39"/>
    <x v="2755"/>
    <x v="2751"/>
  </r>
  <r>
    <x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x v="39"/>
    <x v="2756"/>
    <x v="2752"/>
  </r>
  <r>
    <x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x v="39"/>
    <x v="2757"/>
    <x v="2753"/>
  </r>
  <r>
    <x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x v="39"/>
    <x v="2758"/>
    <x v="2754"/>
  </r>
  <r>
    <x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x v="39"/>
    <x v="2759"/>
    <x v="2755"/>
  </r>
  <r>
    <x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x v="2756"/>
  </r>
  <r>
    <x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x v="39"/>
    <x v="2761"/>
    <x v="2757"/>
  </r>
  <r>
    <x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x v="39"/>
    <x v="2762"/>
    <x v="2758"/>
  </r>
  <r>
    <x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x v="39"/>
    <x v="2763"/>
    <x v="2759"/>
  </r>
  <r>
    <x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x v="39"/>
    <x v="2764"/>
    <x v="2760"/>
  </r>
  <r>
    <x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x v="2761"/>
  </r>
  <r>
    <x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x v="39"/>
    <x v="2766"/>
    <x v="2762"/>
  </r>
  <r>
    <x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x v="39"/>
    <x v="2767"/>
    <x v="2763"/>
  </r>
  <r>
    <x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x v="39"/>
    <x v="2768"/>
    <x v="2764"/>
  </r>
  <r>
    <x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x v="39"/>
    <x v="2769"/>
    <x v="2765"/>
  </r>
  <r>
    <x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x v="39"/>
    <x v="2770"/>
    <x v="2766"/>
  </r>
  <r>
    <x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x v="2767"/>
  </r>
  <r>
    <x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x v="2768"/>
  </r>
  <r>
    <x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x v="39"/>
    <x v="2773"/>
    <x v="2769"/>
  </r>
  <r>
    <x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x v="39"/>
    <x v="2774"/>
    <x v="2770"/>
  </r>
  <r>
    <x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x v="39"/>
    <x v="2775"/>
    <x v="2771"/>
  </r>
  <r>
    <x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x v="39"/>
    <x v="2776"/>
    <x v="2772"/>
  </r>
  <r>
    <x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x v="39"/>
    <x v="2777"/>
    <x v="2773"/>
  </r>
  <r>
    <x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x v="39"/>
    <x v="2778"/>
    <x v="2774"/>
  </r>
  <r>
    <x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x v="39"/>
    <x v="2779"/>
    <x v="2775"/>
  </r>
  <r>
    <x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x v="2776"/>
  </r>
  <r>
    <x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x v="6"/>
    <x v="2781"/>
    <x v="2777"/>
  </r>
  <r>
    <x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x v="6"/>
    <x v="2782"/>
    <x v="2778"/>
  </r>
  <r>
    <x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x v="6"/>
    <x v="2783"/>
    <x v="2779"/>
  </r>
  <r>
    <x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x v="6"/>
    <x v="2784"/>
    <x v="2780"/>
  </r>
  <r>
    <x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x v="6"/>
    <x v="2785"/>
    <x v="2781"/>
  </r>
  <r>
    <x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x v="6"/>
    <x v="2786"/>
    <x v="2782"/>
  </r>
  <r>
    <x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x v="6"/>
    <x v="2787"/>
    <x v="2783"/>
  </r>
  <r>
    <x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x v="6"/>
    <x v="2788"/>
    <x v="2784"/>
  </r>
  <r>
    <x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x v="6"/>
    <x v="2789"/>
    <x v="2785"/>
  </r>
  <r>
    <x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x v="6"/>
    <x v="2790"/>
    <x v="2786"/>
  </r>
  <r>
    <x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x v="6"/>
    <x v="2791"/>
    <x v="2787"/>
  </r>
  <r>
    <x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x v="6"/>
    <x v="2792"/>
    <x v="2788"/>
  </r>
  <r>
    <x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x v="6"/>
    <x v="2793"/>
    <x v="2789"/>
  </r>
  <r>
    <x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x v="6"/>
    <x v="2794"/>
    <x v="2790"/>
  </r>
  <r>
    <x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x v="6"/>
    <x v="2795"/>
    <x v="2791"/>
  </r>
  <r>
    <x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x v="6"/>
    <x v="2796"/>
    <x v="2792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x v="6"/>
    <x v="2797"/>
    <x v="2793"/>
  </r>
  <r>
    <x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x v="6"/>
    <x v="2798"/>
    <x v="2794"/>
  </r>
  <r>
    <x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x v="6"/>
    <x v="2799"/>
    <x v="2795"/>
  </r>
  <r>
    <x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x v="6"/>
    <x v="2800"/>
    <x v="2796"/>
  </r>
  <r>
    <x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x v="6"/>
    <x v="2801"/>
    <x v="2797"/>
  </r>
  <r>
    <x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x v="6"/>
    <x v="2802"/>
    <x v="2798"/>
  </r>
  <r>
    <x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x v="6"/>
    <x v="2803"/>
    <x v="2799"/>
  </r>
  <r>
    <x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x v="6"/>
    <x v="2804"/>
    <x v="2800"/>
  </r>
  <r>
    <x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x v="6"/>
    <x v="2805"/>
    <x v="2801"/>
  </r>
  <r>
    <x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x v="6"/>
    <x v="2806"/>
    <x v="2802"/>
  </r>
  <r>
    <x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x v="6"/>
    <x v="2807"/>
    <x v="2803"/>
  </r>
  <r>
    <x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x v="6"/>
    <x v="2808"/>
    <x v="2804"/>
  </r>
  <r>
    <x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x v="6"/>
    <x v="2809"/>
    <x v="2805"/>
  </r>
  <r>
    <x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x v="6"/>
    <x v="2810"/>
    <x v="2806"/>
  </r>
  <r>
    <x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x v="6"/>
    <x v="2811"/>
    <x v="2807"/>
  </r>
  <r>
    <x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x v="6"/>
    <x v="2812"/>
    <x v="2808"/>
  </r>
  <r>
    <x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x v="6"/>
    <x v="2813"/>
    <x v="2809"/>
  </r>
  <r>
    <x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x v="6"/>
    <x v="2814"/>
    <x v="2810"/>
  </r>
  <r>
    <x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x v="6"/>
    <x v="2815"/>
    <x v="2811"/>
  </r>
  <r>
    <x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x v="6"/>
    <x v="2816"/>
    <x v="2812"/>
  </r>
  <r>
    <x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x v="6"/>
    <x v="2817"/>
    <x v="2813"/>
  </r>
  <r>
    <x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x v="6"/>
    <x v="2818"/>
    <x v="2814"/>
  </r>
  <r>
    <x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x v="6"/>
    <x v="2819"/>
    <x v="2815"/>
  </r>
  <r>
    <x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x v="6"/>
    <x v="2820"/>
    <x v="2816"/>
  </r>
  <r>
    <x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x v="6"/>
    <x v="2821"/>
    <x v="2817"/>
  </r>
  <r>
    <x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x v="6"/>
    <x v="2822"/>
    <x v="2818"/>
  </r>
  <r>
    <x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x v="6"/>
    <x v="2823"/>
    <x v="2819"/>
  </r>
  <r>
    <x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x v="6"/>
    <x v="2824"/>
    <x v="2820"/>
  </r>
  <r>
    <x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x v="6"/>
    <x v="2825"/>
    <x v="2821"/>
  </r>
  <r>
    <x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x v="6"/>
    <x v="2826"/>
    <x v="2822"/>
  </r>
  <r>
    <x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x v="6"/>
    <x v="2827"/>
    <x v="2823"/>
  </r>
  <r>
    <x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x v="6"/>
    <x v="2828"/>
    <x v="2824"/>
  </r>
  <r>
    <x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x v="6"/>
    <x v="2829"/>
    <x v="2825"/>
  </r>
  <r>
    <x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x v="6"/>
    <x v="2830"/>
    <x v="2826"/>
  </r>
  <r>
    <x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x v="6"/>
    <x v="2831"/>
    <x v="2827"/>
  </r>
  <r>
    <x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x v="6"/>
    <x v="2832"/>
    <x v="2828"/>
  </r>
  <r>
    <x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x v="6"/>
    <x v="2833"/>
    <x v="2829"/>
  </r>
  <r>
    <x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x v="6"/>
    <x v="2834"/>
    <x v="2830"/>
  </r>
  <r>
    <x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x v="6"/>
    <x v="2835"/>
    <x v="2831"/>
  </r>
  <r>
    <x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x v="6"/>
    <x v="2836"/>
    <x v="2832"/>
  </r>
  <r>
    <x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x v="6"/>
    <x v="2837"/>
    <x v="2833"/>
  </r>
  <r>
    <x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x v="6"/>
    <x v="2838"/>
    <x v="2834"/>
  </r>
  <r>
    <x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x v="6"/>
    <x v="2839"/>
    <x v="2835"/>
  </r>
  <r>
    <x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x v="6"/>
    <x v="2840"/>
    <x v="2836"/>
  </r>
  <r>
    <x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x v="6"/>
    <x v="2841"/>
    <x v="2837"/>
  </r>
  <r>
    <x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x v="2838"/>
  </r>
  <r>
    <x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x v="2839"/>
  </r>
  <r>
    <x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x v="6"/>
    <x v="2844"/>
    <x v="2840"/>
  </r>
  <r>
    <x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x v="6"/>
    <x v="2845"/>
    <x v="2841"/>
  </r>
  <r>
    <x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x v="2842"/>
  </r>
  <r>
    <x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x v="2843"/>
  </r>
  <r>
    <x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x v="6"/>
    <x v="2848"/>
    <x v="2844"/>
  </r>
  <r>
    <x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x v="6"/>
    <x v="2849"/>
    <x v="2845"/>
  </r>
  <r>
    <x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x v="6"/>
    <x v="2850"/>
    <x v="2846"/>
  </r>
  <r>
    <x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x v="2847"/>
  </r>
  <r>
    <x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x v="6"/>
    <x v="2852"/>
    <x v="2848"/>
  </r>
  <r>
    <x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x v="2849"/>
  </r>
  <r>
    <x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x v="6"/>
    <x v="2854"/>
    <x v="2850"/>
  </r>
  <r>
    <x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x v="6"/>
    <x v="2855"/>
    <x v="2851"/>
  </r>
  <r>
    <x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x v="6"/>
    <x v="2856"/>
    <x v="2852"/>
  </r>
  <r>
    <x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x v="6"/>
    <x v="2857"/>
    <x v="2853"/>
  </r>
  <r>
    <x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x v="2854"/>
  </r>
  <r>
    <x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x v="6"/>
    <x v="2859"/>
    <x v="2855"/>
  </r>
  <r>
    <x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x v="6"/>
    <x v="2860"/>
    <x v="2856"/>
  </r>
  <r>
    <x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x v="6"/>
    <x v="2861"/>
    <x v="2857"/>
  </r>
  <r>
    <x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x v="6"/>
    <x v="2862"/>
    <x v="2858"/>
  </r>
  <r>
    <x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x v="6"/>
    <x v="2863"/>
    <x v="2859"/>
  </r>
  <r>
    <x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x v="6"/>
    <x v="2864"/>
    <x v="2860"/>
  </r>
  <r>
    <x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x v="2861"/>
  </r>
  <r>
    <x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x v="6"/>
    <x v="2866"/>
    <x v="2862"/>
  </r>
  <r>
    <x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x v="6"/>
    <x v="2867"/>
    <x v="2863"/>
  </r>
  <r>
    <x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x v="6"/>
    <x v="2868"/>
    <x v="2864"/>
  </r>
  <r>
    <x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x v="6"/>
    <x v="2869"/>
    <x v="2865"/>
  </r>
  <r>
    <x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x v="6"/>
    <x v="2870"/>
    <x v="2866"/>
  </r>
  <r>
    <x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x v="6"/>
    <x v="2871"/>
    <x v="2867"/>
  </r>
  <r>
    <x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x v="2868"/>
  </r>
  <r>
    <x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x v="6"/>
    <x v="2873"/>
    <x v="2869"/>
  </r>
  <r>
    <x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x v="6"/>
    <x v="2874"/>
    <x v="2870"/>
  </r>
  <r>
    <x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x v="6"/>
    <x v="2875"/>
    <x v="2871"/>
  </r>
  <r>
    <x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x v="2872"/>
  </r>
  <r>
    <x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x v="6"/>
    <x v="2877"/>
    <x v="2873"/>
  </r>
  <r>
    <x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x v="6"/>
    <x v="2878"/>
    <x v="2874"/>
  </r>
  <r>
    <x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x v="6"/>
    <x v="2879"/>
    <x v="2875"/>
  </r>
  <r>
    <x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x v="6"/>
    <x v="2880"/>
    <x v="2876"/>
  </r>
  <r>
    <x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x v="2877"/>
  </r>
  <r>
    <x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x v="6"/>
    <x v="2882"/>
    <x v="2878"/>
  </r>
  <r>
    <x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x v="6"/>
    <x v="2883"/>
    <x v="2879"/>
  </r>
  <r>
    <x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x v="6"/>
    <x v="2884"/>
    <x v="2880"/>
  </r>
  <r>
    <x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x v="6"/>
    <x v="2885"/>
    <x v="2881"/>
  </r>
  <r>
    <x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x v="6"/>
    <x v="2886"/>
    <x v="2882"/>
  </r>
  <r>
    <x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x v="6"/>
    <x v="2887"/>
    <x v="2883"/>
  </r>
  <r>
    <x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x v="2884"/>
  </r>
  <r>
    <x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x v="6"/>
    <x v="2889"/>
    <x v="2885"/>
  </r>
  <r>
    <x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x v="6"/>
    <x v="2890"/>
    <x v="2886"/>
  </r>
  <r>
    <x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x v="6"/>
    <x v="2891"/>
    <x v="2887"/>
  </r>
  <r>
    <x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x v="6"/>
    <x v="2892"/>
    <x v="2888"/>
  </r>
  <r>
    <x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x v="6"/>
    <x v="2893"/>
    <x v="2889"/>
  </r>
  <r>
    <x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x v="2890"/>
  </r>
  <r>
    <x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x v="6"/>
    <x v="2895"/>
    <x v="2891"/>
  </r>
  <r>
    <x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x v="6"/>
    <x v="2896"/>
    <x v="2892"/>
  </r>
  <r>
    <x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x v="6"/>
    <x v="2897"/>
    <x v="2893"/>
  </r>
  <r>
    <x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x v="6"/>
    <x v="2898"/>
    <x v="2894"/>
  </r>
  <r>
    <x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x v="2895"/>
  </r>
  <r>
    <x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x v="6"/>
    <x v="2900"/>
    <x v="2896"/>
  </r>
  <r>
    <x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x v="6"/>
    <x v="2901"/>
    <x v="2897"/>
  </r>
  <r>
    <x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x v="6"/>
    <x v="2902"/>
    <x v="2898"/>
  </r>
  <r>
    <x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x v="6"/>
    <x v="2903"/>
    <x v="2899"/>
  </r>
  <r>
    <x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x v="6"/>
    <x v="2904"/>
    <x v="2900"/>
  </r>
  <r>
    <x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x v="6"/>
    <x v="2905"/>
    <x v="2901"/>
  </r>
  <r>
    <x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x v="6"/>
    <x v="2906"/>
    <x v="2902"/>
  </r>
  <r>
    <x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x v="6"/>
    <x v="2907"/>
    <x v="2903"/>
  </r>
  <r>
    <x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x v="6"/>
    <x v="2908"/>
    <x v="2904"/>
  </r>
  <r>
    <x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x v="6"/>
    <x v="2909"/>
    <x v="2905"/>
  </r>
  <r>
    <x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x v="6"/>
    <x v="2910"/>
    <x v="2906"/>
  </r>
  <r>
    <x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x v="6"/>
    <x v="2911"/>
    <x v="2907"/>
  </r>
  <r>
    <x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x v="6"/>
    <x v="2912"/>
    <x v="2908"/>
  </r>
  <r>
    <x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x v="6"/>
    <x v="2913"/>
    <x v="2909"/>
  </r>
  <r>
    <x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x v="6"/>
    <x v="2914"/>
    <x v="2910"/>
  </r>
  <r>
    <x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x v="6"/>
    <x v="2915"/>
    <x v="2911"/>
  </r>
  <r>
    <x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x v="6"/>
    <x v="2916"/>
    <x v="2912"/>
  </r>
  <r>
    <x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x v="6"/>
    <x v="2917"/>
    <x v="2913"/>
  </r>
  <r>
    <x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x v="6"/>
    <x v="2918"/>
    <x v="2914"/>
  </r>
  <r>
    <x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x v="6"/>
    <x v="2919"/>
    <x v="2915"/>
  </r>
  <r>
    <x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x v="6"/>
    <x v="2920"/>
    <x v="2916"/>
  </r>
  <r>
    <x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x v="40"/>
    <x v="2921"/>
    <x v="2917"/>
  </r>
  <r>
    <x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x v="40"/>
    <x v="2922"/>
    <x v="2918"/>
  </r>
  <r>
    <x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x v="40"/>
    <x v="2923"/>
    <x v="2919"/>
  </r>
  <r>
    <x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x v="40"/>
    <x v="2924"/>
    <x v="2920"/>
  </r>
  <r>
    <x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x v="40"/>
    <x v="2925"/>
    <x v="2921"/>
  </r>
  <r>
    <x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x v="40"/>
    <x v="2926"/>
    <x v="2922"/>
  </r>
  <r>
    <x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x v="40"/>
    <x v="2927"/>
    <x v="2923"/>
  </r>
  <r>
    <x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x v="40"/>
    <x v="2928"/>
    <x v="2924"/>
  </r>
  <r>
    <x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x v="40"/>
    <x v="2929"/>
    <x v="2925"/>
  </r>
  <r>
    <x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x v="40"/>
    <x v="2930"/>
    <x v="2926"/>
  </r>
  <r>
    <x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x v="40"/>
    <x v="2931"/>
    <x v="2927"/>
  </r>
  <r>
    <x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x v="40"/>
    <x v="2932"/>
    <x v="2928"/>
  </r>
  <r>
    <x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x v="40"/>
    <x v="2933"/>
    <x v="2929"/>
  </r>
  <r>
    <x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x v="40"/>
    <x v="2934"/>
    <x v="2930"/>
  </r>
  <r>
    <x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x v="40"/>
    <x v="2935"/>
    <x v="2931"/>
  </r>
  <r>
    <x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x v="40"/>
    <x v="2936"/>
    <x v="2932"/>
  </r>
  <r>
    <x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x v="40"/>
    <x v="2937"/>
    <x v="2933"/>
  </r>
  <r>
    <x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x v="40"/>
    <x v="2938"/>
    <x v="2934"/>
  </r>
  <r>
    <x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x v="40"/>
    <x v="2939"/>
    <x v="2935"/>
  </r>
  <r>
    <x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x v="40"/>
    <x v="2940"/>
    <x v="2936"/>
  </r>
  <r>
    <x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x v="38"/>
    <x v="2941"/>
    <x v="2937"/>
  </r>
  <r>
    <x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x v="38"/>
    <x v="2942"/>
    <x v="2938"/>
  </r>
  <r>
    <x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x v="2939"/>
  </r>
  <r>
    <x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x v="38"/>
    <x v="2944"/>
    <x v="2940"/>
  </r>
  <r>
    <x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x v="2941"/>
  </r>
  <r>
    <x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x v="38"/>
    <x v="2946"/>
    <x v="2942"/>
  </r>
  <r>
    <x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x v="38"/>
    <x v="2947"/>
    <x v="2943"/>
  </r>
  <r>
    <x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x v="38"/>
    <x v="2948"/>
    <x v="2944"/>
  </r>
  <r>
    <x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x v="38"/>
    <x v="2949"/>
    <x v="2945"/>
  </r>
  <r>
    <x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x v="2946"/>
  </r>
  <r>
    <x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x v="38"/>
    <x v="2951"/>
    <x v="2947"/>
  </r>
  <r>
    <x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x v="38"/>
    <x v="2952"/>
    <x v="2948"/>
  </r>
  <r>
    <x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x v="38"/>
    <x v="2953"/>
    <x v="2949"/>
  </r>
  <r>
    <x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x v="2950"/>
  </r>
  <r>
    <x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x v="38"/>
    <x v="2955"/>
    <x v="2951"/>
  </r>
  <r>
    <x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x v="38"/>
    <x v="2956"/>
    <x v="2952"/>
  </r>
  <r>
    <x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x v="38"/>
    <x v="2957"/>
    <x v="2953"/>
  </r>
  <r>
    <x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x v="2954"/>
  </r>
  <r>
    <x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x v="2955"/>
  </r>
  <r>
    <x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x v="2956"/>
  </r>
  <r>
    <x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x v="6"/>
    <x v="2961"/>
    <x v="2957"/>
  </r>
  <r>
    <x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x v="6"/>
    <x v="2962"/>
    <x v="2958"/>
  </r>
  <r>
    <x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x v="6"/>
    <x v="2963"/>
    <x v="2959"/>
  </r>
  <r>
    <x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x v="6"/>
    <x v="2964"/>
    <x v="2960"/>
  </r>
  <r>
    <x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x v="6"/>
    <x v="2965"/>
    <x v="2961"/>
  </r>
  <r>
    <x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x v="6"/>
    <x v="2966"/>
    <x v="2962"/>
  </r>
  <r>
    <x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x v="6"/>
    <x v="2967"/>
    <x v="2963"/>
  </r>
  <r>
    <x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x v="6"/>
    <x v="2968"/>
    <x v="2964"/>
  </r>
  <r>
    <x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x v="6"/>
    <x v="2969"/>
    <x v="2965"/>
  </r>
  <r>
    <x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x v="6"/>
    <x v="2970"/>
    <x v="2966"/>
  </r>
  <r>
    <x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x v="6"/>
    <x v="2971"/>
    <x v="2967"/>
  </r>
  <r>
    <x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x v="6"/>
    <x v="2972"/>
    <x v="2968"/>
  </r>
  <r>
    <x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x v="6"/>
    <x v="2973"/>
    <x v="2969"/>
  </r>
  <r>
    <x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x v="6"/>
    <x v="2974"/>
    <x v="2970"/>
  </r>
  <r>
    <x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x v="6"/>
    <x v="2975"/>
    <x v="2971"/>
  </r>
  <r>
    <x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x v="6"/>
    <x v="2976"/>
    <x v="2972"/>
  </r>
  <r>
    <x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x v="6"/>
    <x v="2977"/>
    <x v="2973"/>
  </r>
  <r>
    <x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x v="6"/>
    <x v="2978"/>
    <x v="2974"/>
  </r>
  <r>
    <x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x v="6"/>
    <x v="2979"/>
    <x v="2975"/>
  </r>
  <r>
    <x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x v="6"/>
    <x v="2980"/>
    <x v="2976"/>
  </r>
  <r>
    <x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x v="38"/>
    <x v="2981"/>
    <x v="2977"/>
  </r>
  <r>
    <x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x v="38"/>
    <x v="2982"/>
    <x v="2978"/>
  </r>
  <r>
    <x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x v="38"/>
    <x v="2983"/>
    <x v="2979"/>
  </r>
  <r>
    <x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x v="38"/>
    <x v="2984"/>
    <x v="2980"/>
  </r>
  <r>
    <x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x v="38"/>
    <x v="2985"/>
    <x v="2981"/>
  </r>
  <r>
    <x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x v="38"/>
    <x v="2986"/>
    <x v="2982"/>
  </r>
  <r>
    <x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x v="38"/>
    <x v="2987"/>
    <x v="2983"/>
  </r>
  <r>
    <x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x v="38"/>
    <x v="2988"/>
    <x v="2984"/>
  </r>
  <r>
    <x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x v="38"/>
    <x v="2989"/>
    <x v="2985"/>
  </r>
  <r>
    <x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x v="38"/>
    <x v="2990"/>
    <x v="2986"/>
  </r>
  <r>
    <x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x v="38"/>
    <x v="2991"/>
    <x v="2987"/>
  </r>
  <r>
    <x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x v="38"/>
    <x v="2992"/>
    <x v="2988"/>
  </r>
  <r>
    <x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x v="38"/>
    <x v="2993"/>
    <x v="2989"/>
  </r>
  <r>
    <x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x v="38"/>
    <x v="2994"/>
    <x v="2990"/>
  </r>
  <r>
    <x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x v="38"/>
    <x v="2995"/>
    <x v="2991"/>
  </r>
  <r>
    <x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x v="38"/>
    <x v="2996"/>
    <x v="2992"/>
  </r>
  <r>
    <x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x v="38"/>
    <x v="2997"/>
    <x v="2993"/>
  </r>
  <r>
    <x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x v="38"/>
    <x v="2998"/>
    <x v="2994"/>
  </r>
  <r>
    <x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x v="38"/>
    <x v="2999"/>
    <x v="807"/>
  </r>
  <r>
    <x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x v="38"/>
    <x v="3000"/>
    <x v="2995"/>
  </r>
  <r>
    <x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x v="38"/>
    <x v="3001"/>
    <x v="2996"/>
  </r>
  <r>
    <x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x v="38"/>
    <x v="3002"/>
    <x v="2997"/>
  </r>
  <r>
    <x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x v="38"/>
    <x v="3003"/>
    <x v="2998"/>
  </r>
  <r>
    <x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x v="38"/>
    <x v="3004"/>
    <x v="2999"/>
  </r>
  <r>
    <x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x v="38"/>
    <x v="3005"/>
    <x v="3000"/>
  </r>
  <r>
    <x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x v="38"/>
    <x v="3006"/>
    <x v="3001"/>
  </r>
  <r>
    <x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x v="38"/>
    <x v="3007"/>
    <x v="3002"/>
  </r>
  <r>
    <x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x v="38"/>
    <x v="3008"/>
    <x v="3003"/>
  </r>
  <r>
    <x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x v="38"/>
    <x v="3009"/>
    <x v="3004"/>
  </r>
  <r>
    <x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x v="38"/>
    <x v="3010"/>
    <x v="3005"/>
  </r>
  <r>
    <x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x v="38"/>
    <x v="3011"/>
    <x v="3006"/>
  </r>
  <r>
    <x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x v="38"/>
    <x v="3012"/>
    <x v="3007"/>
  </r>
  <r>
    <x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x v="38"/>
    <x v="3013"/>
    <x v="3008"/>
  </r>
  <r>
    <x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x v="38"/>
    <x v="3014"/>
    <x v="3009"/>
  </r>
  <r>
    <x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x v="38"/>
    <x v="3015"/>
    <x v="3010"/>
  </r>
  <r>
    <x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x v="38"/>
    <x v="3016"/>
    <x v="3011"/>
  </r>
  <r>
    <x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x v="38"/>
    <x v="3017"/>
    <x v="3012"/>
  </r>
  <r>
    <x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x v="38"/>
    <x v="3018"/>
    <x v="3013"/>
  </r>
  <r>
    <x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x v="38"/>
    <x v="3019"/>
    <x v="3014"/>
  </r>
  <r>
    <x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x v="38"/>
    <x v="3020"/>
    <x v="3015"/>
  </r>
  <r>
    <x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x v="38"/>
    <x v="3021"/>
    <x v="3016"/>
  </r>
  <r>
    <x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x v="38"/>
    <x v="3022"/>
    <x v="3017"/>
  </r>
  <r>
    <x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x v="38"/>
    <x v="3023"/>
    <x v="3018"/>
  </r>
  <r>
    <x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x v="38"/>
    <x v="3024"/>
    <x v="3019"/>
  </r>
  <r>
    <x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x v="38"/>
    <x v="3025"/>
    <x v="3020"/>
  </r>
  <r>
    <x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x v="38"/>
    <x v="3026"/>
    <x v="3021"/>
  </r>
  <r>
    <x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x v="38"/>
    <x v="3027"/>
    <x v="3022"/>
  </r>
  <r>
    <x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x v="38"/>
    <x v="3028"/>
    <x v="3023"/>
  </r>
  <r>
    <x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x v="38"/>
    <x v="3029"/>
    <x v="3024"/>
  </r>
  <r>
    <x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x v="38"/>
    <x v="3030"/>
    <x v="3025"/>
  </r>
  <r>
    <x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x v="38"/>
    <x v="3031"/>
    <x v="3026"/>
  </r>
  <r>
    <x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x v="38"/>
    <x v="3032"/>
    <x v="3027"/>
  </r>
  <r>
    <x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x v="38"/>
    <x v="3033"/>
    <x v="3028"/>
  </r>
  <r>
    <x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x v="38"/>
    <x v="3034"/>
    <x v="3029"/>
  </r>
  <r>
    <x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x v="38"/>
    <x v="3035"/>
    <x v="3030"/>
  </r>
  <r>
    <x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x v="38"/>
    <x v="3036"/>
    <x v="3031"/>
  </r>
  <r>
    <x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x v="38"/>
    <x v="3037"/>
    <x v="3032"/>
  </r>
  <r>
    <x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x v="38"/>
    <x v="3038"/>
    <x v="3033"/>
  </r>
  <r>
    <x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x v="38"/>
    <x v="3039"/>
    <x v="3034"/>
  </r>
  <r>
    <x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x v="38"/>
    <x v="3040"/>
    <x v="3035"/>
  </r>
  <r>
    <x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x v="38"/>
    <x v="3041"/>
    <x v="3036"/>
  </r>
  <r>
    <x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x v="38"/>
    <x v="3042"/>
    <x v="3037"/>
  </r>
  <r>
    <x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x v="38"/>
    <x v="3043"/>
    <x v="3038"/>
  </r>
  <r>
    <x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x v="38"/>
    <x v="3044"/>
    <x v="3039"/>
  </r>
  <r>
    <x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x v="38"/>
    <x v="3045"/>
    <x v="3040"/>
  </r>
  <r>
    <x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x v="38"/>
    <x v="3046"/>
    <x v="3041"/>
  </r>
  <r>
    <x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x v="38"/>
    <x v="3047"/>
    <x v="3042"/>
  </r>
  <r>
    <x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x v="38"/>
    <x v="3048"/>
    <x v="3043"/>
  </r>
  <r>
    <x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x v="38"/>
    <x v="3049"/>
    <x v="3044"/>
  </r>
  <r>
    <x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x v="38"/>
    <x v="3050"/>
    <x v="3045"/>
  </r>
  <r>
    <x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x v="38"/>
    <x v="3051"/>
    <x v="3046"/>
  </r>
  <r>
    <x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x v="38"/>
    <x v="3052"/>
    <x v="3047"/>
  </r>
  <r>
    <x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x v="38"/>
    <x v="3053"/>
    <x v="3048"/>
  </r>
  <r>
    <x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x v="3049"/>
  </r>
  <r>
    <x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x v="38"/>
    <x v="3055"/>
    <x v="3050"/>
  </r>
  <r>
    <x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x v="3051"/>
  </r>
  <r>
    <x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x v="3052"/>
  </r>
  <r>
    <x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x v="38"/>
    <x v="3058"/>
    <x v="3053"/>
  </r>
  <r>
    <x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x v="38"/>
    <x v="3059"/>
    <x v="3054"/>
  </r>
  <r>
    <x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x v="38"/>
    <x v="3060"/>
    <x v="3055"/>
  </r>
  <r>
    <x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x v="3056"/>
  </r>
  <r>
    <x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x v="38"/>
    <x v="3062"/>
    <x v="3057"/>
  </r>
  <r>
    <x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x v="38"/>
    <x v="3063"/>
    <x v="3058"/>
  </r>
  <r>
    <x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x v="38"/>
    <x v="3064"/>
    <x v="3059"/>
  </r>
  <r>
    <x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x v="38"/>
    <x v="3065"/>
    <x v="3060"/>
  </r>
  <r>
    <x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x v="38"/>
    <x v="3066"/>
    <x v="3061"/>
  </r>
  <r>
    <x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x v="38"/>
    <x v="3067"/>
    <x v="3062"/>
  </r>
  <r>
    <x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x v="38"/>
    <x v="3068"/>
    <x v="3063"/>
  </r>
  <r>
    <x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x v="38"/>
    <x v="3069"/>
    <x v="3064"/>
  </r>
  <r>
    <x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x v="38"/>
    <x v="3070"/>
    <x v="3065"/>
  </r>
  <r>
    <x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x v="38"/>
    <x v="3071"/>
    <x v="3066"/>
  </r>
  <r>
    <x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x v="38"/>
    <x v="3072"/>
    <x v="3067"/>
  </r>
  <r>
    <x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x v="38"/>
    <x v="3073"/>
    <x v="306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x v="38"/>
    <x v="3074"/>
    <x v="3069"/>
  </r>
  <r>
    <x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x v="38"/>
    <x v="3075"/>
    <x v="3070"/>
  </r>
  <r>
    <x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x v="38"/>
    <x v="3076"/>
    <x v="3071"/>
  </r>
  <r>
    <x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x v="38"/>
    <x v="3077"/>
    <x v="3072"/>
  </r>
  <r>
    <x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x v="38"/>
    <x v="3078"/>
    <x v="3073"/>
  </r>
  <r>
    <x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x v="38"/>
    <x v="3079"/>
    <x v="3074"/>
  </r>
  <r>
    <x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x v="38"/>
    <x v="3080"/>
    <x v="3075"/>
  </r>
  <r>
    <x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x v="38"/>
    <x v="3081"/>
    <x v="3076"/>
  </r>
  <r>
    <x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x v="3077"/>
  </r>
  <r>
    <x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x v="38"/>
    <x v="3083"/>
    <x v="3078"/>
  </r>
  <r>
    <x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x v="38"/>
    <x v="3084"/>
    <x v="3079"/>
  </r>
  <r>
    <x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x v="38"/>
    <x v="3085"/>
    <x v="3080"/>
  </r>
  <r>
    <x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x v="38"/>
    <x v="3086"/>
    <x v="3081"/>
  </r>
  <r>
    <x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x v="38"/>
    <x v="3087"/>
    <x v="3082"/>
  </r>
  <r>
    <x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x v="38"/>
    <x v="3088"/>
    <x v="3083"/>
  </r>
  <r>
    <x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x v="38"/>
    <x v="3089"/>
    <x v="3084"/>
  </r>
  <r>
    <x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x v="38"/>
    <x v="3090"/>
    <x v="3085"/>
  </r>
  <r>
    <x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x v="38"/>
    <x v="3091"/>
    <x v="3086"/>
  </r>
  <r>
    <x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x v="38"/>
    <x v="3092"/>
    <x v="3087"/>
  </r>
  <r>
    <x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x v="38"/>
    <x v="3093"/>
    <x v="2806"/>
  </r>
  <r>
    <x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x v="38"/>
    <x v="3094"/>
    <x v="3088"/>
  </r>
  <r>
    <x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x v="38"/>
    <x v="3095"/>
    <x v="3089"/>
  </r>
  <r>
    <x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x v="38"/>
    <x v="3096"/>
    <x v="3090"/>
  </r>
  <r>
    <x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x v="38"/>
    <x v="3097"/>
    <x v="3091"/>
  </r>
  <r>
    <x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x v="38"/>
    <x v="3098"/>
    <x v="3092"/>
  </r>
  <r>
    <x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x v="38"/>
    <x v="3099"/>
    <x v="3093"/>
  </r>
  <r>
    <x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x v="38"/>
    <x v="3100"/>
    <x v="3094"/>
  </r>
  <r>
    <x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x v="38"/>
    <x v="3101"/>
    <x v="3095"/>
  </r>
  <r>
    <x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x v="38"/>
    <x v="3102"/>
    <x v="3096"/>
  </r>
  <r>
    <x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x v="38"/>
    <x v="3103"/>
    <x v="3097"/>
  </r>
  <r>
    <x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x v="38"/>
    <x v="3104"/>
    <x v="3098"/>
  </r>
  <r>
    <x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x v="38"/>
    <x v="3105"/>
    <x v="3099"/>
  </r>
  <r>
    <x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x v="38"/>
    <x v="3106"/>
    <x v="3100"/>
  </r>
  <r>
    <x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x v="38"/>
    <x v="3107"/>
    <x v="3101"/>
  </r>
  <r>
    <x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x v="38"/>
    <x v="3108"/>
    <x v="3102"/>
  </r>
  <r>
    <x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x v="38"/>
    <x v="3109"/>
    <x v="3103"/>
  </r>
  <r>
    <x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x v="38"/>
    <x v="3110"/>
    <x v="3104"/>
  </r>
  <r>
    <x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x v="38"/>
    <x v="3111"/>
    <x v="3105"/>
  </r>
  <r>
    <x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x v="38"/>
    <x v="3112"/>
    <x v="3106"/>
  </r>
  <r>
    <x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x v="38"/>
    <x v="3113"/>
    <x v="3107"/>
  </r>
  <r>
    <x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x v="3108"/>
  </r>
  <r>
    <x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x v="38"/>
    <x v="3115"/>
    <x v="3109"/>
  </r>
  <r>
    <x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x v="38"/>
    <x v="3116"/>
    <x v="3110"/>
  </r>
  <r>
    <x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x v="38"/>
    <x v="3117"/>
    <x v="3111"/>
  </r>
  <r>
    <x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x v="38"/>
    <x v="3118"/>
    <x v="3112"/>
  </r>
  <r>
    <x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x v="38"/>
    <x v="3119"/>
    <x v="3113"/>
  </r>
  <r>
    <x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x v="38"/>
    <x v="3120"/>
    <x v="3114"/>
  </r>
  <r>
    <x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x v="38"/>
    <x v="3121"/>
    <x v="3115"/>
  </r>
  <r>
    <x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x v="38"/>
    <x v="3122"/>
    <x v="3116"/>
  </r>
  <r>
    <x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x v="38"/>
    <x v="3123"/>
    <x v="3117"/>
  </r>
  <r>
    <x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x v="38"/>
    <x v="3124"/>
    <x v="3118"/>
  </r>
  <r>
    <x v="3125"/>
    <x v="3124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x v="3119"/>
  </r>
  <r>
    <x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x v="38"/>
    <x v="3126"/>
    <x v="3120"/>
  </r>
  <r>
    <x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x v="3121"/>
  </r>
  <r>
    <x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x v="6"/>
    <x v="3128"/>
    <x v="3122"/>
  </r>
  <r>
    <x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x v="6"/>
    <x v="3129"/>
    <x v="3123"/>
  </r>
  <r>
    <x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x v="6"/>
    <x v="3130"/>
    <x v="3124"/>
  </r>
  <r>
    <x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x v="6"/>
    <x v="3131"/>
    <x v="3125"/>
  </r>
  <r>
    <x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x v="6"/>
    <x v="3132"/>
    <x v="3126"/>
  </r>
  <r>
    <x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x v="6"/>
    <x v="3133"/>
    <x v="3127"/>
  </r>
  <r>
    <x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x v="6"/>
    <x v="3134"/>
    <x v="3128"/>
  </r>
  <r>
    <x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x v="6"/>
    <x v="3135"/>
    <x v="3129"/>
  </r>
  <r>
    <x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x v="6"/>
    <x v="3136"/>
    <x v="3130"/>
  </r>
  <r>
    <x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x v="6"/>
    <x v="3137"/>
    <x v="3131"/>
  </r>
  <r>
    <x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x v="3132"/>
  </r>
  <r>
    <x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x v="6"/>
    <x v="3139"/>
    <x v="3133"/>
  </r>
  <r>
    <x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x v="6"/>
    <x v="3140"/>
    <x v="3134"/>
  </r>
  <r>
    <x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x v="6"/>
    <x v="3141"/>
    <x v="3135"/>
  </r>
  <r>
    <x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x v="6"/>
    <x v="3142"/>
    <x v="3136"/>
  </r>
  <r>
    <x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x v="3137"/>
  </r>
  <r>
    <x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x v="6"/>
    <x v="3144"/>
    <x v="3138"/>
  </r>
  <r>
    <x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x v="3139"/>
  </r>
  <r>
    <x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x v="6"/>
    <x v="3146"/>
    <x v="3140"/>
  </r>
  <r>
    <x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x v="6"/>
    <x v="3147"/>
    <x v="3141"/>
  </r>
  <r>
    <x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x v="6"/>
    <x v="3148"/>
    <x v="3142"/>
  </r>
  <r>
    <x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x v="6"/>
    <x v="3149"/>
    <x v="3143"/>
  </r>
  <r>
    <x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x v="6"/>
    <x v="3150"/>
    <x v="3144"/>
  </r>
  <r>
    <x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x v="6"/>
    <x v="3151"/>
    <x v="3145"/>
  </r>
  <r>
    <x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x v="6"/>
    <x v="3152"/>
    <x v="3146"/>
  </r>
  <r>
    <x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x v="6"/>
    <x v="3153"/>
    <x v="3147"/>
  </r>
  <r>
    <x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x v="6"/>
    <x v="3154"/>
    <x v="3148"/>
  </r>
  <r>
    <x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x v="6"/>
    <x v="3155"/>
    <x v="3149"/>
  </r>
  <r>
    <x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x v="6"/>
    <x v="3156"/>
    <x v="3150"/>
  </r>
  <r>
    <x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x v="6"/>
    <x v="3157"/>
    <x v="3151"/>
  </r>
  <r>
    <x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x v="6"/>
    <x v="3158"/>
    <x v="3152"/>
  </r>
  <r>
    <x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x v="6"/>
    <x v="3159"/>
    <x v="3153"/>
  </r>
  <r>
    <x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x v="6"/>
    <x v="3160"/>
    <x v="3154"/>
  </r>
  <r>
    <x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x v="6"/>
    <x v="3161"/>
    <x v="3155"/>
  </r>
  <r>
    <x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x v="6"/>
    <x v="3162"/>
    <x v="3156"/>
  </r>
  <r>
    <x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x v="6"/>
    <x v="3163"/>
    <x v="3157"/>
  </r>
  <r>
    <x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x v="6"/>
    <x v="3164"/>
    <x v="3158"/>
  </r>
  <r>
    <x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x v="6"/>
    <x v="3165"/>
    <x v="73"/>
  </r>
  <r>
    <x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x v="6"/>
    <x v="3166"/>
    <x v="3159"/>
  </r>
  <r>
    <x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x v="6"/>
    <x v="3167"/>
    <x v="3160"/>
  </r>
  <r>
    <x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x v="6"/>
    <x v="3168"/>
    <x v="3161"/>
  </r>
  <r>
    <x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x v="6"/>
    <x v="3169"/>
    <x v="3162"/>
  </r>
  <r>
    <x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x v="6"/>
    <x v="3170"/>
    <x v="3163"/>
  </r>
  <r>
    <x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x v="6"/>
    <x v="3171"/>
    <x v="3164"/>
  </r>
  <r>
    <x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x v="6"/>
    <x v="3172"/>
    <x v="3165"/>
  </r>
  <r>
    <x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x v="6"/>
    <x v="3173"/>
    <x v="3166"/>
  </r>
  <r>
    <x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x v="6"/>
    <x v="3174"/>
    <x v="3167"/>
  </r>
  <r>
    <x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x v="6"/>
    <x v="3175"/>
    <x v="3168"/>
  </r>
  <r>
    <x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x v="6"/>
    <x v="3176"/>
    <x v="3169"/>
  </r>
  <r>
    <x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x v="6"/>
    <x v="3177"/>
    <x v="3170"/>
  </r>
  <r>
    <x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x v="6"/>
    <x v="3178"/>
    <x v="3171"/>
  </r>
  <r>
    <x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x v="6"/>
    <x v="3179"/>
    <x v="3172"/>
  </r>
  <r>
    <x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x v="6"/>
    <x v="3180"/>
    <x v="3173"/>
  </r>
  <r>
    <x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x v="6"/>
    <x v="3181"/>
    <x v="3174"/>
  </r>
  <r>
    <x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x v="6"/>
    <x v="3182"/>
    <x v="3175"/>
  </r>
  <r>
    <x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x v="6"/>
    <x v="3183"/>
    <x v="3176"/>
  </r>
  <r>
    <x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x v="6"/>
    <x v="3184"/>
    <x v="3177"/>
  </r>
  <r>
    <x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x v="6"/>
    <x v="3185"/>
    <x v="3178"/>
  </r>
  <r>
    <x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x v="6"/>
    <x v="3186"/>
    <x v="3179"/>
  </r>
  <r>
    <x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x v="6"/>
    <x v="3187"/>
    <x v="3180"/>
  </r>
  <r>
    <x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x v="40"/>
    <x v="3188"/>
    <x v="3181"/>
  </r>
  <r>
    <x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x v="40"/>
    <x v="3189"/>
    <x v="3182"/>
  </r>
  <r>
    <x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x v="3183"/>
  </r>
  <r>
    <x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x v="40"/>
    <x v="3191"/>
    <x v="3184"/>
  </r>
  <r>
    <x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x v="40"/>
    <x v="3192"/>
    <x v="3185"/>
  </r>
  <r>
    <x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x v="40"/>
    <x v="3193"/>
    <x v="3186"/>
  </r>
  <r>
    <x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x v="3187"/>
  </r>
  <r>
    <x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x v="40"/>
    <x v="3195"/>
    <x v="3188"/>
  </r>
  <r>
    <x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x v="40"/>
    <x v="3196"/>
    <x v="3189"/>
  </r>
  <r>
    <x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x v="40"/>
    <x v="3197"/>
    <x v="3190"/>
  </r>
  <r>
    <x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x v="40"/>
    <x v="3198"/>
    <x v="3191"/>
  </r>
  <r>
    <x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x v="40"/>
    <x v="3199"/>
    <x v="3192"/>
  </r>
  <r>
    <x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x v="40"/>
    <x v="3200"/>
    <x v="3193"/>
  </r>
  <r>
    <x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x v="40"/>
    <x v="3201"/>
    <x v="3194"/>
  </r>
  <r>
    <x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x v="40"/>
    <x v="3202"/>
    <x v="3195"/>
  </r>
  <r>
    <x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x v="40"/>
    <x v="3203"/>
    <x v="3196"/>
  </r>
  <r>
    <x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x v="3197"/>
  </r>
  <r>
    <x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x v="40"/>
    <x v="3205"/>
    <x v="3198"/>
  </r>
  <r>
    <x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x v="3199"/>
  </r>
  <r>
    <x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x v="40"/>
    <x v="3207"/>
    <x v="3200"/>
  </r>
  <r>
    <x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x v="6"/>
    <x v="3208"/>
    <x v="3201"/>
  </r>
  <r>
    <x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x v="6"/>
    <x v="3209"/>
    <x v="3202"/>
  </r>
  <r>
    <x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x v="6"/>
    <x v="3210"/>
    <x v="3203"/>
  </r>
  <r>
    <x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x v="6"/>
    <x v="3211"/>
    <x v="3204"/>
  </r>
  <r>
    <x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x v="6"/>
    <x v="3212"/>
    <x v="3205"/>
  </r>
  <r>
    <x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x v="6"/>
    <x v="3213"/>
    <x v="3206"/>
  </r>
  <r>
    <x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x v="6"/>
    <x v="3214"/>
    <x v="3207"/>
  </r>
  <r>
    <x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x v="6"/>
    <x v="3215"/>
    <x v="3208"/>
  </r>
  <r>
    <x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x v="6"/>
    <x v="3216"/>
    <x v="3209"/>
  </r>
  <r>
    <x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x v="6"/>
    <x v="3217"/>
    <x v="3210"/>
  </r>
  <r>
    <x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x v="6"/>
    <x v="3218"/>
    <x v="3211"/>
  </r>
  <r>
    <x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x v="6"/>
    <x v="3219"/>
    <x v="3212"/>
  </r>
  <r>
    <x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x v="6"/>
    <x v="3220"/>
    <x v="3213"/>
  </r>
  <r>
    <x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x v="6"/>
    <x v="3221"/>
    <x v="3214"/>
  </r>
  <r>
    <x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x v="6"/>
    <x v="3222"/>
    <x v="3215"/>
  </r>
  <r>
    <x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x v="6"/>
    <x v="3223"/>
    <x v="3216"/>
  </r>
  <r>
    <x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x v="6"/>
    <x v="3224"/>
    <x v="3217"/>
  </r>
  <r>
    <x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x v="6"/>
    <x v="3225"/>
    <x v="3218"/>
  </r>
  <r>
    <x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x v="6"/>
    <x v="3226"/>
    <x v="3219"/>
  </r>
  <r>
    <x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x v="6"/>
    <x v="3227"/>
    <x v="3220"/>
  </r>
  <r>
    <x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x v="6"/>
    <x v="3228"/>
    <x v="3221"/>
  </r>
  <r>
    <x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x v="6"/>
    <x v="3229"/>
    <x v="3222"/>
  </r>
  <r>
    <x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x v="6"/>
    <x v="3230"/>
    <x v="341"/>
  </r>
  <r>
    <x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x v="6"/>
    <x v="3231"/>
    <x v="3223"/>
  </r>
  <r>
    <x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x v="6"/>
    <x v="3232"/>
    <x v="3224"/>
  </r>
  <r>
    <x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x v="6"/>
    <x v="3233"/>
    <x v="3225"/>
  </r>
  <r>
    <x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x v="6"/>
    <x v="3234"/>
    <x v="3226"/>
  </r>
  <r>
    <x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x v="6"/>
    <x v="3235"/>
    <x v="3227"/>
  </r>
  <r>
    <x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x v="6"/>
    <x v="3236"/>
    <x v="3228"/>
  </r>
  <r>
    <x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x v="6"/>
    <x v="3237"/>
    <x v="3229"/>
  </r>
  <r>
    <x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x v="6"/>
    <x v="3238"/>
    <x v="3230"/>
  </r>
  <r>
    <x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x v="6"/>
    <x v="3239"/>
    <x v="3231"/>
  </r>
  <r>
    <x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x v="6"/>
    <x v="3240"/>
    <x v="3232"/>
  </r>
  <r>
    <x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x v="6"/>
    <x v="3241"/>
    <x v="3233"/>
  </r>
  <r>
    <x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x v="6"/>
    <x v="3242"/>
    <x v="3234"/>
  </r>
  <r>
    <x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x v="6"/>
    <x v="3243"/>
    <x v="3235"/>
  </r>
  <r>
    <x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x v="6"/>
    <x v="3244"/>
    <x v="3236"/>
  </r>
  <r>
    <x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x v="6"/>
    <x v="3245"/>
    <x v="3237"/>
  </r>
  <r>
    <x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x v="6"/>
    <x v="3246"/>
    <x v="3238"/>
  </r>
  <r>
    <x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x v="6"/>
    <x v="3247"/>
    <x v="3239"/>
  </r>
  <r>
    <x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x v="6"/>
    <x v="3248"/>
    <x v="3240"/>
  </r>
  <r>
    <x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x v="6"/>
    <x v="3249"/>
    <x v="3241"/>
  </r>
  <r>
    <x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x v="6"/>
    <x v="3250"/>
    <x v="3242"/>
  </r>
  <r>
    <x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x v="6"/>
    <x v="3251"/>
    <x v="3243"/>
  </r>
  <r>
    <x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x v="6"/>
    <x v="3252"/>
    <x v="3244"/>
  </r>
  <r>
    <x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x v="6"/>
    <x v="3253"/>
    <x v="3245"/>
  </r>
  <r>
    <x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x v="6"/>
    <x v="3254"/>
    <x v="3246"/>
  </r>
  <r>
    <x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x v="6"/>
    <x v="3255"/>
    <x v="3247"/>
  </r>
  <r>
    <x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x v="6"/>
    <x v="3256"/>
    <x v="3248"/>
  </r>
  <r>
    <x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x v="6"/>
    <x v="3257"/>
    <x v="3249"/>
  </r>
  <r>
    <x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x v="6"/>
    <x v="3258"/>
    <x v="3250"/>
  </r>
  <r>
    <x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x v="6"/>
    <x v="3259"/>
    <x v="3251"/>
  </r>
  <r>
    <x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x v="6"/>
    <x v="3260"/>
    <x v="3252"/>
  </r>
  <r>
    <x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x v="6"/>
    <x v="3261"/>
    <x v="3253"/>
  </r>
  <r>
    <x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x v="6"/>
    <x v="3262"/>
    <x v="3254"/>
  </r>
  <r>
    <x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x v="6"/>
    <x v="3263"/>
    <x v="3255"/>
  </r>
  <r>
    <x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x v="6"/>
    <x v="3264"/>
    <x v="3256"/>
  </r>
  <r>
    <x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x v="6"/>
    <x v="3265"/>
    <x v="3257"/>
  </r>
  <r>
    <x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x v="6"/>
    <x v="3266"/>
    <x v="3258"/>
  </r>
  <r>
    <x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x v="6"/>
    <x v="3267"/>
    <x v="3259"/>
  </r>
  <r>
    <x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x v="6"/>
    <x v="3268"/>
    <x v="3260"/>
  </r>
  <r>
    <x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x v="6"/>
    <x v="3269"/>
    <x v="3261"/>
  </r>
  <r>
    <x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x v="6"/>
    <x v="3270"/>
    <x v="3262"/>
  </r>
  <r>
    <x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x v="6"/>
    <x v="3271"/>
    <x v="3263"/>
  </r>
  <r>
    <x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x v="6"/>
    <x v="3272"/>
    <x v="3264"/>
  </r>
  <r>
    <x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x v="6"/>
    <x v="3273"/>
    <x v="3265"/>
  </r>
  <r>
    <x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x v="6"/>
    <x v="3274"/>
    <x v="3266"/>
  </r>
  <r>
    <x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x v="6"/>
    <x v="3275"/>
    <x v="3267"/>
  </r>
  <r>
    <x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x v="6"/>
    <x v="3276"/>
    <x v="3268"/>
  </r>
  <r>
    <x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x v="6"/>
    <x v="3277"/>
    <x v="3269"/>
  </r>
  <r>
    <x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x v="6"/>
    <x v="3278"/>
    <x v="3270"/>
  </r>
  <r>
    <x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x v="6"/>
    <x v="3279"/>
    <x v="3271"/>
  </r>
  <r>
    <x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x v="6"/>
    <x v="3280"/>
    <x v="3272"/>
  </r>
  <r>
    <x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x v="6"/>
    <x v="3281"/>
    <x v="3273"/>
  </r>
  <r>
    <x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x v="6"/>
    <x v="3282"/>
    <x v="3274"/>
  </r>
  <r>
    <x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x v="6"/>
    <x v="3283"/>
    <x v="3275"/>
  </r>
  <r>
    <x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x v="6"/>
    <x v="3284"/>
    <x v="3276"/>
  </r>
  <r>
    <x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x v="6"/>
    <x v="3285"/>
    <x v="3277"/>
  </r>
  <r>
    <x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x v="6"/>
    <x v="3286"/>
    <x v="3278"/>
  </r>
  <r>
    <x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x v="6"/>
    <x v="3287"/>
    <x v="3279"/>
  </r>
  <r>
    <x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x v="6"/>
    <x v="3288"/>
    <x v="3280"/>
  </r>
  <r>
    <x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x v="6"/>
    <x v="3289"/>
    <x v="3281"/>
  </r>
  <r>
    <x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x v="6"/>
    <x v="3290"/>
    <x v="3282"/>
  </r>
  <r>
    <x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x v="6"/>
    <x v="3291"/>
    <x v="3283"/>
  </r>
  <r>
    <x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x v="6"/>
    <x v="3292"/>
    <x v="3284"/>
  </r>
  <r>
    <x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x v="6"/>
    <x v="3293"/>
    <x v="3285"/>
  </r>
  <r>
    <x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x v="6"/>
    <x v="3294"/>
    <x v="3286"/>
  </r>
  <r>
    <x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x v="6"/>
    <x v="3295"/>
    <x v="3287"/>
  </r>
  <r>
    <x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x v="6"/>
    <x v="3296"/>
    <x v="3288"/>
  </r>
  <r>
    <x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x v="6"/>
    <x v="3297"/>
    <x v="3289"/>
  </r>
  <r>
    <x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x v="6"/>
    <x v="3298"/>
    <x v="3290"/>
  </r>
  <r>
    <x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x v="6"/>
    <x v="3299"/>
    <x v="3291"/>
  </r>
  <r>
    <x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x v="6"/>
    <x v="3300"/>
    <x v="3292"/>
  </r>
  <r>
    <x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x v="6"/>
    <x v="3301"/>
    <x v="3293"/>
  </r>
  <r>
    <x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x v="6"/>
    <x v="3302"/>
    <x v="3294"/>
  </r>
  <r>
    <x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x v="6"/>
    <x v="3303"/>
    <x v="3295"/>
  </r>
  <r>
    <x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x v="6"/>
    <x v="3304"/>
    <x v="3296"/>
  </r>
  <r>
    <x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x v="6"/>
    <x v="3305"/>
    <x v="3297"/>
  </r>
  <r>
    <x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x v="6"/>
    <x v="3306"/>
    <x v="3298"/>
  </r>
  <r>
    <x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x v="6"/>
    <x v="3307"/>
    <x v="3299"/>
  </r>
  <r>
    <x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x v="6"/>
    <x v="3308"/>
    <x v="3300"/>
  </r>
  <r>
    <x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x v="6"/>
    <x v="3309"/>
    <x v="3301"/>
  </r>
  <r>
    <x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x v="6"/>
    <x v="3310"/>
    <x v="3302"/>
  </r>
  <r>
    <x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x v="6"/>
    <x v="3311"/>
    <x v="3303"/>
  </r>
  <r>
    <x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x v="6"/>
    <x v="3312"/>
    <x v="3304"/>
  </r>
  <r>
    <x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x v="6"/>
    <x v="3313"/>
    <x v="3305"/>
  </r>
  <r>
    <x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x v="6"/>
    <x v="3314"/>
    <x v="3306"/>
  </r>
  <r>
    <x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x v="6"/>
    <x v="3315"/>
    <x v="3307"/>
  </r>
  <r>
    <x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x v="6"/>
    <x v="3316"/>
    <x v="3308"/>
  </r>
  <r>
    <x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x v="6"/>
    <x v="3317"/>
    <x v="3309"/>
  </r>
  <r>
    <x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x v="6"/>
    <x v="3318"/>
    <x v="3310"/>
  </r>
  <r>
    <x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x v="6"/>
    <x v="3319"/>
    <x v="3311"/>
  </r>
  <r>
    <x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x v="6"/>
    <x v="3320"/>
    <x v="3312"/>
  </r>
  <r>
    <x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x v="6"/>
    <x v="3321"/>
    <x v="3313"/>
  </r>
  <r>
    <x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x v="6"/>
    <x v="3322"/>
    <x v="3314"/>
  </r>
  <r>
    <x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x v="6"/>
    <x v="3323"/>
    <x v="3315"/>
  </r>
  <r>
    <x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x v="6"/>
    <x v="3324"/>
    <x v="3316"/>
  </r>
  <r>
    <x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x v="6"/>
    <x v="3325"/>
    <x v="3317"/>
  </r>
  <r>
    <x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x v="6"/>
    <x v="3326"/>
    <x v="3318"/>
  </r>
  <r>
    <x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x v="6"/>
    <x v="3327"/>
    <x v="3319"/>
  </r>
  <r>
    <x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x v="6"/>
    <x v="3328"/>
    <x v="3320"/>
  </r>
  <r>
    <x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x v="6"/>
    <x v="3329"/>
    <x v="3321"/>
  </r>
  <r>
    <x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x v="6"/>
    <x v="3330"/>
    <x v="3322"/>
  </r>
  <r>
    <x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x v="6"/>
    <x v="3331"/>
    <x v="3323"/>
  </r>
  <r>
    <x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x v="6"/>
    <x v="3332"/>
    <x v="3324"/>
  </r>
  <r>
    <x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x v="6"/>
    <x v="3333"/>
    <x v="3325"/>
  </r>
  <r>
    <x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x v="6"/>
    <x v="3334"/>
    <x v="3326"/>
  </r>
  <r>
    <x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x v="6"/>
    <x v="3335"/>
    <x v="3327"/>
  </r>
  <r>
    <x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x v="6"/>
    <x v="3336"/>
    <x v="3328"/>
  </r>
  <r>
    <x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x v="6"/>
    <x v="3337"/>
    <x v="3329"/>
  </r>
  <r>
    <x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x v="6"/>
    <x v="3338"/>
    <x v="3330"/>
  </r>
  <r>
    <x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x v="6"/>
    <x v="3339"/>
    <x v="3331"/>
  </r>
  <r>
    <x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x v="6"/>
    <x v="3340"/>
    <x v="3332"/>
  </r>
  <r>
    <x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x v="6"/>
    <x v="3341"/>
    <x v="3333"/>
  </r>
  <r>
    <x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x v="6"/>
    <x v="3342"/>
    <x v="3334"/>
  </r>
  <r>
    <x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x v="6"/>
    <x v="3343"/>
    <x v="3335"/>
  </r>
  <r>
    <x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x v="6"/>
    <x v="3344"/>
    <x v="3336"/>
  </r>
  <r>
    <x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x v="6"/>
    <x v="3345"/>
    <x v="3337"/>
  </r>
  <r>
    <x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x v="6"/>
    <x v="3346"/>
    <x v="3338"/>
  </r>
  <r>
    <x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x v="6"/>
    <x v="3347"/>
    <x v="3339"/>
  </r>
  <r>
    <x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x v="6"/>
    <x v="3348"/>
    <x v="3340"/>
  </r>
  <r>
    <x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x v="6"/>
    <x v="3349"/>
    <x v="3341"/>
  </r>
  <r>
    <x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x v="6"/>
    <x v="3350"/>
    <x v="3342"/>
  </r>
  <r>
    <x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x v="6"/>
    <x v="3351"/>
    <x v="3343"/>
  </r>
  <r>
    <x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x v="6"/>
    <x v="3352"/>
    <x v="3344"/>
  </r>
  <r>
    <x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x v="6"/>
    <x v="3353"/>
    <x v="3345"/>
  </r>
  <r>
    <x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x v="6"/>
    <x v="3354"/>
    <x v="3346"/>
  </r>
  <r>
    <x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x v="6"/>
    <x v="3355"/>
    <x v="3347"/>
  </r>
  <r>
    <x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x v="6"/>
    <x v="3356"/>
    <x v="3348"/>
  </r>
  <r>
    <x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x v="6"/>
    <x v="3357"/>
    <x v="3349"/>
  </r>
  <r>
    <x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x v="6"/>
    <x v="3358"/>
    <x v="3350"/>
  </r>
  <r>
    <x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x v="6"/>
    <x v="3359"/>
    <x v="3351"/>
  </r>
  <r>
    <x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x v="6"/>
    <x v="3360"/>
    <x v="3352"/>
  </r>
  <r>
    <x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x v="6"/>
    <x v="3361"/>
    <x v="3353"/>
  </r>
  <r>
    <x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x v="6"/>
    <x v="3362"/>
    <x v="3354"/>
  </r>
  <r>
    <x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x v="6"/>
    <x v="3363"/>
    <x v="3355"/>
  </r>
  <r>
    <x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x v="6"/>
    <x v="3364"/>
    <x v="3266"/>
  </r>
  <r>
    <x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x v="6"/>
    <x v="3365"/>
    <x v="3356"/>
  </r>
  <r>
    <x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x v="6"/>
    <x v="3366"/>
    <x v="3357"/>
  </r>
  <r>
    <x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x v="6"/>
    <x v="3367"/>
    <x v="3358"/>
  </r>
  <r>
    <x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x v="6"/>
    <x v="3368"/>
    <x v="3359"/>
  </r>
  <r>
    <x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x v="6"/>
    <x v="3369"/>
    <x v="3360"/>
  </r>
  <r>
    <x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x v="6"/>
    <x v="3370"/>
    <x v="3361"/>
  </r>
  <r>
    <x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x v="6"/>
    <x v="3371"/>
    <x v="3362"/>
  </r>
  <r>
    <x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x v="6"/>
    <x v="3372"/>
    <x v="2835"/>
  </r>
  <r>
    <x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x v="6"/>
    <x v="3373"/>
    <x v="3363"/>
  </r>
  <r>
    <x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x v="6"/>
    <x v="3374"/>
    <x v="3364"/>
  </r>
  <r>
    <x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x v="6"/>
    <x v="3375"/>
    <x v="3365"/>
  </r>
  <r>
    <x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x v="6"/>
    <x v="3376"/>
    <x v="3366"/>
  </r>
  <r>
    <x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x v="6"/>
    <x v="3377"/>
    <x v="3367"/>
  </r>
  <r>
    <x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x v="6"/>
    <x v="3378"/>
    <x v="3368"/>
  </r>
  <r>
    <x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x v="6"/>
    <x v="3379"/>
    <x v="3369"/>
  </r>
  <r>
    <x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x v="6"/>
    <x v="3380"/>
    <x v="3370"/>
  </r>
  <r>
    <x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x v="6"/>
    <x v="3381"/>
    <x v="3371"/>
  </r>
  <r>
    <x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x v="6"/>
    <x v="3382"/>
    <x v="3372"/>
  </r>
  <r>
    <x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x v="6"/>
    <x v="3383"/>
    <x v="3373"/>
  </r>
  <r>
    <x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x v="6"/>
    <x v="3384"/>
    <x v="3374"/>
  </r>
  <r>
    <x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x v="6"/>
    <x v="3385"/>
    <x v="3375"/>
  </r>
  <r>
    <x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x v="6"/>
    <x v="3386"/>
    <x v="3376"/>
  </r>
  <r>
    <x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x v="6"/>
    <x v="3387"/>
    <x v="3377"/>
  </r>
  <r>
    <x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x v="6"/>
    <x v="3388"/>
    <x v="3378"/>
  </r>
  <r>
    <x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x v="6"/>
    <x v="3389"/>
    <x v="3379"/>
  </r>
  <r>
    <x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x v="6"/>
    <x v="3390"/>
    <x v="3380"/>
  </r>
  <r>
    <x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x v="6"/>
    <x v="3391"/>
    <x v="3381"/>
  </r>
  <r>
    <x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x v="6"/>
    <x v="3392"/>
    <x v="3382"/>
  </r>
  <r>
    <x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x v="6"/>
    <x v="3393"/>
    <x v="3383"/>
  </r>
  <r>
    <x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x v="6"/>
    <x v="3394"/>
    <x v="3384"/>
  </r>
  <r>
    <x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x v="6"/>
    <x v="3395"/>
    <x v="3385"/>
  </r>
  <r>
    <x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x v="6"/>
    <x v="3396"/>
    <x v="2806"/>
  </r>
  <r>
    <x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x v="6"/>
    <x v="3397"/>
    <x v="3386"/>
  </r>
  <r>
    <x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x v="6"/>
    <x v="3398"/>
    <x v="3387"/>
  </r>
  <r>
    <x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x v="6"/>
    <x v="3399"/>
    <x v="3388"/>
  </r>
  <r>
    <x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x v="6"/>
    <x v="3400"/>
    <x v="3389"/>
  </r>
  <r>
    <x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x v="6"/>
    <x v="3401"/>
    <x v="3390"/>
  </r>
  <r>
    <x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x v="6"/>
    <x v="3402"/>
    <x v="3391"/>
  </r>
  <r>
    <x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x v="6"/>
    <x v="3403"/>
    <x v="3392"/>
  </r>
  <r>
    <x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x v="6"/>
    <x v="3404"/>
    <x v="3393"/>
  </r>
  <r>
    <x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x v="6"/>
    <x v="3405"/>
    <x v="3394"/>
  </r>
  <r>
    <x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x v="6"/>
    <x v="3406"/>
    <x v="3395"/>
  </r>
  <r>
    <x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x v="6"/>
    <x v="3407"/>
    <x v="3396"/>
  </r>
  <r>
    <x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x v="6"/>
    <x v="3408"/>
    <x v="3397"/>
  </r>
  <r>
    <x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x v="6"/>
    <x v="3409"/>
    <x v="3398"/>
  </r>
  <r>
    <x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x v="6"/>
    <x v="3410"/>
    <x v="3399"/>
  </r>
  <r>
    <x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x v="6"/>
    <x v="3411"/>
    <x v="3400"/>
  </r>
  <r>
    <x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x v="6"/>
    <x v="3412"/>
    <x v="3401"/>
  </r>
  <r>
    <x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x v="6"/>
    <x v="3413"/>
    <x v="3402"/>
  </r>
  <r>
    <x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x v="6"/>
    <x v="3414"/>
    <x v="3403"/>
  </r>
  <r>
    <x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x v="6"/>
    <x v="3415"/>
    <x v="3404"/>
  </r>
  <r>
    <x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x v="6"/>
    <x v="3416"/>
    <x v="3405"/>
  </r>
  <r>
    <x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x v="6"/>
    <x v="3417"/>
    <x v="3406"/>
  </r>
  <r>
    <x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x v="6"/>
    <x v="3418"/>
    <x v="3407"/>
  </r>
  <r>
    <x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x v="6"/>
    <x v="3419"/>
    <x v="3408"/>
  </r>
  <r>
    <x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x v="6"/>
    <x v="3420"/>
    <x v="3409"/>
  </r>
  <r>
    <x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x v="6"/>
    <x v="3421"/>
    <x v="3410"/>
  </r>
  <r>
    <x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x v="6"/>
    <x v="3422"/>
    <x v="2232"/>
  </r>
  <r>
    <x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x v="6"/>
    <x v="3423"/>
    <x v="3411"/>
  </r>
  <r>
    <x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x v="6"/>
    <x v="3424"/>
    <x v="3412"/>
  </r>
  <r>
    <x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x v="6"/>
    <x v="3425"/>
    <x v="3413"/>
  </r>
  <r>
    <x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x v="6"/>
    <x v="3426"/>
    <x v="3414"/>
  </r>
  <r>
    <x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x v="6"/>
    <x v="3427"/>
    <x v="3415"/>
  </r>
  <r>
    <x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x v="6"/>
    <x v="3428"/>
    <x v="3416"/>
  </r>
  <r>
    <x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x v="6"/>
    <x v="3429"/>
    <x v="3417"/>
  </r>
  <r>
    <x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x v="6"/>
    <x v="3430"/>
    <x v="3418"/>
  </r>
  <r>
    <x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x v="6"/>
    <x v="3431"/>
    <x v="3419"/>
  </r>
  <r>
    <x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x v="6"/>
    <x v="3432"/>
    <x v="3420"/>
  </r>
  <r>
    <x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x v="6"/>
    <x v="3433"/>
    <x v="3421"/>
  </r>
  <r>
    <x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x v="6"/>
    <x v="3434"/>
    <x v="3422"/>
  </r>
  <r>
    <x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x v="6"/>
    <x v="3435"/>
    <x v="3423"/>
  </r>
  <r>
    <x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x v="6"/>
    <x v="3436"/>
    <x v="3424"/>
  </r>
  <r>
    <x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x v="6"/>
    <x v="3437"/>
    <x v="3425"/>
  </r>
  <r>
    <x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x v="6"/>
    <x v="3438"/>
    <x v="3426"/>
  </r>
  <r>
    <x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x v="6"/>
    <x v="3439"/>
    <x v="3427"/>
  </r>
  <r>
    <x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x v="6"/>
    <x v="3440"/>
    <x v="3428"/>
  </r>
  <r>
    <x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x v="6"/>
    <x v="3441"/>
    <x v="3429"/>
  </r>
  <r>
    <x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x v="6"/>
    <x v="3442"/>
    <x v="3430"/>
  </r>
  <r>
    <x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x v="6"/>
    <x v="3443"/>
    <x v="3431"/>
  </r>
  <r>
    <x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x v="6"/>
    <x v="3444"/>
    <x v="3432"/>
  </r>
  <r>
    <x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x v="6"/>
    <x v="3445"/>
    <x v="3433"/>
  </r>
  <r>
    <x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x v="6"/>
    <x v="3446"/>
    <x v="3434"/>
  </r>
  <r>
    <x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x v="6"/>
    <x v="3447"/>
    <x v="3435"/>
  </r>
  <r>
    <x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x v="6"/>
    <x v="3448"/>
    <x v="3436"/>
  </r>
  <r>
    <x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x v="6"/>
    <x v="3449"/>
    <x v="3437"/>
  </r>
  <r>
    <x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x v="6"/>
    <x v="3450"/>
    <x v="3438"/>
  </r>
  <r>
    <x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x v="6"/>
    <x v="3451"/>
    <x v="3439"/>
  </r>
  <r>
    <x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x v="6"/>
    <x v="3452"/>
    <x v="3440"/>
  </r>
  <r>
    <x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x v="6"/>
    <x v="3453"/>
    <x v="3441"/>
  </r>
  <r>
    <x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x v="6"/>
    <x v="3454"/>
    <x v="3442"/>
  </r>
  <r>
    <x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x v="6"/>
    <x v="3455"/>
    <x v="3443"/>
  </r>
  <r>
    <x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x v="6"/>
    <x v="3456"/>
    <x v="3444"/>
  </r>
  <r>
    <x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x v="6"/>
    <x v="3457"/>
    <x v="3445"/>
  </r>
  <r>
    <x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x v="6"/>
    <x v="3458"/>
    <x v="3446"/>
  </r>
  <r>
    <x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x v="6"/>
    <x v="3459"/>
    <x v="3447"/>
  </r>
  <r>
    <x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x v="6"/>
    <x v="3460"/>
    <x v="3448"/>
  </r>
  <r>
    <x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x v="6"/>
    <x v="3461"/>
    <x v="3449"/>
  </r>
  <r>
    <x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x v="6"/>
    <x v="3462"/>
    <x v="3450"/>
  </r>
  <r>
    <x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x v="6"/>
    <x v="3463"/>
    <x v="3451"/>
  </r>
  <r>
    <x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x v="6"/>
    <x v="3464"/>
    <x v="3452"/>
  </r>
  <r>
    <x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x v="6"/>
    <x v="3465"/>
    <x v="3453"/>
  </r>
  <r>
    <x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x v="6"/>
    <x v="3466"/>
    <x v="3454"/>
  </r>
  <r>
    <x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x v="6"/>
    <x v="3467"/>
    <x v="3455"/>
  </r>
  <r>
    <x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x v="6"/>
    <x v="3468"/>
    <x v="3456"/>
  </r>
  <r>
    <x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x v="6"/>
    <x v="3469"/>
    <x v="3457"/>
  </r>
  <r>
    <x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x v="6"/>
    <x v="3470"/>
    <x v="3458"/>
  </r>
  <r>
    <x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x v="6"/>
    <x v="3471"/>
    <x v="3459"/>
  </r>
  <r>
    <x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x v="6"/>
    <x v="3472"/>
    <x v="3460"/>
  </r>
  <r>
    <x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x v="6"/>
    <x v="3473"/>
    <x v="3461"/>
  </r>
  <r>
    <x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x v="6"/>
    <x v="3474"/>
    <x v="3462"/>
  </r>
  <r>
    <x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x v="6"/>
    <x v="3475"/>
    <x v="3463"/>
  </r>
  <r>
    <x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x v="6"/>
    <x v="3476"/>
    <x v="3464"/>
  </r>
  <r>
    <x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x v="6"/>
    <x v="3477"/>
    <x v="3465"/>
  </r>
  <r>
    <x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x v="6"/>
    <x v="3478"/>
    <x v="3466"/>
  </r>
  <r>
    <x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x v="6"/>
    <x v="3479"/>
    <x v="3467"/>
  </r>
  <r>
    <x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x v="6"/>
    <x v="3480"/>
    <x v="3468"/>
  </r>
  <r>
    <x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x v="6"/>
    <x v="3481"/>
    <x v="3469"/>
  </r>
  <r>
    <x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x v="6"/>
    <x v="3482"/>
    <x v="3470"/>
  </r>
  <r>
    <x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x v="6"/>
    <x v="3483"/>
    <x v="3471"/>
  </r>
  <r>
    <x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x v="6"/>
    <x v="3484"/>
    <x v="3472"/>
  </r>
  <r>
    <x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x v="6"/>
    <x v="3485"/>
    <x v="3473"/>
  </r>
  <r>
    <x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x v="6"/>
    <x v="3486"/>
    <x v="3474"/>
  </r>
  <r>
    <x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x v="6"/>
    <x v="3487"/>
    <x v="3475"/>
  </r>
  <r>
    <x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x v="6"/>
    <x v="3488"/>
    <x v="3476"/>
  </r>
  <r>
    <x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x v="6"/>
    <x v="3489"/>
    <x v="3477"/>
  </r>
  <r>
    <x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x v="6"/>
    <x v="3490"/>
    <x v="3478"/>
  </r>
  <r>
    <x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x v="6"/>
    <x v="3491"/>
    <x v="3479"/>
  </r>
  <r>
    <x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x v="6"/>
    <x v="3492"/>
    <x v="3480"/>
  </r>
  <r>
    <x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x v="6"/>
    <x v="3493"/>
    <x v="3481"/>
  </r>
  <r>
    <x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x v="6"/>
    <x v="3494"/>
    <x v="3482"/>
  </r>
  <r>
    <x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x v="6"/>
    <x v="3495"/>
    <x v="3483"/>
  </r>
  <r>
    <x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x v="6"/>
    <x v="3496"/>
    <x v="3484"/>
  </r>
  <r>
    <x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x v="6"/>
    <x v="3497"/>
    <x v="3485"/>
  </r>
  <r>
    <x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x v="6"/>
    <x v="3498"/>
    <x v="3486"/>
  </r>
  <r>
    <x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x v="6"/>
    <x v="3499"/>
    <x v="3487"/>
  </r>
  <r>
    <x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x v="6"/>
    <x v="3500"/>
    <x v="3488"/>
  </r>
  <r>
    <x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x v="6"/>
    <x v="3501"/>
    <x v="3489"/>
  </r>
  <r>
    <x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x v="6"/>
    <x v="3502"/>
    <x v="3490"/>
  </r>
  <r>
    <x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x v="6"/>
    <x v="3503"/>
    <x v="3491"/>
  </r>
  <r>
    <x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x v="6"/>
    <x v="3504"/>
    <x v="3492"/>
  </r>
  <r>
    <x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x v="6"/>
    <x v="3505"/>
    <x v="3493"/>
  </r>
  <r>
    <x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x v="6"/>
    <x v="3506"/>
    <x v="3494"/>
  </r>
  <r>
    <x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x v="6"/>
    <x v="3507"/>
    <x v="3495"/>
  </r>
  <r>
    <x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x v="6"/>
    <x v="3508"/>
    <x v="3496"/>
  </r>
  <r>
    <x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x v="6"/>
    <x v="3509"/>
    <x v="3497"/>
  </r>
  <r>
    <x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x v="6"/>
    <x v="3510"/>
    <x v="3498"/>
  </r>
  <r>
    <x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x v="6"/>
    <x v="3511"/>
    <x v="3499"/>
  </r>
  <r>
    <x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x v="6"/>
    <x v="3512"/>
    <x v="3500"/>
  </r>
  <r>
    <x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x v="6"/>
    <x v="3513"/>
    <x v="3501"/>
  </r>
  <r>
    <x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x v="6"/>
    <x v="3514"/>
    <x v="3502"/>
  </r>
  <r>
    <x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x v="6"/>
    <x v="3515"/>
    <x v="3503"/>
  </r>
  <r>
    <x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x v="6"/>
    <x v="3516"/>
    <x v="3504"/>
  </r>
  <r>
    <x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x v="6"/>
    <x v="3517"/>
    <x v="3505"/>
  </r>
  <r>
    <x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x v="6"/>
    <x v="3518"/>
    <x v="3506"/>
  </r>
  <r>
    <x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x v="6"/>
    <x v="3519"/>
    <x v="3507"/>
  </r>
  <r>
    <x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x v="6"/>
    <x v="3520"/>
    <x v="3508"/>
  </r>
  <r>
    <x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x v="6"/>
    <x v="3521"/>
    <x v="3509"/>
  </r>
  <r>
    <x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x v="6"/>
    <x v="3522"/>
    <x v="3510"/>
  </r>
  <r>
    <x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x v="6"/>
    <x v="3523"/>
    <x v="3511"/>
  </r>
  <r>
    <x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x v="6"/>
    <x v="3524"/>
    <x v="3512"/>
  </r>
  <r>
    <x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x v="6"/>
    <x v="3525"/>
    <x v="3453"/>
  </r>
  <r>
    <x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x v="6"/>
    <x v="3526"/>
    <x v="3513"/>
  </r>
  <r>
    <x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x v="6"/>
    <x v="3527"/>
    <x v="3514"/>
  </r>
  <r>
    <x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x v="6"/>
    <x v="3528"/>
    <x v="3515"/>
  </r>
  <r>
    <x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x v="6"/>
    <x v="3529"/>
    <x v="3516"/>
  </r>
  <r>
    <x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x v="6"/>
    <x v="3530"/>
    <x v="3517"/>
  </r>
  <r>
    <x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x v="6"/>
    <x v="3531"/>
    <x v="3518"/>
  </r>
  <r>
    <x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x v="6"/>
    <x v="3532"/>
    <x v="3519"/>
  </r>
  <r>
    <x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x v="6"/>
    <x v="3533"/>
    <x v="3520"/>
  </r>
  <r>
    <x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x v="6"/>
    <x v="3534"/>
    <x v="3521"/>
  </r>
  <r>
    <x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x v="6"/>
    <x v="3535"/>
    <x v="1804"/>
  </r>
  <r>
    <x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x v="6"/>
    <x v="3536"/>
    <x v="3522"/>
  </r>
  <r>
    <x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x v="6"/>
    <x v="3537"/>
    <x v="3523"/>
  </r>
  <r>
    <x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x v="6"/>
    <x v="3538"/>
    <x v="3524"/>
  </r>
  <r>
    <x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x v="6"/>
    <x v="3539"/>
    <x v="3525"/>
  </r>
  <r>
    <x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x v="6"/>
    <x v="3540"/>
    <x v="3526"/>
  </r>
  <r>
    <x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x v="6"/>
    <x v="3541"/>
    <x v="3527"/>
  </r>
  <r>
    <x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x v="6"/>
    <x v="3542"/>
    <x v="3528"/>
  </r>
  <r>
    <x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x v="6"/>
    <x v="3543"/>
    <x v="3529"/>
  </r>
  <r>
    <x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x v="6"/>
    <x v="3544"/>
    <x v="3530"/>
  </r>
  <r>
    <x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x v="6"/>
    <x v="3545"/>
    <x v="3531"/>
  </r>
  <r>
    <x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x v="6"/>
    <x v="3546"/>
    <x v="3532"/>
  </r>
  <r>
    <x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x v="6"/>
    <x v="3547"/>
    <x v="3533"/>
  </r>
  <r>
    <x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x v="6"/>
    <x v="3548"/>
    <x v="3534"/>
  </r>
  <r>
    <x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x v="6"/>
    <x v="3549"/>
    <x v="3535"/>
  </r>
  <r>
    <x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x v="6"/>
    <x v="3550"/>
    <x v="3536"/>
  </r>
  <r>
    <x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x v="6"/>
    <x v="3551"/>
    <x v="3537"/>
  </r>
  <r>
    <x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x v="6"/>
    <x v="3552"/>
    <x v="3538"/>
  </r>
  <r>
    <x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x v="6"/>
    <x v="3553"/>
    <x v="3539"/>
  </r>
  <r>
    <x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x v="6"/>
    <x v="3554"/>
    <x v="3540"/>
  </r>
  <r>
    <x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x v="6"/>
    <x v="3555"/>
    <x v="3541"/>
  </r>
  <r>
    <x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x v="6"/>
    <x v="3556"/>
    <x v="3542"/>
  </r>
  <r>
    <x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x v="6"/>
    <x v="3557"/>
    <x v="3543"/>
  </r>
  <r>
    <x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x v="6"/>
    <x v="3558"/>
    <x v="3544"/>
  </r>
  <r>
    <x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x v="6"/>
    <x v="3559"/>
    <x v="3545"/>
  </r>
  <r>
    <x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x v="6"/>
    <x v="3560"/>
    <x v="3546"/>
  </r>
  <r>
    <x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x v="6"/>
    <x v="3561"/>
    <x v="3547"/>
  </r>
  <r>
    <x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x v="6"/>
    <x v="3562"/>
    <x v="3548"/>
  </r>
  <r>
    <x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x v="6"/>
    <x v="3563"/>
    <x v="3549"/>
  </r>
  <r>
    <x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x v="6"/>
    <x v="3564"/>
    <x v="3550"/>
  </r>
  <r>
    <x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x v="6"/>
    <x v="3565"/>
    <x v="3551"/>
  </r>
  <r>
    <x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x v="6"/>
    <x v="3566"/>
    <x v="3552"/>
  </r>
  <r>
    <x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x v="6"/>
    <x v="3567"/>
    <x v="3553"/>
  </r>
  <r>
    <x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x v="6"/>
    <x v="3568"/>
    <x v="3554"/>
  </r>
  <r>
    <x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x v="6"/>
    <x v="3569"/>
    <x v="3555"/>
  </r>
  <r>
    <x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x v="6"/>
    <x v="3570"/>
    <x v="3556"/>
  </r>
  <r>
    <x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x v="6"/>
    <x v="3571"/>
    <x v="3557"/>
  </r>
  <r>
    <x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x v="6"/>
    <x v="3572"/>
    <x v="3558"/>
  </r>
  <r>
    <x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x v="6"/>
    <x v="3573"/>
    <x v="3559"/>
  </r>
  <r>
    <x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x v="6"/>
    <x v="3574"/>
    <x v="3560"/>
  </r>
  <r>
    <x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x v="6"/>
    <x v="3575"/>
    <x v="3561"/>
  </r>
  <r>
    <x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x v="6"/>
    <x v="3576"/>
    <x v="3562"/>
  </r>
  <r>
    <x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x v="6"/>
    <x v="3577"/>
    <x v="3563"/>
  </r>
  <r>
    <x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x v="6"/>
    <x v="3578"/>
    <x v="3564"/>
  </r>
  <r>
    <x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x v="6"/>
    <x v="3579"/>
    <x v="3565"/>
  </r>
  <r>
    <x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x v="6"/>
    <x v="3580"/>
    <x v="3566"/>
  </r>
  <r>
    <x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x v="6"/>
    <x v="3581"/>
    <x v="3567"/>
  </r>
  <r>
    <x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x v="6"/>
    <x v="3582"/>
    <x v="3568"/>
  </r>
  <r>
    <x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x v="6"/>
    <x v="3583"/>
    <x v="3569"/>
  </r>
  <r>
    <x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x v="6"/>
    <x v="3584"/>
    <x v="3570"/>
  </r>
  <r>
    <x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x v="6"/>
    <x v="3585"/>
    <x v="3571"/>
  </r>
  <r>
    <x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x v="6"/>
    <x v="3586"/>
    <x v="3572"/>
  </r>
  <r>
    <x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x v="6"/>
    <x v="3587"/>
    <x v="3573"/>
  </r>
  <r>
    <x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x v="6"/>
    <x v="3588"/>
    <x v="3574"/>
  </r>
  <r>
    <x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x v="6"/>
    <x v="3589"/>
    <x v="3575"/>
  </r>
  <r>
    <x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x v="6"/>
    <x v="3590"/>
    <x v="3576"/>
  </r>
  <r>
    <x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x v="6"/>
    <x v="3591"/>
    <x v="3577"/>
  </r>
  <r>
    <x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x v="6"/>
    <x v="3592"/>
    <x v="3578"/>
  </r>
  <r>
    <x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x v="6"/>
    <x v="3593"/>
    <x v="3579"/>
  </r>
  <r>
    <x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x v="6"/>
    <x v="3594"/>
    <x v="3580"/>
  </r>
  <r>
    <x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x v="6"/>
    <x v="3595"/>
    <x v="3581"/>
  </r>
  <r>
    <x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x v="6"/>
    <x v="3596"/>
    <x v="3582"/>
  </r>
  <r>
    <x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x v="6"/>
    <x v="3597"/>
    <x v="3583"/>
  </r>
  <r>
    <x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x v="6"/>
    <x v="3598"/>
    <x v="3584"/>
  </r>
  <r>
    <x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x v="6"/>
    <x v="3599"/>
    <x v="3585"/>
  </r>
  <r>
    <x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x v="6"/>
    <x v="3600"/>
    <x v="3586"/>
  </r>
  <r>
    <x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x v="6"/>
    <x v="3601"/>
    <x v="3587"/>
  </r>
  <r>
    <x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x v="6"/>
    <x v="3602"/>
    <x v="3588"/>
  </r>
  <r>
    <x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x v="6"/>
    <x v="3603"/>
    <x v="3589"/>
  </r>
  <r>
    <x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x v="6"/>
    <x v="3604"/>
    <x v="3590"/>
  </r>
  <r>
    <x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x v="6"/>
    <x v="3605"/>
    <x v="3591"/>
  </r>
  <r>
    <x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x v="6"/>
    <x v="3606"/>
    <x v="3592"/>
  </r>
  <r>
    <x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x v="6"/>
    <x v="3607"/>
    <x v="3593"/>
  </r>
  <r>
    <x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x v="6"/>
    <x v="3608"/>
    <x v="3594"/>
  </r>
  <r>
    <x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x v="6"/>
    <x v="3609"/>
    <x v="3595"/>
  </r>
  <r>
    <x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x v="6"/>
    <x v="3610"/>
    <x v="3596"/>
  </r>
  <r>
    <x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x v="6"/>
    <x v="3611"/>
    <x v="3597"/>
  </r>
  <r>
    <x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x v="6"/>
    <x v="3612"/>
    <x v="3598"/>
  </r>
  <r>
    <x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x v="6"/>
    <x v="3613"/>
    <x v="3599"/>
  </r>
  <r>
    <x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x v="6"/>
    <x v="3614"/>
    <x v="3600"/>
  </r>
  <r>
    <x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x v="6"/>
    <x v="3615"/>
    <x v="3601"/>
  </r>
  <r>
    <x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x v="6"/>
    <x v="3616"/>
    <x v="3602"/>
  </r>
  <r>
    <x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x v="6"/>
    <x v="3617"/>
    <x v="3603"/>
  </r>
  <r>
    <x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x v="6"/>
    <x v="3618"/>
    <x v="3604"/>
  </r>
  <r>
    <x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x v="6"/>
    <x v="3619"/>
    <x v="3605"/>
  </r>
  <r>
    <x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x v="6"/>
    <x v="3620"/>
    <x v="3606"/>
  </r>
  <r>
    <x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x v="6"/>
    <x v="3621"/>
    <x v="3607"/>
  </r>
  <r>
    <x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x v="6"/>
    <x v="3622"/>
    <x v="3608"/>
  </r>
  <r>
    <x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x v="6"/>
    <x v="3623"/>
    <x v="3609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x v="6"/>
    <x v="3624"/>
    <x v="3610"/>
  </r>
  <r>
    <x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x v="6"/>
    <x v="3625"/>
    <x v="3611"/>
  </r>
  <r>
    <x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x v="6"/>
    <x v="3626"/>
    <x v="3612"/>
  </r>
  <r>
    <x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x v="6"/>
    <x v="3627"/>
    <x v="3613"/>
  </r>
  <r>
    <x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x v="3614"/>
  </r>
  <r>
    <x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x v="40"/>
    <x v="3629"/>
    <x v="3615"/>
  </r>
  <r>
    <x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x v="40"/>
    <x v="3630"/>
    <x v="3616"/>
  </r>
  <r>
    <x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x v="40"/>
    <x v="3631"/>
    <x v="3617"/>
  </r>
  <r>
    <x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x v="40"/>
    <x v="3632"/>
    <x v="3618"/>
  </r>
  <r>
    <x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x v="40"/>
    <x v="3633"/>
    <x v="3619"/>
  </r>
  <r>
    <x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x v="40"/>
    <x v="3634"/>
    <x v="3620"/>
  </r>
  <r>
    <x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x v="40"/>
    <x v="3635"/>
    <x v="3621"/>
  </r>
  <r>
    <x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x v="3622"/>
  </r>
  <r>
    <x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x v="40"/>
    <x v="3637"/>
    <x v="3623"/>
  </r>
  <r>
    <x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x v="40"/>
    <x v="3638"/>
    <x v="3624"/>
  </r>
  <r>
    <x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x v="40"/>
    <x v="3639"/>
    <x v="3625"/>
  </r>
  <r>
    <x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x v="40"/>
    <x v="3640"/>
    <x v="3626"/>
  </r>
  <r>
    <x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x v="3627"/>
  </r>
  <r>
    <x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x v="40"/>
    <x v="3642"/>
    <x v="3628"/>
  </r>
  <r>
    <x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x v="3629"/>
  </r>
  <r>
    <x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x v="40"/>
    <x v="3644"/>
    <x v="3630"/>
  </r>
  <r>
    <x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x v="40"/>
    <x v="3645"/>
    <x v="3631"/>
  </r>
  <r>
    <x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x v="40"/>
    <x v="3646"/>
    <x v="3632"/>
  </r>
  <r>
    <x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x v="40"/>
    <x v="3647"/>
    <x v="3633"/>
  </r>
  <r>
    <x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x v="6"/>
    <x v="3648"/>
    <x v="3634"/>
  </r>
  <r>
    <x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x v="6"/>
    <x v="3649"/>
    <x v="3635"/>
  </r>
  <r>
    <x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x v="6"/>
    <x v="3650"/>
    <x v="3636"/>
  </r>
  <r>
    <x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x v="6"/>
    <x v="3651"/>
    <x v="3637"/>
  </r>
  <r>
    <x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x v="6"/>
    <x v="3652"/>
    <x v="3638"/>
  </r>
  <r>
    <x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x v="6"/>
    <x v="3653"/>
    <x v="3639"/>
  </r>
  <r>
    <x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x v="6"/>
    <x v="3654"/>
    <x v="3640"/>
  </r>
  <r>
    <x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x v="6"/>
    <x v="3655"/>
    <x v="3641"/>
  </r>
  <r>
    <x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x v="6"/>
    <x v="3656"/>
    <x v="3642"/>
  </r>
  <r>
    <x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x v="6"/>
    <x v="3657"/>
    <x v="3643"/>
  </r>
  <r>
    <x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x v="6"/>
    <x v="3658"/>
    <x v="3644"/>
  </r>
  <r>
    <x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x v="6"/>
    <x v="3659"/>
    <x v="3645"/>
  </r>
  <r>
    <x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x v="6"/>
    <x v="3660"/>
    <x v="364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x v="6"/>
    <x v="3661"/>
    <x v="3647"/>
  </r>
  <r>
    <x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x v="6"/>
    <x v="3662"/>
    <x v="3648"/>
  </r>
  <r>
    <x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x v="6"/>
    <x v="3663"/>
    <x v="3649"/>
  </r>
  <r>
    <x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x v="6"/>
    <x v="3664"/>
    <x v="3650"/>
  </r>
  <r>
    <x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x v="6"/>
    <x v="3665"/>
    <x v="3651"/>
  </r>
  <r>
    <x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x v="6"/>
    <x v="3666"/>
    <x v="3652"/>
  </r>
  <r>
    <x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x v="6"/>
    <x v="3667"/>
    <x v="3653"/>
  </r>
  <r>
    <x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x v="6"/>
    <x v="3668"/>
    <x v="3654"/>
  </r>
  <r>
    <x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x v="6"/>
    <x v="3669"/>
    <x v="3655"/>
  </r>
  <r>
    <x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x v="6"/>
    <x v="3670"/>
    <x v="3656"/>
  </r>
  <r>
    <x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x v="6"/>
    <x v="3671"/>
    <x v="3657"/>
  </r>
  <r>
    <x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x v="6"/>
    <x v="3672"/>
    <x v="3658"/>
  </r>
  <r>
    <x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x v="6"/>
    <x v="3673"/>
    <x v="3659"/>
  </r>
  <r>
    <x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x v="6"/>
    <x v="3674"/>
    <x v="3660"/>
  </r>
  <r>
    <x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x v="6"/>
    <x v="3675"/>
    <x v="3661"/>
  </r>
  <r>
    <x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x v="6"/>
    <x v="3676"/>
    <x v="3662"/>
  </r>
  <r>
    <x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x v="6"/>
    <x v="3677"/>
    <x v="3663"/>
  </r>
  <r>
    <x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x v="6"/>
    <x v="3678"/>
    <x v="3664"/>
  </r>
  <r>
    <x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x v="6"/>
    <x v="3679"/>
    <x v="3665"/>
  </r>
  <r>
    <x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x v="6"/>
    <x v="3680"/>
    <x v="3666"/>
  </r>
  <r>
    <x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x v="6"/>
    <x v="3681"/>
    <x v="3667"/>
  </r>
  <r>
    <x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x v="6"/>
    <x v="3682"/>
    <x v="3668"/>
  </r>
  <r>
    <x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x v="6"/>
    <x v="3683"/>
    <x v="3669"/>
  </r>
  <r>
    <x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x v="6"/>
    <x v="3684"/>
    <x v="3670"/>
  </r>
  <r>
    <x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x v="6"/>
    <x v="3685"/>
    <x v="3671"/>
  </r>
  <r>
    <x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x v="6"/>
    <x v="3686"/>
    <x v="3672"/>
  </r>
  <r>
    <x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x v="6"/>
    <x v="3687"/>
    <x v="3673"/>
  </r>
  <r>
    <x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x v="6"/>
    <x v="3688"/>
    <x v="3674"/>
  </r>
  <r>
    <x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x v="6"/>
    <x v="3689"/>
    <x v="3675"/>
  </r>
  <r>
    <x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x v="6"/>
    <x v="3690"/>
    <x v="3676"/>
  </r>
  <r>
    <x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x v="6"/>
    <x v="3691"/>
    <x v="3677"/>
  </r>
  <r>
    <x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x v="6"/>
    <x v="3692"/>
    <x v="3678"/>
  </r>
  <r>
    <x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x v="6"/>
    <x v="3693"/>
    <x v="3679"/>
  </r>
  <r>
    <x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x v="6"/>
    <x v="3694"/>
    <x v="3680"/>
  </r>
  <r>
    <x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x v="6"/>
    <x v="3695"/>
    <x v="3681"/>
  </r>
  <r>
    <x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x v="6"/>
    <x v="3696"/>
    <x v="3682"/>
  </r>
  <r>
    <x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x v="6"/>
    <x v="3697"/>
    <x v="3683"/>
  </r>
  <r>
    <x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x v="6"/>
    <x v="3698"/>
    <x v="3684"/>
  </r>
  <r>
    <x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x v="6"/>
    <x v="3699"/>
    <x v="3685"/>
  </r>
  <r>
    <x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x v="6"/>
    <x v="3700"/>
    <x v="3686"/>
  </r>
  <r>
    <x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x v="6"/>
    <x v="3701"/>
    <x v="3687"/>
  </r>
  <r>
    <x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x v="6"/>
    <x v="3702"/>
    <x v="3688"/>
  </r>
  <r>
    <x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x v="6"/>
    <x v="3703"/>
    <x v="3689"/>
  </r>
  <r>
    <x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x v="6"/>
    <x v="3704"/>
    <x v="3690"/>
  </r>
  <r>
    <x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x v="6"/>
    <x v="3705"/>
    <x v="3691"/>
  </r>
  <r>
    <x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x v="6"/>
    <x v="3706"/>
    <x v="3692"/>
  </r>
  <r>
    <x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x v="6"/>
    <x v="3707"/>
    <x v="3693"/>
  </r>
  <r>
    <x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x v="6"/>
    <x v="3708"/>
    <x v="3694"/>
  </r>
  <r>
    <x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x v="6"/>
    <x v="3709"/>
    <x v="3695"/>
  </r>
  <r>
    <x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x v="6"/>
    <x v="3710"/>
    <x v="3696"/>
  </r>
  <r>
    <x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x v="6"/>
    <x v="3711"/>
    <x v="3174"/>
  </r>
  <r>
    <x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x v="6"/>
    <x v="3712"/>
    <x v="3697"/>
  </r>
  <r>
    <x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x v="6"/>
    <x v="3713"/>
    <x v="3698"/>
  </r>
  <r>
    <x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x v="6"/>
    <x v="3714"/>
    <x v="3699"/>
  </r>
  <r>
    <x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x v="6"/>
    <x v="3715"/>
    <x v="3700"/>
  </r>
  <r>
    <x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x v="6"/>
    <x v="3716"/>
    <x v="3701"/>
  </r>
  <r>
    <x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x v="6"/>
    <x v="3717"/>
    <x v="3702"/>
  </r>
  <r>
    <x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x v="6"/>
    <x v="3718"/>
    <x v="3703"/>
  </r>
  <r>
    <x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x v="6"/>
    <x v="3719"/>
    <x v="3704"/>
  </r>
  <r>
    <x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x v="6"/>
    <x v="3720"/>
    <x v="3705"/>
  </r>
  <r>
    <x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x v="6"/>
    <x v="3721"/>
    <x v="3706"/>
  </r>
  <r>
    <x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x v="6"/>
    <x v="3722"/>
    <x v="3707"/>
  </r>
  <r>
    <x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x v="6"/>
    <x v="3723"/>
    <x v="3708"/>
  </r>
  <r>
    <x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x v="6"/>
    <x v="3724"/>
    <x v="3709"/>
  </r>
  <r>
    <x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x v="6"/>
    <x v="3725"/>
    <x v="3710"/>
  </r>
  <r>
    <x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x v="6"/>
    <x v="3726"/>
    <x v="3711"/>
  </r>
  <r>
    <x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x v="6"/>
    <x v="3727"/>
    <x v="3712"/>
  </r>
  <r>
    <x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x v="6"/>
    <x v="3728"/>
    <x v="3713"/>
  </r>
  <r>
    <x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x v="6"/>
    <x v="3729"/>
    <x v="3714"/>
  </r>
  <r>
    <x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x v="6"/>
    <x v="3730"/>
    <x v="3715"/>
  </r>
  <r>
    <x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x v="6"/>
    <x v="3731"/>
    <x v="3716"/>
  </r>
  <r>
    <x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x v="6"/>
    <x v="3732"/>
    <x v="3717"/>
  </r>
  <r>
    <x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x v="3718"/>
  </r>
  <r>
    <x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x v="6"/>
    <x v="3734"/>
    <x v="3719"/>
  </r>
  <r>
    <x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x v="6"/>
    <x v="3735"/>
    <x v="3720"/>
  </r>
  <r>
    <x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x v="6"/>
    <x v="3736"/>
    <x v="3721"/>
  </r>
  <r>
    <x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x v="6"/>
    <x v="3737"/>
    <x v="3722"/>
  </r>
  <r>
    <x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x v="6"/>
    <x v="3738"/>
    <x v="3723"/>
  </r>
  <r>
    <x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x v="6"/>
    <x v="3739"/>
    <x v="3724"/>
  </r>
  <r>
    <x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x v="6"/>
    <x v="3740"/>
    <x v="3725"/>
  </r>
  <r>
    <x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x v="3726"/>
  </r>
  <r>
    <x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x v="6"/>
    <x v="3742"/>
    <x v="3727"/>
  </r>
  <r>
    <x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x v="3728"/>
  </r>
  <r>
    <x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x v="3729"/>
  </r>
  <r>
    <x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x v="6"/>
    <x v="3745"/>
    <x v="3730"/>
  </r>
  <r>
    <x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x v="6"/>
    <x v="3746"/>
    <x v="3731"/>
  </r>
  <r>
    <x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x v="6"/>
    <x v="3747"/>
    <x v="3732"/>
  </r>
  <r>
    <x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x v="40"/>
    <x v="3748"/>
    <x v="3733"/>
  </r>
  <r>
    <x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x v="40"/>
    <x v="3749"/>
    <x v="3734"/>
  </r>
  <r>
    <x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x v="40"/>
    <x v="3750"/>
    <x v="3735"/>
  </r>
  <r>
    <x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x v="40"/>
    <x v="3751"/>
    <x v="3736"/>
  </r>
  <r>
    <x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x v="40"/>
    <x v="3752"/>
    <x v="3737"/>
  </r>
  <r>
    <x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x v="40"/>
    <x v="3753"/>
    <x v="3738"/>
  </r>
  <r>
    <x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x v="40"/>
    <x v="3754"/>
    <x v="3739"/>
  </r>
  <r>
    <x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x v="40"/>
    <x v="3755"/>
    <x v="3740"/>
  </r>
  <r>
    <x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x v="40"/>
    <x v="3756"/>
    <x v="3741"/>
  </r>
  <r>
    <x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x v="40"/>
    <x v="3757"/>
    <x v="3742"/>
  </r>
  <r>
    <x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x v="40"/>
    <x v="3758"/>
    <x v="3743"/>
  </r>
  <r>
    <x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x v="40"/>
    <x v="3759"/>
    <x v="3744"/>
  </r>
  <r>
    <x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x v="40"/>
    <x v="3760"/>
    <x v="3745"/>
  </r>
  <r>
    <x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x v="40"/>
    <x v="3761"/>
    <x v="3746"/>
  </r>
  <r>
    <x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x v="40"/>
    <x v="3762"/>
    <x v="3747"/>
  </r>
  <r>
    <x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x v="40"/>
    <x v="3763"/>
    <x v="3748"/>
  </r>
  <r>
    <x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x v="40"/>
    <x v="3764"/>
    <x v="3749"/>
  </r>
  <r>
    <x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x v="40"/>
    <x v="3765"/>
    <x v="3750"/>
  </r>
  <r>
    <x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x v="40"/>
    <x v="3766"/>
    <x v="3751"/>
  </r>
  <r>
    <x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x v="40"/>
    <x v="3767"/>
    <x v="3566"/>
  </r>
  <r>
    <x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x v="40"/>
    <x v="3768"/>
    <x v="3752"/>
  </r>
  <r>
    <x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x v="40"/>
    <x v="3769"/>
    <x v="3753"/>
  </r>
  <r>
    <x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x v="40"/>
    <x v="3770"/>
    <x v="3754"/>
  </r>
  <r>
    <x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x v="40"/>
    <x v="3771"/>
    <x v="3755"/>
  </r>
  <r>
    <x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x v="40"/>
    <x v="3772"/>
    <x v="3756"/>
  </r>
  <r>
    <x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x v="40"/>
    <x v="3773"/>
    <x v="3757"/>
  </r>
  <r>
    <x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x v="40"/>
    <x v="3774"/>
    <x v="3758"/>
  </r>
  <r>
    <x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x v="40"/>
    <x v="3775"/>
    <x v="3759"/>
  </r>
  <r>
    <x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x v="40"/>
    <x v="3776"/>
    <x v="3760"/>
  </r>
  <r>
    <x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x v="40"/>
    <x v="3777"/>
    <x v="3761"/>
  </r>
  <r>
    <x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x v="40"/>
    <x v="3778"/>
    <x v="3762"/>
  </r>
  <r>
    <x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x v="40"/>
    <x v="3779"/>
    <x v="3763"/>
  </r>
  <r>
    <x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x v="40"/>
    <x v="3780"/>
    <x v="3764"/>
  </r>
  <r>
    <x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x v="40"/>
    <x v="3781"/>
    <x v="3765"/>
  </r>
  <r>
    <x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x v="40"/>
    <x v="3782"/>
    <x v="3766"/>
  </r>
  <r>
    <x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x v="40"/>
    <x v="3783"/>
    <x v="3767"/>
  </r>
  <r>
    <x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x v="40"/>
    <x v="3784"/>
    <x v="3768"/>
  </r>
  <r>
    <x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x v="40"/>
    <x v="3785"/>
    <x v="3769"/>
  </r>
  <r>
    <x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x v="40"/>
    <x v="3786"/>
    <x v="3770"/>
  </r>
  <r>
    <x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x v="40"/>
    <x v="3787"/>
    <x v="3514"/>
  </r>
  <r>
    <x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x v="40"/>
    <x v="3788"/>
    <x v="3771"/>
  </r>
  <r>
    <x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x v="40"/>
    <x v="3789"/>
    <x v="3772"/>
  </r>
  <r>
    <x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x v="3773"/>
  </r>
  <r>
    <x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x v="3774"/>
  </r>
  <r>
    <x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x v="40"/>
    <x v="3792"/>
    <x v="3775"/>
  </r>
  <r>
    <x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x v="40"/>
    <x v="3793"/>
    <x v="3776"/>
  </r>
  <r>
    <x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x v="40"/>
    <x v="3794"/>
    <x v="3777"/>
  </r>
  <r>
    <x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x v="40"/>
    <x v="3795"/>
    <x v="3778"/>
  </r>
  <r>
    <x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x v="40"/>
    <x v="3796"/>
    <x v="3779"/>
  </r>
  <r>
    <x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x v="40"/>
    <x v="3797"/>
    <x v="3780"/>
  </r>
  <r>
    <x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x v="40"/>
    <x v="3798"/>
    <x v="3781"/>
  </r>
  <r>
    <x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x v="40"/>
    <x v="3799"/>
    <x v="3782"/>
  </r>
  <r>
    <x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x v="40"/>
    <x v="3800"/>
    <x v="3783"/>
  </r>
  <r>
    <x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x v="40"/>
    <x v="3801"/>
    <x v="3784"/>
  </r>
  <r>
    <x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x v="3785"/>
  </r>
  <r>
    <x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x v="40"/>
    <x v="3803"/>
    <x v="3786"/>
  </r>
  <r>
    <x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x v="3787"/>
  </r>
  <r>
    <x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x v="40"/>
    <x v="3805"/>
    <x v="3788"/>
  </r>
  <r>
    <x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x v="40"/>
    <x v="3806"/>
    <x v="3789"/>
  </r>
  <r>
    <x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x v="40"/>
    <x v="3807"/>
    <x v="3790"/>
  </r>
  <r>
    <x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x v="6"/>
    <x v="3808"/>
    <x v="3791"/>
  </r>
  <r>
    <x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x v="6"/>
    <x v="3809"/>
    <x v="3792"/>
  </r>
  <r>
    <x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x v="6"/>
    <x v="3810"/>
    <x v="3793"/>
  </r>
  <r>
    <x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x v="6"/>
    <x v="3811"/>
    <x v="3794"/>
  </r>
  <r>
    <x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x v="6"/>
    <x v="3812"/>
    <x v="2551"/>
  </r>
  <r>
    <x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x v="6"/>
    <x v="3813"/>
    <x v="3795"/>
  </r>
  <r>
    <x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x v="6"/>
    <x v="3814"/>
    <x v="3532"/>
  </r>
  <r>
    <x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x v="6"/>
    <x v="3815"/>
    <x v="3796"/>
  </r>
  <r>
    <x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x v="6"/>
    <x v="3816"/>
    <x v="3797"/>
  </r>
  <r>
    <x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x v="6"/>
    <x v="3817"/>
    <x v="3798"/>
  </r>
  <r>
    <x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x v="6"/>
    <x v="3818"/>
    <x v="3799"/>
  </r>
  <r>
    <x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x v="6"/>
    <x v="3819"/>
    <x v="3800"/>
  </r>
  <r>
    <x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x v="6"/>
    <x v="3820"/>
    <x v="3801"/>
  </r>
  <r>
    <x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x v="6"/>
    <x v="3821"/>
    <x v="3802"/>
  </r>
  <r>
    <x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x v="6"/>
    <x v="3822"/>
    <x v="3803"/>
  </r>
  <r>
    <x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x v="6"/>
    <x v="3823"/>
    <x v="3804"/>
  </r>
  <r>
    <x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x v="6"/>
    <x v="3824"/>
    <x v="3805"/>
  </r>
  <r>
    <x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x v="6"/>
    <x v="3825"/>
    <x v="3806"/>
  </r>
  <r>
    <x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x v="6"/>
    <x v="3826"/>
    <x v="3807"/>
  </r>
  <r>
    <x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x v="6"/>
    <x v="3827"/>
    <x v="3808"/>
  </r>
  <r>
    <x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x v="6"/>
    <x v="3828"/>
    <x v="3809"/>
  </r>
  <r>
    <x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x v="6"/>
    <x v="3829"/>
    <x v="3810"/>
  </r>
  <r>
    <x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x v="6"/>
    <x v="3830"/>
    <x v="3811"/>
  </r>
  <r>
    <x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x v="6"/>
    <x v="3831"/>
    <x v="3812"/>
  </r>
  <r>
    <x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x v="6"/>
    <x v="3832"/>
    <x v="3813"/>
  </r>
  <r>
    <x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x v="6"/>
    <x v="3833"/>
    <x v="3814"/>
  </r>
  <r>
    <x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x v="6"/>
    <x v="3834"/>
    <x v="3815"/>
  </r>
  <r>
    <x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x v="6"/>
    <x v="3835"/>
    <x v="3816"/>
  </r>
  <r>
    <x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x v="6"/>
    <x v="3836"/>
    <x v="3817"/>
  </r>
  <r>
    <x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x v="6"/>
    <x v="3837"/>
    <x v="3818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x v="6"/>
    <x v="3838"/>
    <x v="3819"/>
  </r>
  <r>
    <x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x v="6"/>
    <x v="3839"/>
    <x v="3820"/>
  </r>
  <r>
    <x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x v="6"/>
    <x v="3840"/>
    <x v="3821"/>
  </r>
  <r>
    <x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x v="6"/>
    <x v="3841"/>
    <x v="3822"/>
  </r>
  <r>
    <x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x v="6"/>
    <x v="3842"/>
    <x v="3823"/>
  </r>
  <r>
    <x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x v="6"/>
    <x v="3843"/>
    <x v="3824"/>
  </r>
  <r>
    <x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x v="6"/>
    <x v="3844"/>
    <x v="3825"/>
  </r>
  <r>
    <x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x v="6"/>
    <x v="3845"/>
    <x v="3826"/>
  </r>
  <r>
    <x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x v="6"/>
    <x v="3846"/>
    <x v="3827"/>
  </r>
  <r>
    <x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x v="6"/>
    <x v="3847"/>
    <x v="3828"/>
  </r>
  <r>
    <x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x v="6"/>
    <x v="3848"/>
    <x v="3829"/>
  </r>
  <r>
    <x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x v="6"/>
    <x v="3849"/>
    <x v="3830"/>
  </r>
  <r>
    <x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x v="6"/>
    <x v="3850"/>
    <x v="3831"/>
  </r>
  <r>
    <x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x v="6"/>
    <x v="3851"/>
    <x v="3832"/>
  </r>
  <r>
    <x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x v="6"/>
    <x v="3852"/>
    <x v="3833"/>
  </r>
  <r>
    <x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x v="6"/>
    <x v="3853"/>
    <x v="3834"/>
  </r>
  <r>
    <x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x v="6"/>
    <x v="3854"/>
    <x v="3835"/>
  </r>
  <r>
    <x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x v="6"/>
    <x v="3855"/>
    <x v="3836"/>
  </r>
  <r>
    <x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x v="6"/>
    <x v="3856"/>
    <x v="3837"/>
  </r>
  <r>
    <x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x v="6"/>
    <x v="3857"/>
    <x v="3838"/>
  </r>
  <r>
    <x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x v="6"/>
    <x v="3858"/>
    <x v="3839"/>
  </r>
  <r>
    <x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x v="6"/>
    <x v="3859"/>
    <x v="3840"/>
  </r>
  <r>
    <x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x v="6"/>
    <x v="3860"/>
    <x v="3841"/>
  </r>
  <r>
    <x v="3861"/>
    <x v="3856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x v="6"/>
    <x v="3861"/>
    <x v="3842"/>
  </r>
  <r>
    <x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x v="6"/>
    <x v="3862"/>
    <x v="3843"/>
  </r>
  <r>
    <x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x v="3844"/>
  </r>
  <r>
    <x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x v="6"/>
    <x v="3864"/>
    <x v="3845"/>
  </r>
  <r>
    <x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x v="6"/>
    <x v="3865"/>
    <x v="3846"/>
  </r>
  <r>
    <x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x v="6"/>
    <x v="3866"/>
    <x v="3847"/>
  </r>
  <r>
    <x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x v="6"/>
    <x v="3867"/>
    <x v="3848"/>
  </r>
  <r>
    <x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x v="40"/>
    <x v="3868"/>
    <x v="3849"/>
  </r>
  <r>
    <x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x v="40"/>
    <x v="3869"/>
    <x v="3850"/>
  </r>
  <r>
    <x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x v="40"/>
    <x v="3870"/>
    <x v="3851"/>
  </r>
  <r>
    <x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x v="40"/>
    <x v="3871"/>
    <x v="3852"/>
  </r>
  <r>
    <x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x v="3853"/>
  </r>
  <r>
    <x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x v="3854"/>
  </r>
  <r>
    <x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x v="3855"/>
  </r>
  <r>
    <x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x v="3856"/>
  </r>
  <r>
    <x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x v="40"/>
    <x v="3876"/>
    <x v="3857"/>
  </r>
  <r>
    <x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x v="40"/>
    <x v="3877"/>
    <x v="3858"/>
  </r>
  <r>
    <x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x v="40"/>
    <x v="3878"/>
    <x v="3859"/>
  </r>
  <r>
    <x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x v="3860"/>
  </r>
  <r>
    <x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x v="40"/>
    <x v="3880"/>
    <x v="3792"/>
  </r>
  <r>
    <x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x v="40"/>
    <x v="3881"/>
    <x v="3861"/>
  </r>
  <r>
    <x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x v="3862"/>
  </r>
  <r>
    <x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x v="3863"/>
  </r>
  <r>
    <x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x v="3864"/>
  </r>
  <r>
    <x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x v="3865"/>
  </r>
  <r>
    <x v="3886"/>
    <x v="3881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x v="3866"/>
  </r>
  <r>
    <x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x v="40"/>
    <x v="3887"/>
    <x v="3867"/>
  </r>
  <r>
    <x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x v="6"/>
    <x v="3888"/>
    <x v="3868"/>
  </r>
  <r>
    <x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x v="6"/>
    <x v="3889"/>
    <x v="3869"/>
  </r>
  <r>
    <x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x v="6"/>
    <x v="3890"/>
    <x v="3870"/>
  </r>
  <r>
    <x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x v="6"/>
    <x v="3891"/>
    <x v="3871"/>
  </r>
  <r>
    <x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x v="3872"/>
  </r>
  <r>
    <x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x v="6"/>
    <x v="3893"/>
    <x v="3873"/>
  </r>
  <r>
    <x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x v="6"/>
    <x v="3894"/>
    <x v="3874"/>
  </r>
  <r>
    <x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x v="6"/>
    <x v="3895"/>
    <x v="3875"/>
  </r>
  <r>
    <x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x v="6"/>
    <x v="3896"/>
    <x v="3876"/>
  </r>
  <r>
    <x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x v="6"/>
    <x v="3897"/>
    <x v="3877"/>
  </r>
  <r>
    <x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x v="6"/>
    <x v="3898"/>
    <x v="3878"/>
  </r>
  <r>
    <x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x v="6"/>
    <x v="3899"/>
    <x v="3879"/>
  </r>
  <r>
    <x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x v="6"/>
    <x v="3900"/>
    <x v="3880"/>
  </r>
  <r>
    <x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x v="6"/>
    <x v="3901"/>
    <x v="3881"/>
  </r>
  <r>
    <x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x v="6"/>
    <x v="3902"/>
    <x v="3882"/>
  </r>
  <r>
    <x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x v="3883"/>
  </r>
  <r>
    <x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x v="6"/>
    <x v="3904"/>
    <x v="3884"/>
  </r>
  <r>
    <x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x v="6"/>
    <x v="3905"/>
    <x v="3885"/>
  </r>
  <r>
    <x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x v="6"/>
    <x v="3906"/>
    <x v="3886"/>
  </r>
  <r>
    <x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x v="6"/>
    <x v="3907"/>
    <x v="3887"/>
  </r>
  <r>
    <x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x v="6"/>
    <x v="3908"/>
    <x v="3888"/>
  </r>
  <r>
    <x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x v="6"/>
    <x v="3909"/>
    <x v="3889"/>
  </r>
  <r>
    <x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x v="6"/>
    <x v="3910"/>
    <x v="3890"/>
  </r>
  <r>
    <x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x v="6"/>
    <x v="3911"/>
    <x v="3891"/>
  </r>
  <r>
    <x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x v="6"/>
    <x v="3912"/>
    <x v="3892"/>
  </r>
  <r>
    <x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x v="6"/>
    <x v="3913"/>
    <x v="3893"/>
  </r>
  <r>
    <x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x v="6"/>
    <x v="3914"/>
    <x v="3894"/>
  </r>
  <r>
    <x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x v="6"/>
    <x v="3915"/>
    <x v="3895"/>
  </r>
  <r>
    <x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x v="3896"/>
  </r>
  <r>
    <x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x v="6"/>
    <x v="3917"/>
    <x v="3897"/>
  </r>
  <r>
    <x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x v="6"/>
    <x v="3918"/>
    <x v="3898"/>
  </r>
  <r>
    <x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x v="6"/>
    <x v="3919"/>
    <x v="3899"/>
  </r>
  <r>
    <x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x v="6"/>
    <x v="3920"/>
    <x v="3900"/>
  </r>
  <r>
    <x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x v="3901"/>
  </r>
  <r>
    <x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x v="6"/>
    <x v="3922"/>
    <x v="3902"/>
  </r>
  <r>
    <x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x v="6"/>
    <x v="3923"/>
    <x v="3903"/>
  </r>
  <r>
    <x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x v="6"/>
    <x v="3924"/>
    <x v="3904"/>
  </r>
  <r>
    <x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x v="6"/>
    <x v="3925"/>
    <x v="3905"/>
  </r>
  <r>
    <x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x v="6"/>
    <x v="3926"/>
    <x v="3906"/>
  </r>
  <r>
    <x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x v="6"/>
    <x v="3927"/>
    <x v="3907"/>
  </r>
  <r>
    <x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x v="6"/>
    <x v="3928"/>
    <x v="3908"/>
  </r>
  <r>
    <x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x v="6"/>
    <x v="3929"/>
    <x v="3909"/>
  </r>
  <r>
    <x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x v="3910"/>
  </r>
  <r>
    <x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x v="3911"/>
  </r>
  <r>
    <x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x v="6"/>
    <x v="3932"/>
    <x v="3912"/>
  </r>
  <r>
    <x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x v="6"/>
    <x v="3933"/>
    <x v="3913"/>
  </r>
  <r>
    <x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x v="6"/>
    <x v="3934"/>
    <x v="3914"/>
  </r>
  <r>
    <x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x v="6"/>
    <x v="3935"/>
    <x v="3915"/>
  </r>
  <r>
    <x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x v="3916"/>
  </r>
  <r>
    <x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x v="6"/>
    <x v="3937"/>
    <x v="3917"/>
  </r>
  <r>
    <x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x v="6"/>
    <x v="3938"/>
    <x v="3918"/>
  </r>
  <r>
    <x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x v="6"/>
    <x v="3939"/>
    <x v="3919"/>
  </r>
  <r>
    <x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x v="6"/>
    <x v="3940"/>
    <x v="3920"/>
  </r>
  <r>
    <x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x v="6"/>
    <x v="3941"/>
    <x v="3921"/>
  </r>
  <r>
    <x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x v="3922"/>
  </r>
  <r>
    <x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x v="6"/>
    <x v="3943"/>
    <x v="3923"/>
  </r>
  <r>
    <x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x v="3924"/>
  </r>
  <r>
    <x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x v="6"/>
    <x v="3945"/>
    <x v="3925"/>
  </r>
  <r>
    <x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x v="6"/>
    <x v="3946"/>
    <x v="3926"/>
  </r>
  <r>
    <x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x v="6"/>
    <x v="3947"/>
    <x v="3927"/>
  </r>
  <r>
    <x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x v="3928"/>
  </r>
  <r>
    <x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x v="6"/>
    <x v="3949"/>
    <x v="3929"/>
  </r>
  <r>
    <x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x v="6"/>
    <x v="3950"/>
    <x v="3930"/>
  </r>
  <r>
    <x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x v="6"/>
    <x v="3951"/>
    <x v="3931"/>
  </r>
  <r>
    <x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x v="6"/>
    <x v="3952"/>
    <x v="3932"/>
  </r>
  <r>
    <x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x v="3933"/>
  </r>
  <r>
    <x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x v="3934"/>
  </r>
  <r>
    <x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x v="6"/>
    <x v="3955"/>
    <x v="3935"/>
  </r>
  <r>
    <x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x v="3936"/>
  </r>
  <r>
    <x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x v="6"/>
    <x v="3957"/>
    <x v="3937"/>
  </r>
  <r>
    <x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x v="6"/>
    <x v="3958"/>
    <x v="3938"/>
  </r>
  <r>
    <x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x v="6"/>
    <x v="3959"/>
    <x v="3939"/>
  </r>
  <r>
    <x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x v="6"/>
    <x v="3960"/>
    <x v="3940"/>
  </r>
  <r>
    <x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x v="6"/>
    <x v="3961"/>
    <x v="3941"/>
  </r>
  <r>
    <x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x v="6"/>
    <x v="3962"/>
    <x v="3942"/>
  </r>
  <r>
    <x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x v="3943"/>
  </r>
  <r>
    <x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x v="6"/>
    <x v="3964"/>
    <x v="3944"/>
  </r>
  <r>
    <x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x v="6"/>
    <x v="3965"/>
    <x v="3945"/>
  </r>
  <r>
    <x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x v="6"/>
    <x v="3966"/>
    <x v="3946"/>
  </r>
  <r>
    <x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x v="6"/>
    <x v="3967"/>
    <x v="3947"/>
  </r>
  <r>
    <x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x v="6"/>
    <x v="3968"/>
    <x v="3948"/>
  </r>
  <r>
    <x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x v="6"/>
    <x v="3969"/>
    <x v="3949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x v="6"/>
    <x v="3970"/>
    <x v="3950"/>
  </r>
  <r>
    <x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x v="6"/>
    <x v="3971"/>
    <x v="3951"/>
  </r>
  <r>
    <x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x v="6"/>
    <x v="3972"/>
    <x v="3952"/>
  </r>
  <r>
    <x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x v="6"/>
    <x v="3973"/>
    <x v="3953"/>
  </r>
  <r>
    <x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x v="6"/>
    <x v="3974"/>
    <x v="3954"/>
  </r>
  <r>
    <x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x v="3955"/>
  </r>
  <r>
    <x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x v="6"/>
    <x v="3976"/>
    <x v="3956"/>
  </r>
  <r>
    <x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x v="6"/>
    <x v="3977"/>
    <x v="3957"/>
  </r>
  <r>
    <x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x v="6"/>
    <x v="3978"/>
    <x v="3958"/>
  </r>
  <r>
    <x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x v="6"/>
    <x v="3979"/>
    <x v="3959"/>
  </r>
  <r>
    <x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x v="6"/>
    <x v="3980"/>
    <x v="3960"/>
  </r>
  <r>
    <x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x v="6"/>
    <x v="3981"/>
    <x v="3961"/>
  </r>
  <r>
    <x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x v="6"/>
    <x v="3982"/>
    <x v="3962"/>
  </r>
  <r>
    <x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x v="6"/>
    <x v="3983"/>
    <x v="3963"/>
  </r>
  <r>
    <x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x v="6"/>
    <x v="3984"/>
    <x v="3964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x v="6"/>
    <x v="3985"/>
    <x v="3965"/>
  </r>
  <r>
    <x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x v="6"/>
    <x v="3986"/>
    <x v="3966"/>
  </r>
  <r>
    <x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x v="6"/>
    <x v="3987"/>
    <x v="3967"/>
  </r>
  <r>
    <x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x v="6"/>
    <x v="3988"/>
    <x v="3968"/>
  </r>
  <r>
    <x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x v="3969"/>
  </r>
  <r>
    <x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x v="6"/>
    <x v="3990"/>
    <x v="3970"/>
  </r>
  <r>
    <x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x v="6"/>
    <x v="3991"/>
    <x v="3971"/>
  </r>
  <r>
    <x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x v="6"/>
    <x v="3992"/>
    <x v="3972"/>
  </r>
  <r>
    <x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x v="6"/>
    <x v="3993"/>
    <x v="3973"/>
  </r>
  <r>
    <x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x v="6"/>
    <x v="3994"/>
    <x v="3974"/>
  </r>
  <r>
    <x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x v="6"/>
    <x v="3995"/>
    <x v="3975"/>
  </r>
  <r>
    <x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x v="6"/>
    <x v="3996"/>
    <x v="3976"/>
  </r>
  <r>
    <x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x v="3977"/>
  </r>
  <r>
    <x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x v="6"/>
    <x v="3998"/>
    <x v="3978"/>
  </r>
  <r>
    <x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x v="6"/>
    <x v="3999"/>
    <x v="3979"/>
  </r>
  <r>
    <x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x v="6"/>
    <x v="4000"/>
    <x v="3980"/>
  </r>
  <r>
    <x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x v="6"/>
    <x v="4001"/>
    <x v="1748"/>
  </r>
  <r>
    <x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x v="6"/>
    <x v="4002"/>
    <x v="3981"/>
  </r>
  <r>
    <x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x v="6"/>
    <x v="4003"/>
    <x v="3982"/>
  </r>
  <r>
    <x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x v="6"/>
    <x v="4004"/>
    <x v="3983"/>
  </r>
  <r>
    <x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x v="6"/>
    <x v="4005"/>
    <x v="3984"/>
  </r>
  <r>
    <x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x v="6"/>
    <x v="4006"/>
    <x v="3985"/>
  </r>
  <r>
    <x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x v="6"/>
    <x v="4007"/>
    <x v="3986"/>
  </r>
  <r>
    <x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x v="6"/>
    <x v="4008"/>
    <x v="3987"/>
  </r>
  <r>
    <x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x v="6"/>
    <x v="4009"/>
    <x v="3988"/>
  </r>
  <r>
    <x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x v="6"/>
    <x v="4010"/>
    <x v="3989"/>
  </r>
  <r>
    <x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x v="6"/>
    <x v="4011"/>
    <x v="3990"/>
  </r>
  <r>
    <x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x v="3991"/>
  </r>
  <r>
    <x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x v="6"/>
    <x v="4013"/>
    <x v="3992"/>
  </r>
  <r>
    <x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x v="3993"/>
  </r>
  <r>
    <x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x v="6"/>
    <x v="4015"/>
    <x v="3994"/>
  </r>
  <r>
    <x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x v="6"/>
    <x v="4016"/>
    <x v="3995"/>
  </r>
  <r>
    <x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x v="6"/>
    <x v="4017"/>
    <x v="3996"/>
  </r>
  <r>
    <x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x v="6"/>
    <x v="4018"/>
    <x v="3997"/>
  </r>
  <r>
    <x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x v="6"/>
    <x v="4019"/>
    <x v="3998"/>
  </r>
  <r>
    <x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x v="6"/>
    <x v="4020"/>
    <x v="3999"/>
  </r>
  <r>
    <x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x v="6"/>
    <x v="4021"/>
    <x v="4000"/>
  </r>
  <r>
    <x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x v="6"/>
    <x v="4022"/>
    <x v="4001"/>
  </r>
  <r>
    <x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x v="4002"/>
  </r>
  <r>
    <x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x v="6"/>
    <x v="4024"/>
    <x v="4003"/>
  </r>
  <r>
    <x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x v="6"/>
    <x v="4025"/>
    <x v="4004"/>
  </r>
  <r>
    <x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x v="4005"/>
  </r>
  <r>
    <x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x v="6"/>
    <x v="4027"/>
    <x v="4006"/>
  </r>
  <r>
    <x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x v="6"/>
    <x v="4028"/>
    <x v="4007"/>
  </r>
  <r>
    <x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x v="4008"/>
  </r>
  <r>
    <x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x v="6"/>
    <x v="4030"/>
    <x v="4009"/>
  </r>
  <r>
    <x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x v="4010"/>
  </r>
  <r>
    <x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x v="6"/>
    <x v="4032"/>
    <x v="4011"/>
  </r>
  <r>
    <x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x v="6"/>
    <x v="4033"/>
    <x v="4012"/>
  </r>
  <r>
    <x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x v="6"/>
    <x v="4034"/>
    <x v="4013"/>
  </r>
  <r>
    <x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x v="6"/>
    <x v="4035"/>
    <x v="4014"/>
  </r>
  <r>
    <x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x v="6"/>
    <x v="4036"/>
    <x v="4015"/>
  </r>
  <r>
    <x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x v="6"/>
    <x v="4037"/>
    <x v="4016"/>
  </r>
  <r>
    <x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x v="6"/>
    <x v="4038"/>
    <x v="4017"/>
  </r>
  <r>
    <x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x v="6"/>
    <x v="4039"/>
    <x v="4018"/>
  </r>
  <r>
    <x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x v="6"/>
    <x v="4040"/>
    <x v="4019"/>
  </r>
  <r>
    <x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x v="6"/>
    <x v="4041"/>
    <x v="4020"/>
  </r>
  <r>
    <x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x v="6"/>
    <x v="4042"/>
    <x v="4021"/>
  </r>
  <r>
    <x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x v="4022"/>
  </r>
  <r>
    <x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x v="6"/>
    <x v="4044"/>
    <x v="4023"/>
  </r>
  <r>
    <x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x v="6"/>
    <x v="4045"/>
    <x v="4024"/>
  </r>
  <r>
    <x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x v="6"/>
    <x v="4046"/>
    <x v="4025"/>
  </r>
  <r>
    <x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x v="6"/>
    <x v="4047"/>
    <x v="4026"/>
  </r>
  <r>
    <x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x v="6"/>
    <x v="4048"/>
    <x v="4027"/>
  </r>
  <r>
    <x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x v="6"/>
    <x v="4049"/>
    <x v="4028"/>
  </r>
  <r>
    <x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x v="6"/>
    <x v="4050"/>
    <x v="4029"/>
  </r>
  <r>
    <x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x v="4030"/>
  </r>
  <r>
    <x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x v="6"/>
    <x v="4052"/>
    <x v="4031"/>
  </r>
  <r>
    <x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x v="6"/>
    <x v="4053"/>
    <x v="4032"/>
  </r>
  <r>
    <x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x v="4033"/>
  </r>
  <r>
    <x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x v="6"/>
    <x v="4055"/>
    <x v="4034"/>
  </r>
  <r>
    <x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x v="6"/>
    <x v="4056"/>
    <x v="4035"/>
  </r>
  <r>
    <x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x v="6"/>
    <x v="4057"/>
    <x v="4036"/>
  </r>
  <r>
    <x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x v="6"/>
    <x v="4058"/>
    <x v="3268"/>
  </r>
  <r>
    <x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x v="6"/>
    <x v="4059"/>
    <x v="4037"/>
  </r>
  <r>
    <x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x v="6"/>
    <x v="4060"/>
    <x v="4038"/>
  </r>
  <r>
    <x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x v="4039"/>
  </r>
  <r>
    <x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x v="6"/>
    <x v="4062"/>
    <x v="4040"/>
  </r>
  <r>
    <x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x v="6"/>
    <x v="4063"/>
    <x v="4041"/>
  </r>
  <r>
    <x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x v="6"/>
    <x v="4064"/>
    <x v="4042"/>
  </r>
  <r>
    <x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x v="6"/>
    <x v="4065"/>
    <x v="4043"/>
  </r>
  <r>
    <x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x v="6"/>
    <x v="4066"/>
    <x v="4044"/>
  </r>
  <r>
    <x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x v="6"/>
    <x v="4067"/>
    <x v="4045"/>
  </r>
  <r>
    <x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x v="6"/>
    <x v="4068"/>
    <x v="4046"/>
  </r>
  <r>
    <x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x v="6"/>
    <x v="4069"/>
    <x v="4047"/>
  </r>
  <r>
    <x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x v="6"/>
    <x v="4070"/>
    <x v="4048"/>
  </r>
  <r>
    <x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x v="4049"/>
  </r>
  <r>
    <x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x v="6"/>
    <x v="4072"/>
    <x v="4050"/>
  </r>
  <r>
    <x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x v="6"/>
    <x v="4073"/>
    <x v="4051"/>
  </r>
  <r>
    <x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x v="6"/>
    <x v="4074"/>
    <x v="4052"/>
  </r>
  <r>
    <x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x v="6"/>
    <x v="4075"/>
    <x v="4053"/>
  </r>
  <r>
    <x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x v="4054"/>
  </r>
  <r>
    <x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x v="6"/>
    <x v="4077"/>
    <x v="4055"/>
  </r>
  <r>
    <x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x v="4056"/>
  </r>
  <r>
    <x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x v="6"/>
    <x v="4079"/>
    <x v="4057"/>
  </r>
  <r>
    <x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x v="4058"/>
  </r>
  <r>
    <x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x v="6"/>
    <x v="4081"/>
    <x v="4059"/>
  </r>
  <r>
    <x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x v="6"/>
    <x v="4082"/>
    <x v="4060"/>
  </r>
  <r>
    <x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x v="6"/>
    <x v="4083"/>
    <x v="4061"/>
  </r>
  <r>
    <x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x v="6"/>
    <x v="4084"/>
    <x v="4062"/>
  </r>
  <r>
    <x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x v="6"/>
    <x v="4085"/>
    <x v="4063"/>
  </r>
  <r>
    <x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x v="6"/>
    <x v="4086"/>
    <x v="4064"/>
  </r>
  <r>
    <x v="4087"/>
    <x v="4080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x v="4065"/>
  </r>
  <r>
    <x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x v="6"/>
    <x v="4088"/>
    <x v="4066"/>
  </r>
  <r>
    <x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x v="6"/>
    <x v="4089"/>
    <x v="4067"/>
  </r>
  <r>
    <x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x v="6"/>
    <x v="4090"/>
    <x v="4068"/>
  </r>
  <r>
    <x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x v="6"/>
    <x v="4091"/>
    <x v="4069"/>
  </r>
  <r>
    <x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x v="6"/>
    <x v="4092"/>
    <x v="4070"/>
  </r>
  <r>
    <x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x v="6"/>
    <x v="4093"/>
    <x v="4071"/>
  </r>
  <r>
    <x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x v="6"/>
    <x v="4094"/>
    <x v="4072"/>
  </r>
  <r>
    <x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x v="6"/>
    <x v="4095"/>
    <x v="4073"/>
  </r>
  <r>
    <x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x v="6"/>
    <x v="4096"/>
    <x v="4074"/>
  </r>
  <r>
    <x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x v="4075"/>
  </r>
  <r>
    <x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x v="4076"/>
  </r>
  <r>
    <x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x v="6"/>
    <x v="4099"/>
    <x v="4077"/>
  </r>
  <r>
    <x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x v="4078"/>
  </r>
  <r>
    <x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x v="4079"/>
  </r>
  <r>
    <x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x v="6"/>
    <x v="4102"/>
    <x v="4080"/>
  </r>
  <r>
    <x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x v="6"/>
    <x v="4103"/>
    <x v="4081"/>
  </r>
  <r>
    <x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x v="6"/>
    <x v="4104"/>
    <x v="4082"/>
  </r>
  <r>
    <x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x v="6"/>
    <x v="4105"/>
    <x v="4083"/>
  </r>
  <r>
    <x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x v="6"/>
    <x v="4106"/>
    <x v="4084"/>
  </r>
  <r>
    <x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x v="6"/>
    <x v="4107"/>
    <x v="4085"/>
  </r>
  <r>
    <x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x v="6"/>
    <x v="4108"/>
    <x v="4086"/>
  </r>
  <r>
    <x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x v="4087"/>
  </r>
  <r>
    <x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x v="6"/>
    <x v="4110"/>
    <x v="4088"/>
  </r>
  <r>
    <x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x v="6"/>
    <x v="4111"/>
    <x v="4089"/>
  </r>
  <r>
    <x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x v="6"/>
    <x v="4112"/>
    <x v="4090"/>
  </r>
  <r>
    <x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CC1F05-0C82-4201-B87A-4CCDBEBC701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dataField="1"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0C4F0F-7CF6-4A29-85A7-793B4C85C92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11D0D1-E831-4EEA-B60E-02209CB70071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4">
    <pivotField showAll="0"/>
    <pivotField dataField="1"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1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3D4843-0B88-44D7-9B29-95F443A01573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4">
    <pivotField showAll="0"/>
    <pivotField dataField="1" showAll="0"/>
    <pivotField showAll="0"/>
    <pivotField showAll="0"/>
    <pivotField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 defaultSubtotal="0"/>
    <pivotField axis="axisPage"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" fld="1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1.85546875" bestFit="1" customWidth="1"/>
    <col min="18" max="18" width="12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47.25" customHeight="1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IF(L2=0,0,E2/L2)</f>
        <v>63.917582417582416</v>
      </c>
      <c r="Q2" t="str">
        <f>LEFT(N2, SEARCH("/",N2,1)-1)</f>
        <v>film &amp; video</v>
      </c>
      <c r="R2" t="str">
        <f>RIGHT(N2,LEN(N2)- SEARCH("/", 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IF(L3=0,0,E3/L3)</f>
        <v>185.48101265822785</v>
      </c>
      <c r="Q3" t="str">
        <f t="shared" ref="Q3:Q66" si="2">LEFT(N3, SEARCH("/",N3,1)-1)</f>
        <v>film &amp; video</v>
      </c>
      <c r="R3" t="str">
        <f t="shared" ref="R3:R66" si="3">RIGHT(N3,LEN(N3)- SEARCH("/", 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IF(L67=0,0,E67/L67)</f>
        <v>132.05263157894737</v>
      </c>
      <c r="Q67" t="str">
        <f t="shared" ref="Q67:Q130" si="8">LEFT(N67, SEARCH("/",N67,1)-1)</f>
        <v>film &amp; video</v>
      </c>
      <c r="R67" t="str">
        <f t="shared" ref="R67:R130" si="9">RIGHT(N67,LEN(N67)- SEARCH("/", 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IF(L131=0,0,E131/L131)</f>
        <v>0</v>
      </c>
      <c r="Q131" t="str">
        <f t="shared" ref="Q131:Q194" si="14">LEFT(N131, SEARCH("/",N131,1)-1)</f>
        <v>film &amp; video</v>
      </c>
      <c r="R131" t="str">
        <f t="shared" ref="R131:R194" si="15">RIGHT(N131,LEN(N131)- SEARCH("/", 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IF(L195=0,0,E195/L195)</f>
        <v>0</v>
      </c>
      <c r="Q195" t="str">
        <f t="shared" ref="Q195:Q258" si="20">LEFT(N195, SEARCH("/",N195,1)-1)</f>
        <v>film &amp; video</v>
      </c>
      <c r="R195" t="str">
        <f t="shared" ref="R195:R258" si="21">RIGHT(N195,LEN(N195)- SEARCH("/", 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IF(L259=0,0,E259/L259)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RIGHT(N259,LEN(N259)- SEARCH("/", 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IF(L323=0,0,E323/L323)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RIGHT(N323,LEN(N323)- SEARCH("/", 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IF(L387=0,0,E387/L387)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RIGHT(N387,LEN(N387)- SEARCH("/", 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IF(L451=0,0,E451/L451)</f>
        <v>9</v>
      </c>
      <c r="Q451" t="str">
        <f t="shared" ref="Q451:Q514" si="44">LEFT(N451, SEARCH("/",N451,1)-1)</f>
        <v>film &amp; video</v>
      </c>
      <c r="R451" t="str">
        <f t="shared" ref="R451:R514" si="45">RIGHT(N451,LEN(N451)- SEARCH("/", 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IF(L515=0,0,E515/L515)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RIGHT(N515,LEN(N515)- SEARCH("/", 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IF(L579=0,0,E579/L579)</f>
        <v>10</v>
      </c>
      <c r="Q579" t="str">
        <f t="shared" ref="Q579:Q642" si="56">LEFT(N579, SEARCH("/",N579,1)-1)</f>
        <v>technology</v>
      </c>
      <c r="R579" t="str">
        <f t="shared" ref="R579:R642" si="57">RIGHT(N579,LEN(N579)- SEARCH("/", 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IF(L643=0,0,E643/L643)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RIGHT(N643,LEN(N643)- SEARCH("/", 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IF(L707=0,0,E707/L707)</f>
        <v>195.4</v>
      </c>
      <c r="Q707" t="str">
        <f t="shared" ref="Q707:Q770" si="68">LEFT(N707, SEARCH("/",N707,1)-1)</f>
        <v>technology</v>
      </c>
      <c r="R707" t="str">
        <f t="shared" ref="R707:R770" si="69">RIGHT(N707,LEN(N707)- SEARCH("/", 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IF(L771=0,0,E771/L771)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RIGHT(N771,LEN(N771)- SEARCH("/", 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IF(L835=0,0,E835/L835)</f>
        <v>148.78048780487805</v>
      </c>
      <c r="Q835" t="str">
        <f t="shared" ref="Q835:Q898" si="80">LEFT(N835, SEARCH("/",N835,1)-1)</f>
        <v>music</v>
      </c>
      <c r="R835" t="str">
        <f t="shared" ref="R835:R898" si="81">RIGHT(N835,LEN(N835)- SEARCH("/", 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IF(L899=0,0,E899/L899)</f>
        <v>0</v>
      </c>
      <c r="Q899" t="str">
        <f t="shared" ref="Q899:Q962" si="86">LEFT(N899, SEARCH("/",N899,1)-1)</f>
        <v>music</v>
      </c>
      <c r="R899" t="str">
        <f t="shared" ref="R899:R962" si="87">RIGHT(N899,LEN(N899)- SEARCH("/", 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IF(L963=0,0,E963/L963)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RIGHT(N963,LEN(N963)- SEARCH("/", 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IF(L1027=0,0,E1027/L1027)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RIGHT(N1027,LEN(N1027)- SEARCH("/", 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IF(L1091=0,0,E1091/L1091)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RIGHT(N1091,LEN(N1091)- SEARCH("/", 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IF(L1155=0,0,E1155/L1155)</f>
        <v>50</v>
      </c>
      <c r="Q1155" t="str">
        <f t="shared" ref="Q1155:Q1218" si="110">LEFT(N1155, SEARCH("/",N1155,1)-1)</f>
        <v>food</v>
      </c>
      <c r="R1155" t="str">
        <f t="shared" ref="R1155:R1218" si="111">RIGHT(N1155,LEN(N1155)- SEARCH("/", 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IF(L1219=0,0,E1219/L1219)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RIGHT(N1219,LEN(N1219)- SEARCH("/", 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IF(L1283=0,0,E1283/L1283)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RIGHT(N1283,LEN(N1283)- SEARCH("/", 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IF(L1347=0,0,E1347/L1347)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RIGHT(N1347,LEN(N1347)- SEARCH("/", 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IF(L1411=0,0,E1411/L1411)</f>
        <v>0</v>
      </c>
      <c r="Q1411" t="str">
        <f t="shared" ref="Q1411:Q1474" si="134">LEFT(N1411, SEARCH("/",N1411,1)-1)</f>
        <v>publishing</v>
      </c>
      <c r="R1411" t="str">
        <f t="shared" ref="R1411:R1474" si="135">RIGHT(N1411,LEN(N1411)- SEARCH("/", 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IF(L1475=0,0,E1475/L1475)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RIGHT(N1475,LEN(N1475)- SEARCH("/", 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IF(L1539=0,0,E1539/L1539)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RIGHT(N1539,LEN(N1539)- SEARCH("/", 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IF(L1603=0,0,E1603/L1603)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RIGHT(N1603,LEN(N1603)- SEARCH("/", 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IF(L1667=0,0,E1667/L1667)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RIGHT(N1667,LEN(N1667)- SEARCH("/", 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IF(L1731=0,0,E1731/L1731)</f>
        <v>0</v>
      </c>
      <c r="Q1731" t="str">
        <f t="shared" ref="Q1731:Q1794" si="164">LEFT(N1731, SEARCH("/",N1731,1)-1)</f>
        <v>music</v>
      </c>
      <c r="R1731" t="str">
        <f t="shared" ref="R1731:R1794" si="165">RIGHT(N1731,LEN(N1731)- SEARCH("/", 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IF(L1795=0,0,E1795/L1795)</f>
        <v>20</v>
      </c>
      <c r="Q1795" t="str">
        <f t="shared" ref="Q1795:Q1858" si="170">LEFT(N1795, SEARCH("/",N1795,1)-1)</f>
        <v>photography</v>
      </c>
      <c r="R1795" t="str">
        <f t="shared" ref="R1795:R1858" si="171">RIGHT(N1795,LEN(N1795)- SEARCH("/", 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IF(L1859=0,0,E1859/L1859)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RIGHT(N1859,LEN(N1859)- SEARCH("/", 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IF(L1923=0,0,E1923/L1923)</f>
        <v>54</v>
      </c>
      <c r="Q1923" t="str">
        <f t="shared" ref="Q1923:Q1986" si="182">LEFT(N1923, SEARCH("/",N1923,1)-1)</f>
        <v>music</v>
      </c>
      <c r="R1923" t="str">
        <f t="shared" ref="R1923:R1986" si="183">RIGHT(N1923,LEN(N1923)- SEARCH("/", 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IF(L1987=0,0,E1987/L1987)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RIGHT(N1987,LEN(N1987)- SEARCH("/", 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IF(L2051=0,0,E2051/L2051)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RIGHT(N2051,LEN(N2051)- SEARCH("/", 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IF(L2115=0,0,E2115/L2115)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RIGHT(N2115,LEN(N2115)- SEARCH("/", 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IF(L2179=0,0,E2179/L2179)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RIGHT(N2179,LEN(N2179)- SEARCH("/", 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IF(L2243=0,0,E2243/L2243)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RIGHT(N2243,LEN(N2243)- SEARCH("/", 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IF(L2307=0,0,E2307/L2307)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RIGHT(N2307,LEN(N2307)- SEARCH("/", 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IF(L2371=0,0,E2371/L2371)</f>
        <v>0</v>
      </c>
      <c r="Q2371" t="str">
        <f t="shared" ref="Q2371:Q2434" si="224">LEFT(N2371, SEARCH("/",N2371,1)-1)</f>
        <v>technology</v>
      </c>
      <c r="R2371" t="str">
        <f t="shared" ref="R2371:R2434" si="225">RIGHT(N2371,LEN(N2371)- SEARCH("/", 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IF(L2435=0,0,E2435/L2435)</f>
        <v>0</v>
      </c>
      <c r="Q2435" t="str">
        <f t="shared" ref="Q2435:Q2498" si="230">LEFT(N2435, SEARCH("/",N2435,1)-1)</f>
        <v>food</v>
      </c>
      <c r="R2435" t="str">
        <f t="shared" ref="R2435:R2498" si="231">RIGHT(N2435,LEN(N2435)- SEARCH("/", 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IF(L2499=0,0,E2499/L2499)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RIGHT(N2499,LEN(N2499)- SEARCH("/", 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IF(L2563=0,0,E2563/L2563)</f>
        <v>0</v>
      </c>
      <c r="Q2563" t="str">
        <f t="shared" ref="Q2563:Q2626" si="242">LEFT(N2563, SEARCH("/",N2563,1)-1)</f>
        <v>food</v>
      </c>
      <c r="R2563" t="str">
        <f t="shared" ref="R2563:R2626" si="243">RIGHT(N2563,LEN(N2563)- SEARCH("/", 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IF(L2627=0,0,E2627/L2627)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RIGHT(N2627,LEN(N2627)- SEARCH("/", 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IF(L2691=0,0,E2691/L2691)</f>
        <v>1</v>
      </c>
      <c r="Q2691" t="str">
        <f t="shared" ref="Q2691:Q2754" si="254">LEFT(N2691, SEARCH("/",N2691,1)-1)</f>
        <v>food</v>
      </c>
      <c r="R2691" t="str">
        <f t="shared" ref="R2691:R2754" si="255">RIGHT(N2691,LEN(N2691)- SEARCH("/", 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IF(L2755=0,0,E2755/L2755)</f>
        <v>47.5</v>
      </c>
      <c r="Q2755" t="str">
        <f t="shared" ref="Q2755:Q2818" si="260">LEFT(N2755, SEARCH("/",N2755,1)-1)</f>
        <v>publishing</v>
      </c>
      <c r="R2755" t="str">
        <f t="shared" ref="R2755:R2818" si="261">RIGHT(N2755,LEN(N2755)- SEARCH("/", 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IF(L2819=0,0,E2819/L2819)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RIGHT(N2819,LEN(N2819)- SEARCH("/", 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IF(L2883=0,0,E2883/L2883)</f>
        <v>0</v>
      </c>
      <c r="Q2883" t="str">
        <f t="shared" ref="Q2883:Q2946" si="272">LEFT(N2883, SEARCH("/",N2883,1)-1)</f>
        <v>theater</v>
      </c>
      <c r="R2883" t="str">
        <f t="shared" ref="R2883:R2946" si="273">RIGHT(N2883,LEN(N2883)- SEARCH("/", 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IF(L2947=0,0,E2947/L2947)</f>
        <v>0</v>
      </c>
      <c r="Q2947" t="str">
        <f t="shared" ref="Q2947:Q3010" si="278">LEFT(N2947, SEARCH("/",N2947,1)-1)</f>
        <v>theater</v>
      </c>
      <c r="R2947" t="str">
        <f t="shared" ref="R2947:R3010" si="279">RIGHT(N2947,LEN(N2947)- SEARCH("/", 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IF(L3011=0,0,E3011/L3011)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RIGHT(N3011,LEN(N3011)- SEARCH("/", 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IF(L3075=0,0,E3075/L3075)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RIGHT(N3075,LEN(N3075)- SEARCH("/", 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IF(L3139=0,0,E3139/L3139)</f>
        <v>50</v>
      </c>
      <c r="Q3139" t="str">
        <f t="shared" ref="Q3139:Q3202" si="296">LEFT(N3139, SEARCH("/",N3139,1)-1)</f>
        <v>theater</v>
      </c>
      <c r="R3139" t="str">
        <f t="shared" ref="R3139:R3202" si="297">RIGHT(N3139,LEN(N3139)- SEARCH("/", 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IF(L3203=0,0,E3203/L3203)</f>
        <v>12.5</v>
      </c>
      <c r="Q3203" t="str">
        <f t="shared" ref="Q3203:Q3266" si="302">LEFT(N3203, SEARCH("/",N3203,1)-1)</f>
        <v>theater</v>
      </c>
      <c r="R3203" t="str">
        <f t="shared" ref="R3203:R3266" si="303">RIGHT(N3203,LEN(N3203)- SEARCH("/", 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IF(L3267=0,0,E3267/L3267)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RIGHT(N3267,LEN(N3267)- SEARCH("/", 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IF(L3331=0,0,E3331/L3331)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RIGHT(N3331,LEN(N3331)- SEARCH("/", 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IF(L3395=0,0,E3395/L3395)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RIGHT(N3395,LEN(N3395)- SEARCH("/", 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IF(L3459=0,0,E3459/L3459)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RIGHT(N3459,LEN(N3459)- SEARCH("/", 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IF(L3523=0,0,E3523/L3523)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RIGHT(N3523,LEN(N3523)- SEARCH("/", 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IF(L3587=0,0,E3587/L3587)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RIGHT(N3587,LEN(N3587)- SEARCH("/", 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IF(L3651=0,0,E3651/L3651)</f>
        <v>97.5</v>
      </c>
      <c r="Q3651" t="str">
        <f t="shared" ref="Q3651:Q3714" si="344">LEFT(N3651, SEARCH("/",N3651,1)-1)</f>
        <v>theater</v>
      </c>
      <c r="R3651" t="str">
        <f t="shared" ref="R3651:R3714" si="345">RIGHT(N3651,LEN(N3651)- SEARCH("/", 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IF(L3715=0,0,E3715/L3715)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RIGHT(N3715,LEN(N3715)- SEARCH("/", 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IF(L3779=0,0,E3779/L3779)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RIGHT(N3779,LEN(N3779)- SEARCH("/", 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IF(L3843=0,0,E3843/L3843)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RIGHT(N3843,LEN(N3843)- SEARCH("/", 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IF(L3907=0,0,E3907/L3907)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RIGHT(N3907,LEN(N3907)- SEARCH("/", 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IF(L3971=0,0,E3971/L3971)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RIGHT(N3971,LEN(N3971)- SEARCH("/", 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IF(L4035=0,0,E4035/L4035)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RIGHT(N4035,LEN(N4035)- SEARCH("/", 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IF(L4099=0,0,E4099/L4099)</f>
        <v>0</v>
      </c>
      <c r="Q4099" t="str">
        <f t="shared" ref="Q4099:Q4115" si="386">LEFT(N4099, SEARCH("/",N4099,1)-1)</f>
        <v>theater</v>
      </c>
      <c r="R4099" t="str">
        <f t="shared" ref="R4099:R4115" si="387">RIGHT(N4099,LEN(N4099)- SEARCH("/", 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2:F4115">
    <cfRule type="containsText" dxfId="3" priority="7" operator="containsText" text="Successful">
      <formula>NOT(ISERROR(SEARCH("Successful",F2)))</formula>
    </cfRule>
    <cfRule type="containsText" dxfId="2" priority="6" operator="containsText" text="Failed">
      <formula>NOT(ISERROR(SEARCH("Failed",F2)))</formula>
    </cfRule>
    <cfRule type="containsText" dxfId="1" priority="5" operator="containsText" text="Live">
      <formula>NOT(ISERROR(SEARCH("Live",F2)))</formula>
    </cfRule>
    <cfRule type="containsText" dxfId="0" priority="4" operator="containsText" text="Cancelled">
      <formula>NOT(ISERROR(SEARCH("Cancelled",F2)))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C00000"/>
        <color theme="9" tint="-0.499984740745262"/>
        <color theme="8" tint="-0.499984740745262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D4218-97DA-4FCC-850C-742CD74658DA}">
  <dimension ref="A1:F14"/>
  <sheetViews>
    <sheetView workbookViewId="0">
      <selection activeCell="B19" sqref="B19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3" spans="1:6" x14ac:dyDescent="0.25">
      <c r="A3" s="7" t="s">
        <v>8323</v>
      </c>
      <c r="B3" s="7" t="s">
        <v>8311</v>
      </c>
    </row>
    <row r="4" spans="1:6" x14ac:dyDescent="0.25">
      <c r="A4" s="7" t="s">
        <v>8313</v>
      </c>
      <c r="B4" t="s">
        <v>8219</v>
      </c>
      <c r="C4" t="s">
        <v>8222</v>
      </c>
      <c r="D4" t="s">
        <v>8221</v>
      </c>
      <c r="E4" t="s">
        <v>8220</v>
      </c>
      <c r="F4" t="s">
        <v>8312</v>
      </c>
    </row>
    <row r="5" spans="1:6" x14ac:dyDescent="0.25">
      <c r="A5" s="8" t="s">
        <v>8314</v>
      </c>
      <c r="B5" s="9">
        <v>300</v>
      </c>
      <c r="C5" s="9"/>
      <c r="D5" s="9">
        <v>180</v>
      </c>
      <c r="E5" s="9">
        <v>40</v>
      </c>
      <c r="F5" s="9">
        <v>520</v>
      </c>
    </row>
    <row r="6" spans="1:6" x14ac:dyDescent="0.25">
      <c r="A6" s="8" t="s">
        <v>8315</v>
      </c>
      <c r="B6" s="9">
        <v>34</v>
      </c>
      <c r="C6" s="9">
        <v>6</v>
      </c>
      <c r="D6" s="9">
        <v>140</v>
      </c>
      <c r="E6" s="9">
        <v>20</v>
      </c>
      <c r="F6" s="9">
        <v>200</v>
      </c>
    </row>
    <row r="7" spans="1:6" x14ac:dyDescent="0.25">
      <c r="A7" s="8" t="s">
        <v>8316</v>
      </c>
      <c r="B7" s="9">
        <v>80</v>
      </c>
      <c r="C7" s="9"/>
      <c r="D7" s="9">
        <v>140</v>
      </c>
      <c r="E7" s="9"/>
      <c r="F7" s="9">
        <v>220</v>
      </c>
    </row>
    <row r="8" spans="1:6" x14ac:dyDescent="0.25">
      <c r="A8" s="8" t="s">
        <v>8317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8318</v>
      </c>
      <c r="B9" s="9">
        <v>540</v>
      </c>
      <c r="C9" s="9">
        <v>20</v>
      </c>
      <c r="D9" s="9">
        <v>120</v>
      </c>
      <c r="E9" s="9">
        <v>20</v>
      </c>
      <c r="F9" s="9">
        <v>700</v>
      </c>
    </row>
    <row r="10" spans="1:6" x14ac:dyDescent="0.25">
      <c r="A10" s="8" t="s">
        <v>8319</v>
      </c>
      <c r="B10" s="9">
        <v>103</v>
      </c>
      <c r="C10" s="9"/>
      <c r="D10" s="9">
        <v>117</v>
      </c>
      <c r="E10" s="9"/>
      <c r="F10" s="9">
        <v>220</v>
      </c>
    </row>
    <row r="11" spans="1:6" x14ac:dyDescent="0.25">
      <c r="A11" s="8" t="s">
        <v>8320</v>
      </c>
      <c r="B11" s="9">
        <v>80</v>
      </c>
      <c r="C11" s="9"/>
      <c r="D11" s="9">
        <v>127</v>
      </c>
      <c r="E11" s="9">
        <v>30</v>
      </c>
      <c r="F11" s="9">
        <v>237</v>
      </c>
    </row>
    <row r="12" spans="1:6" x14ac:dyDescent="0.25">
      <c r="A12" s="8" t="s">
        <v>8321</v>
      </c>
      <c r="B12" s="9">
        <v>209</v>
      </c>
      <c r="C12" s="9"/>
      <c r="D12" s="9">
        <v>213</v>
      </c>
      <c r="E12" s="9">
        <v>178</v>
      </c>
      <c r="F12" s="9">
        <v>600</v>
      </c>
    </row>
    <row r="13" spans="1:6" x14ac:dyDescent="0.25">
      <c r="A13" s="8" t="s">
        <v>8322</v>
      </c>
      <c r="B13" s="9">
        <v>839</v>
      </c>
      <c r="C13" s="9">
        <v>24</v>
      </c>
      <c r="D13" s="9">
        <v>493</v>
      </c>
      <c r="E13" s="9">
        <v>37</v>
      </c>
      <c r="F13" s="9">
        <v>1393</v>
      </c>
    </row>
    <row r="14" spans="1:6" x14ac:dyDescent="0.25">
      <c r="A14" s="8" t="s">
        <v>8312</v>
      </c>
      <c r="B14" s="9">
        <v>2185</v>
      </c>
      <c r="C14" s="9">
        <v>50</v>
      </c>
      <c r="D14" s="9">
        <v>1530</v>
      </c>
      <c r="E14" s="9">
        <v>349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26659-BC70-4F37-9558-0EF89D67C94D}">
  <dimension ref="A1:F47"/>
  <sheetViews>
    <sheetView workbookViewId="0">
      <selection activeCell="E3" sqref="E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7" t="s">
        <v>8223</v>
      </c>
      <c r="B1" t="s">
        <v>8310</v>
      </c>
    </row>
    <row r="2" spans="1:6" x14ac:dyDescent="0.25">
      <c r="A2" s="7" t="s">
        <v>8308</v>
      </c>
      <c r="B2" t="s">
        <v>8310</v>
      </c>
    </row>
    <row r="4" spans="1:6" x14ac:dyDescent="0.25">
      <c r="A4" s="7" t="s">
        <v>8365</v>
      </c>
      <c r="B4" s="7" t="s">
        <v>8311</v>
      </c>
    </row>
    <row r="5" spans="1:6" x14ac:dyDescent="0.25">
      <c r="A5" s="7" t="s">
        <v>8313</v>
      </c>
      <c r="B5" t="s">
        <v>8219</v>
      </c>
      <c r="C5" t="s">
        <v>8222</v>
      </c>
      <c r="D5" t="s">
        <v>8221</v>
      </c>
      <c r="E5" t="s">
        <v>8220</v>
      </c>
      <c r="F5" t="s">
        <v>8312</v>
      </c>
    </row>
    <row r="6" spans="1:6" x14ac:dyDescent="0.25">
      <c r="A6" s="8" t="s">
        <v>8324</v>
      </c>
      <c r="B6" s="9"/>
      <c r="C6" s="9"/>
      <c r="D6" s="9">
        <v>100</v>
      </c>
      <c r="E6" s="9"/>
      <c r="F6" s="9">
        <v>100</v>
      </c>
    </row>
    <row r="7" spans="1:6" x14ac:dyDescent="0.25">
      <c r="A7" s="8" t="s">
        <v>8325</v>
      </c>
      <c r="B7" s="9"/>
      <c r="C7" s="9"/>
      <c r="D7" s="9"/>
      <c r="E7" s="9">
        <v>20</v>
      </c>
      <c r="F7" s="9">
        <v>20</v>
      </c>
    </row>
    <row r="8" spans="1:6" x14ac:dyDescent="0.25">
      <c r="A8" s="8" t="s">
        <v>8326</v>
      </c>
      <c r="B8" s="9"/>
      <c r="C8" s="9"/>
      <c r="D8" s="9"/>
      <c r="E8" s="9">
        <v>24</v>
      </c>
      <c r="F8" s="9">
        <v>24</v>
      </c>
    </row>
    <row r="9" spans="1:6" x14ac:dyDescent="0.25">
      <c r="A9" s="8" t="s">
        <v>8327</v>
      </c>
      <c r="B9" s="9"/>
      <c r="C9" s="9"/>
      <c r="D9" s="9">
        <v>40</v>
      </c>
      <c r="E9" s="9"/>
      <c r="F9" s="9">
        <v>40</v>
      </c>
    </row>
    <row r="10" spans="1:6" x14ac:dyDescent="0.25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 x14ac:dyDescent="0.25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 x14ac:dyDescent="0.25">
      <c r="A12" s="8" t="s">
        <v>8330</v>
      </c>
      <c r="B12" s="9"/>
      <c r="C12" s="9"/>
      <c r="D12" s="9">
        <v>80</v>
      </c>
      <c r="E12" s="9"/>
      <c r="F12" s="9">
        <v>80</v>
      </c>
    </row>
    <row r="13" spans="1:6" x14ac:dyDescent="0.25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 x14ac:dyDescent="0.25">
      <c r="A14" s="8" t="s">
        <v>8332</v>
      </c>
      <c r="B14" s="9"/>
      <c r="C14" s="9">
        <v>20</v>
      </c>
      <c r="D14" s="9">
        <v>40</v>
      </c>
      <c r="E14" s="9"/>
      <c r="F14" s="9">
        <v>60</v>
      </c>
    </row>
    <row r="15" spans="1:6" x14ac:dyDescent="0.25">
      <c r="A15" s="8" t="s">
        <v>8333</v>
      </c>
      <c r="B15" s="9"/>
      <c r="C15" s="9"/>
      <c r="D15" s="9">
        <v>40</v>
      </c>
      <c r="E15" s="9"/>
      <c r="F15" s="9">
        <v>40</v>
      </c>
    </row>
    <row r="16" spans="1:6" x14ac:dyDescent="0.25">
      <c r="A16" s="8" t="s">
        <v>8334</v>
      </c>
      <c r="B16" s="9"/>
      <c r="C16" s="9"/>
      <c r="D16" s="9">
        <v>120</v>
      </c>
      <c r="E16" s="9">
        <v>20</v>
      </c>
      <c r="F16" s="9">
        <v>140</v>
      </c>
    </row>
    <row r="17" spans="1:6" x14ac:dyDescent="0.25">
      <c r="A17" s="8" t="s">
        <v>8335</v>
      </c>
      <c r="B17" s="9"/>
      <c r="C17" s="9"/>
      <c r="D17" s="9">
        <v>20</v>
      </c>
      <c r="E17" s="9"/>
      <c r="F17" s="9">
        <v>20</v>
      </c>
    </row>
    <row r="18" spans="1:6" x14ac:dyDescent="0.25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 x14ac:dyDescent="0.25">
      <c r="A19" s="8" t="s">
        <v>8337</v>
      </c>
      <c r="B19" s="9">
        <v>140</v>
      </c>
      <c r="C19" s="9"/>
      <c r="D19" s="9">
        <v>20</v>
      </c>
      <c r="E19" s="9"/>
      <c r="F19" s="9">
        <v>160</v>
      </c>
    </row>
    <row r="20" spans="1:6" x14ac:dyDescent="0.25">
      <c r="A20" s="8" t="s">
        <v>8338</v>
      </c>
      <c r="B20" s="9"/>
      <c r="C20" s="9"/>
      <c r="D20" s="9">
        <v>60</v>
      </c>
      <c r="E20" s="9"/>
      <c r="F20" s="9">
        <v>60</v>
      </c>
    </row>
    <row r="21" spans="1:6" x14ac:dyDescent="0.25">
      <c r="A21" s="8" t="s">
        <v>8339</v>
      </c>
      <c r="B21" s="9">
        <v>9</v>
      </c>
      <c r="C21" s="9"/>
      <c r="D21" s="9">
        <v>11</v>
      </c>
      <c r="E21" s="9"/>
      <c r="F21" s="9">
        <v>20</v>
      </c>
    </row>
    <row r="22" spans="1:6" x14ac:dyDescent="0.25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 x14ac:dyDescent="0.25">
      <c r="A23" s="8" t="s">
        <v>8341</v>
      </c>
      <c r="B23" s="9"/>
      <c r="C23" s="9"/>
      <c r="D23" s="9">
        <v>40</v>
      </c>
      <c r="E23" s="9"/>
      <c r="F23" s="9">
        <v>40</v>
      </c>
    </row>
    <row r="24" spans="1:6" x14ac:dyDescent="0.25">
      <c r="A24" s="8" t="s">
        <v>8342</v>
      </c>
      <c r="B24" s="9">
        <v>60</v>
      </c>
      <c r="C24" s="9"/>
      <c r="D24" s="9">
        <v>60</v>
      </c>
      <c r="E24" s="9">
        <v>20</v>
      </c>
      <c r="F24" s="9">
        <v>140</v>
      </c>
    </row>
    <row r="25" spans="1:6" x14ac:dyDescent="0.25">
      <c r="A25" s="8" t="s">
        <v>8343</v>
      </c>
      <c r="B25" s="9"/>
      <c r="C25" s="9"/>
      <c r="D25" s="9">
        <v>20</v>
      </c>
      <c r="E25" s="9"/>
      <c r="F25" s="9">
        <v>20</v>
      </c>
    </row>
    <row r="26" spans="1:6" x14ac:dyDescent="0.25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 x14ac:dyDescent="0.25">
      <c r="A27" s="8" t="s">
        <v>8345</v>
      </c>
      <c r="B27" s="9"/>
      <c r="C27" s="9"/>
      <c r="D27" s="9">
        <v>20</v>
      </c>
      <c r="E27" s="9"/>
      <c r="F27" s="9">
        <v>20</v>
      </c>
    </row>
    <row r="28" spans="1:6" x14ac:dyDescent="0.25">
      <c r="A28" s="8" t="s">
        <v>8346</v>
      </c>
      <c r="B28" s="9">
        <v>103</v>
      </c>
      <c r="C28" s="9"/>
      <c r="D28" s="9">
        <v>57</v>
      </c>
      <c r="E28" s="9"/>
      <c r="F28" s="9">
        <v>160</v>
      </c>
    </row>
    <row r="29" spans="1:6" x14ac:dyDescent="0.25">
      <c r="A29" s="8" t="s">
        <v>8347</v>
      </c>
      <c r="B29" s="9"/>
      <c r="C29" s="9"/>
      <c r="D29" s="9">
        <v>20</v>
      </c>
      <c r="E29" s="9"/>
      <c r="F29" s="9">
        <v>20</v>
      </c>
    </row>
    <row r="30" spans="1:6" x14ac:dyDescent="0.25">
      <c r="A30" s="8" t="s">
        <v>8348</v>
      </c>
      <c r="B30" s="9">
        <v>694</v>
      </c>
      <c r="C30" s="9">
        <v>19</v>
      </c>
      <c r="D30" s="9">
        <v>353</v>
      </c>
      <c r="E30" s="9"/>
      <c r="F30" s="9">
        <v>1066</v>
      </c>
    </row>
    <row r="31" spans="1:6" x14ac:dyDescent="0.25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 x14ac:dyDescent="0.25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 x14ac:dyDescent="0.25">
      <c r="A33" s="8" t="s">
        <v>8351</v>
      </c>
      <c r="B33" s="9"/>
      <c r="C33" s="9"/>
      <c r="D33" s="9">
        <v>20</v>
      </c>
      <c r="E33" s="9"/>
      <c r="F33" s="9">
        <v>20</v>
      </c>
    </row>
    <row r="34" spans="1:6" x14ac:dyDescent="0.25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 x14ac:dyDescent="0.25">
      <c r="A35" s="8" t="s">
        <v>8353</v>
      </c>
      <c r="B35" s="9"/>
      <c r="C35" s="9"/>
      <c r="D35" s="9"/>
      <c r="E35" s="9">
        <v>40</v>
      </c>
      <c r="F35" s="9">
        <v>40</v>
      </c>
    </row>
    <row r="36" spans="1:6" x14ac:dyDescent="0.25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 x14ac:dyDescent="0.25">
      <c r="A37" s="8" t="s">
        <v>8355</v>
      </c>
      <c r="B37" s="9">
        <v>34</v>
      </c>
      <c r="C37" s="9">
        <v>6</v>
      </c>
      <c r="D37" s="9"/>
      <c r="E37" s="9"/>
      <c r="F37" s="9">
        <v>40</v>
      </c>
    </row>
    <row r="38" spans="1:6" x14ac:dyDescent="0.25">
      <c r="A38" s="8" t="s">
        <v>8356</v>
      </c>
      <c r="B38" s="9">
        <v>40</v>
      </c>
      <c r="C38" s="9"/>
      <c r="D38" s="9">
        <v>2</v>
      </c>
      <c r="E38" s="9">
        <v>18</v>
      </c>
      <c r="F38" s="9">
        <v>60</v>
      </c>
    </row>
    <row r="39" spans="1:6" x14ac:dyDescent="0.25">
      <c r="A39" s="8" t="s">
        <v>8357</v>
      </c>
      <c r="B39" s="9">
        <v>85</v>
      </c>
      <c r="C39" s="9">
        <v>5</v>
      </c>
      <c r="D39" s="9">
        <v>80</v>
      </c>
      <c r="E39" s="9">
        <v>17</v>
      </c>
      <c r="F39" s="9">
        <v>187</v>
      </c>
    </row>
    <row r="40" spans="1:6" x14ac:dyDescent="0.25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 x14ac:dyDescent="0.25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 x14ac:dyDescent="0.25">
      <c r="A42" s="8" t="s">
        <v>8360</v>
      </c>
      <c r="B42" s="9"/>
      <c r="C42" s="9"/>
      <c r="D42" s="9">
        <v>47</v>
      </c>
      <c r="E42" s="9">
        <v>10</v>
      </c>
      <c r="F42" s="9">
        <v>57</v>
      </c>
    </row>
    <row r="43" spans="1:6" x14ac:dyDescent="0.25">
      <c r="A43" s="8" t="s">
        <v>8361</v>
      </c>
      <c r="B43" s="9"/>
      <c r="C43" s="9"/>
      <c r="D43" s="9">
        <v>100</v>
      </c>
      <c r="E43" s="9"/>
      <c r="F43" s="9">
        <v>100</v>
      </c>
    </row>
    <row r="44" spans="1:6" x14ac:dyDescent="0.25">
      <c r="A44" s="8" t="s">
        <v>8362</v>
      </c>
      <c r="B44" s="9">
        <v>20</v>
      </c>
      <c r="C44" s="9"/>
      <c r="D44" s="9">
        <v>120</v>
      </c>
      <c r="E44" s="9">
        <v>60</v>
      </c>
      <c r="F44" s="9">
        <v>200</v>
      </c>
    </row>
    <row r="45" spans="1:6" x14ac:dyDescent="0.25">
      <c r="A45" s="8" t="s">
        <v>8363</v>
      </c>
      <c r="B45" s="9"/>
      <c r="C45" s="9"/>
      <c r="D45" s="9">
        <v>60</v>
      </c>
      <c r="E45" s="9">
        <v>100</v>
      </c>
      <c r="F45" s="9">
        <v>160</v>
      </c>
    </row>
    <row r="46" spans="1:6" x14ac:dyDescent="0.25">
      <c r="A46" s="8" t="s">
        <v>8364</v>
      </c>
      <c r="B46" s="9"/>
      <c r="C46" s="9"/>
      <c r="D46" s="9"/>
      <c r="E46" s="9">
        <v>20</v>
      </c>
      <c r="F46" s="9">
        <v>20</v>
      </c>
    </row>
    <row r="47" spans="1:6" x14ac:dyDescent="0.25">
      <c r="A47" s="8" t="s">
        <v>8312</v>
      </c>
      <c r="B47" s="9">
        <v>2185</v>
      </c>
      <c r="C47" s="9">
        <v>50</v>
      </c>
      <c r="D47" s="9">
        <v>1530</v>
      </c>
      <c r="E47" s="9">
        <v>349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3D1A7-3BB0-46A1-A7BC-A7B4919DA833}">
  <dimension ref="A1:E18"/>
  <sheetViews>
    <sheetView workbookViewId="0">
      <selection activeCell="A4" sqref="A4:E18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8381</v>
      </c>
      <c r="B1" t="s">
        <v>8310</v>
      </c>
    </row>
    <row r="2" spans="1:5" x14ac:dyDescent="0.25">
      <c r="A2" s="7" t="s">
        <v>8380</v>
      </c>
      <c r="B2" t="s">
        <v>8310</v>
      </c>
    </row>
    <row r="4" spans="1:5" x14ac:dyDescent="0.25">
      <c r="A4" s="7" t="s">
        <v>8365</v>
      </c>
      <c r="B4" s="7" t="s">
        <v>8311</v>
      </c>
    </row>
    <row r="5" spans="1:5" x14ac:dyDescent="0.25">
      <c r="A5" s="7" t="s">
        <v>8313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5">
      <c r="A6" s="10" t="s">
        <v>8374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5">
      <c r="A7" s="10" t="s">
        <v>8375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5">
      <c r="A8" s="10" t="s">
        <v>8376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5">
      <c r="A9" s="10" t="s">
        <v>8377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5">
      <c r="A10" s="10" t="s">
        <v>8368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5">
      <c r="A11" s="10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5">
      <c r="A12" s="10" t="s">
        <v>8369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5">
      <c r="A13" s="10" t="s">
        <v>8370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5">
      <c r="A14" s="10" t="s">
        <v>8371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5">
      <c r="A15" s="10" t="s">
        <v>8372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5">
      <c r="A16" s="10" t="s">
        <v>8373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5">
      <c r="A17" s="10" t="s">
        <v>8379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5">
      <c r="A18" s="10" t="s">
        <v>8312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4A1B3-B427-461C-95AB-56C3B281C59B}">
  <dimension ref="A1:E18"/>
  <sheetViews>
    <sheetView workbookViewId="0">
      <selection activeCell="P15" sqref="P15"/>
    </sheetView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7" t="s">
        <v>8308</v>
      </c>
      <c r="B1" t="s">
        <v>8310</v>
      </c>
    </row>
    <row r="2" spans="1:5" x14ac:dyDescent="0.25">
      <c r="A2" s="7" t="s">
        <v>8380</v>
      </c>
      <c r="B2" t="s">
        <v>8310</v>
      </c>
    </row>
    <row r="4" spans="1:5" x14ac:dyDescent="0.25">
      <c r="A4" s="7" t="s">
        <v>8365</v>
      </c>
      <c r="B4" s="7" t="s">
        <v>8311</v>
      </c>
    </row>
    <row r="5" spans="1:5" x14ac:dyDescent="0.25">
      <c r="A5" s="7" t="s">
        <v>8313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5">
      <c r="A6" s="10" t="s">
        <v>8374</v>
      </c>
      <c r="B6" s="9">
        <v>133</v>
      </c>
      <c r="C6" s="9">
        <v>127</v>
      </c>
      <c r="D6" s="9">
        <v>26</v>
      </c>
      <c r="E6" s="9">
        <v>286</v>
      </c>
    </row>
    <row r="7" spans="1:5" x14ac:dyDescent="0.25">
      <c r="A7" s="10" t="s">
        <v>8375</v>
      </c>
      <c r="B7" s="9">
        <v>150</v>
      </c>
      <c r="C7" s="9">
        <v>124</v>
      </c>
      <c r="D7" s="9">
        <v>29</v>
      </c>
      <c r="E7" s="9">
        <v>303</v>
      </c>
    </row>
    <row r="8" spans="1:5" x14ac:dyDescent="0.25">
      <c r="A8" s="10" t="s">
        <v>8376</v>
      </c>
      <c r="B8" s="9">
        <v>207</v>
      </c>
      <c r="C8" s="9">
        <v>124</v>
      </c>
      <c r="D8" s="9">
        <v>28</v>
      </c>
      <c r="E8" s="9">
        <v>359</v>
      </c>
    </row>
    <row r="9" spans="1:5" x14ac:dyDescent="0.25">
      <c r="A9" s="10" t="s">
        <v>8377</v>
      </c>
      <c r="B9" s="9">
        <v>187</v>
      </c>
      <c r="C9" s="9">
        <v>100</v>
      </c>
      <c r="D9" s="9">
        <v>29</v>
      </c>
      <c r="E9" s="9">
        <v>316</v>
      </c>
    </row>
    <row r="10" spans="1:5" x14ac:dyDescent="0.25">
      <c r="A10" s="10" t="s">
        <v>8368</v>
      </c>
      <c r="B10" s="9">
        <v>204</v>
      </c>
      <c r="C10" s="9">
        <v>120</v>
      </c>
      <c r="D10" s="9">
        <v>28</v>
      </c>
      <c r="E10" s="9">
        <v>352</v>
      </c>
    </row>
    <row r="11" spans="1:5" x14ac:dyDescent="0.25">
      <c r="A11" s="10" t="s">
        <v>8378</v>
      </c>
      <c r="B11" s="9">
        <v>222</v>
      </c>
      <c r="C11" s="9">
        <v>120</v>
      </c>
      <c r="D11" s="9">
        <v>23</v>
      </c>
      <c r="E11" s="9">
        <v>365</v>
      </c>
    </row>
    <row r="12" spans="1:5" x14ac:dyDescent="0.25">
      <c r="A12" s="10" t="s">
        <v>8369</v>
      </c>
      <c r="B12" s="9">
        <v>222</v>
      </c>
      <c r="C12" s="9">
        <v>134</v>
      </c>
      <c r="D12" s="9">
        <v>33</v>
      </c>
      <c r="E12" s="9">
        <v>389</v>
      </c>
    </row>
    <row r="13" spans="1:5" x14ac:dyDescent="0.25">
      <c r="A13" s="10" t="s">
        <v>8370</v>
      </c>
      <c r="B13" s="9">
        <v>196</v>
      </c>
      <c r="C13" s="9">
        <v>155</v>
      </c>
      <c r="D13" s="9">
        <v>39</v>
      </c>
      <c r="E13" s="9">
        <v>390</v>
      </c>
    </row>
    <row r="14" spans="1:5" x14ac:dyDescent="0.25">
      <c r="A14" s="10" t="s">
        <v>8371</v>
      </c>
      <c r="B14" s="9">
        <v>156</v>
      </c>
      <c r="C14" s="9">
        <v>136</v>
      </c>
      <c r="D14" s="9">
        <v>24</v>
      </c>
      <c r="E14" s="9">
        <v>316</v>
      </c>
    </row>
    <row r="15" spans="1:5" x14ac:dyDescent="0.25">
      <c r="A15" s="10" t="s">
        <v>8372</v>
      </c>
      <c r="B15" s="9">
        <v>160</v>
      </c>
      <c r="C15" s="9">
        <v>145</v>
      </c>
      <c r="D15" s="9">
        <v>34</v>
      </c>
      <c r="E15" s="9">
        <v>339</v>
      </c>
    </row>
    <row r="16" spans="1:5" x14ac:dyDescent="0.25">
      <c r="A16" s="10" t="s">
        <v>8373</v>
      </c>
      <c r="B16" s="9">
        <v>161</v>
      </c>
      <c r="C16" s="9">
        <v>133</v>
      </c>
      <c r="D16" s="9">
        <v>21</v>
      </c>
      <c r="E16" s="9">
        <v>315</v>
      </c>
    </row>
    <row r="17" spans="1:5" x14ac:dyDescent="0.25">
      <c r="A17" s="10" t="s">
        <v>8379</v>
      </c>
      <c r="B17" s="9">
        <v>187</v>
      </c>
      <c r="C17" s="9">
        <v>112</v>
      </c>
      <c r="D17" s="9">
        <v>35</v>
      </c>
      <c r="E17" s="9">
        <v>334</v>
      </c>
    </row>
    <row r="18" spans="1:5" x14ac:dyDescent="0.25">
      <c r="A18" s="10" t="s">
        <v>8312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4B46C0-DF3B-48C2-AEC5-F57FBE6D00A7}">
  <dimension ref="A1:H13"/>
  <sheetViews>
    <sheetView workbookViewId="0">
      <selection activeCell="J9" sqref="J9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8383</v>
      </c>
      <c r="C1" t="s">
        <v>8384</v>
      </c>
      <c r="D1" t="s">
        <v>8385</v>
      </c>
      <c r="E1" t="s">
        <v>8386</v>
      </c>
      <c r="F1" t="s">
        <v>8387</v>
      </c>
      <c r="G1" t="s">
        <v>8388</v>
      </c>
      <c r="H1" t="s">
        <v>8389</v>
      </c>
    </row>
    <row r="2" spans="1:8" x14ac:dyDescent="0.25">
      <c r="A2" t="s">
        <v>8390</v>
      </c>
      <c r="B2">
        <f>COUNTIFS('Campaign Data'!F:F,"Successful",'Campaign Data'!D:D, "&lt;1000")</f>
        <v>322</v>
      </c>
      <c r="C2">
        <f>COUNTIFS('Campaign Data'!F:F,"Failed",'Campaign Data'!D:D, "&lt;1000")</f>
        <v>113</v>
      </c>
      <c r="D2">
        <f>COUNTIFS('Campaign Data'!F:F,"Canceled",'Campaign Data'!D:D, "&lt;1000")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5">
      <c r="A3" t="s">
        <v>8391</v>
      </c>
      <c r="B3">
        <f>COUNTIFS('Campaign Data'!F:F,"Successful",'Campaign Data'!D:D, "&gt;=1000",'Campaign Data'!D:D, "&lt;=4999")</f>
        <v>932</v>
      </c>
      <c r="C3">
        <f>COUNTIFS('Campaign Data'!F:F,"Failed",'Campaign Data'!D:D, "&gt;=1000",'Campaign Data'!D:D, "&lt;=4999")</f>
        <v>420</v>
      </c>
      <c r="D3">
        <f>COUNTIFS('Campaign Data'!F:F,"Canceled",'Campaign Data'!D:D, "&gt;=1000",'Campaign Data'!D:D, "&lt;=4999")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5">
      <c r="A4" t="s">
        <v>8392</v>
      </c>
      <c r="B4">
        <f>COUNTIFS('Campaign Data'!F:F,"Successful",'Campaign Data'!D:D, "&gt;=5000",'Campaign Data'!D:D, "&lt;=9999")</f>
        <v>381</v>
      </c>
      <c r="C4">
        <f>COUNTIFS('Campaign Data'!F:F,"Failed",'Campaign Data'!D:D, "&gt;=5000",'Campaign Data'!D:D, "&lt;=9999")</f>
        <v>283</v>
      </c>
      <c r="D4">
        <f>COUNTIFS('Campaign Data'!F:F,"Canceled",'Campaign Data'!D:D, "&gt;=5000",'Campaign Data'!D:D, 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5">
      <c r="A5" t="s">
        <v>8393</v>
      </c>
      <c r="B5">
        <f>COUNTIFS('Campaign Data'!F:F,"Successful",'Campaign Data'!D:D, "&gt;=10000",'Campaign Data'!D:D, "&lt;=14999")</f>
        <v>168</v>
      </c>
      <c r="C5">
        <f>COUNTIFS('Campaign Data'!F:F,"Failed",'Campaign Data'!D:D, "&gt;=10000",'Campaign Data'!D:D, "&lt;=14999")</f>
        <v>144</v>
      </c>
      <c r="D5">
        <f>COUNTIFS('Campaign Data'!F:F,"Canceled",'Campaign Data'!D:D, "&gt;=10000",'Campaign Data'!D:D, 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5">
      <c r="A6" t="s">
        <v>8394</v>
      </c>
      <c r="B6">
        <f>COUNTIFS('Campaign Data'!F:F,"Successful",'Campaign Data'!D:D, "&gt;=15000",'Campaign Data'!D:D, "&lt;=19999")</f>
        <v>94</v>
      </c>
      <c r="C6">
        <f>COUNTIFS('Campaign Data'!F:F,"Failed",'Campaign Data'!D:D, "&gt;=15000",'Campaign Data'!D:D, "&lt;=19999")</f>
        <v>90</v>
      </c>
      <c r="D6">
        <f>COUNTIFS('Campaign Data'!F:F,"Canceled",'Campaign Data'!D:D, "&gt;=15000",'Campaign Data'!D:D, 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5">
      <c r="A7" t="s">
        <v>8395</v>
      </c>
      <c r="B7">
        <f>COUNTIFS('Campaign Data'!F:F,"Successful",'Campaign Data'!D:D, "&gt;=20000",'Campaign Data'!D:D, "&lt;=24999")</f>
        <v>62</v>
      </c>
      <c r="C7">
        <f>COUNTIFS('Campaign Data'!F:F,"Failed",'Campaign Data'!D:D, "&gt;=20000",'Campaign Data'!D:D, "&lt;=24999")</f>
        <v>72</v>
      </c>
      <c r="D7">
        <f>COUNTIFS('Campaign Data'!F:F,"Canceled",'Campaign Data'!D:D, "&gt;=20000",'Campaign Data'!D:D, 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5">
      <c r="A8" t="s">
        <v>8396</v>
      </c>
      <c r="B8">
        <f>COUNTIFS('Campaign Data'!F:F,"Successful",'Campaign Data'!D:D, "&gt;=25000",'Campaign Data'!D:D, "&lt;=29999")</f>
        <v>55</v>
      </c>
      <c r="C8">
        <f>COUNTIFS('Campaign Data'!F:F,"Failed",'Campaign Data'!D:D, "&gt;=25000",'Campaign Data'!D:D, "&lt;=29999")</f>
        <v>64</v>
      </c>
      <c r="D8">
        <f>COUNTIFS('Campaign Data'!F:F,"Canceled",'Campaign Data'!D:D, "&gt;=25000",'Campaign Data'!D:D, 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5">
      <c r="A9" t="s">
        <v>8397</v>
      </c>
      <c r="B9">
        <f>COUNTIFS('Campaign Data'!F:F,"Successful",'Campaign Data'!D:D, "&gt;=30000",'Campaign Data'!D:D, "&lt;=34999")</f>
        <v>32</v>
      </c>
      <c r="C9">
        <f>COUNTIFS('Campaign Data'!F:F,"Failed",'Campaign Data'!D:D, "&gt;=30000",'Campaign Data'!D:D, "&lt;=34999")</f>
        <v>37</v>
      </c>
      <c r="D9">
        <f>COUNTIFS('Campaign Data'!F:F,"Canceled",'Campaign Data'!D:D, "&gt;=30000",'Campaign Data'!D:D, 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5">
      <c r="A10" t="s">
        <v>8398</v>
      </c>
      <c r="B10">
        <f>COUNTIFS('Campaign Data'!F:F,"Successful",'Campaign Data'!D:D, "&gt;=35000",'Campaign Data'!D:D, "&lt;=39999")</f>
        <v>26</v>
      </c>
      <c r="C10">
        <f>COUNTIFS('Campaign Data'!F:F,"Failed",'Campaign Data'!D:D, "&gt;=35000",'Campaign Data'!D:D, "&lt;=39999")</f>
        <v>22</v>
      </c>
      <c r="D10">
        <f>COUNTIFS('Campaign Data'!F:F,"Canceled",'Campaign Data'!D:D, "&gt;=35000",'Campaign Data'!D:D, 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5">
      <c r="A11" t="s">
        <v>8399</v>
      </c>
      <c r="B11">
        <f>COUNTIFS('Campaign Data'!F:F,"Successful",'Campaign Data'!D:D, "&gt;=40000",'Campaign Data'!D:D, "&lt;=44999")</f>
        <v>21</v>
      </c>
      <c r="C11">
        <f>COUNTIFS('Campaign Data'!F:F,"Failed",'Campaign Data'!D:D, "&gt;=40000",'Campaign Data'!D:D, "&lt;=44999")</f>
        <v>16</v>
      </c>
      <c r="D11">
        <f>COUNTIFS('Campaign Data'!F:F,"Canceled",'Campaign Data'!D:D, "&gt;=40000",'Campaign Data'!D:D, 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5">
      <c r="A12" t="s">
        <v>8400</v>
      </c>
      <c r="B12">
        <f>COUNTIFS('Campaign Data'!F:F,"Successful",'Campaign Data'!D:D, "&gt;=45000",'Campaign Data'!D:D, "&lt;=49999")</f>
        <v>6</v>
      </c>
      <c r="C12">
        <f>COUNTIFS('Campaign Data'!F:F,"Failed",'Campaign Data'!D:D, "&gt;=45000",'Campaign Data'!D:D, "&lt;=49999")</f>
        <v>11</v>
      </c>
      <c r="D12">
        <f>COUNTIFS('Campaign Data'!F:F,"Canceled",'Campaign Data'!D:D, "&gt;=45000",'Campaign Data'!D:D, 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5">
      <c r="A13" t="s">
        <v>8401</v>
      </c>
      <c r="B13">
        <f>COUNTIFS('Campaign Data'!F:F,"Successful",'Campaign Data'!D:D, "&gt;=50000")</f>
        <v>86</v>
      </c>
      <c r="C13">
        <f>COUNTIFS('Campaign Data'!F:F,"Failed",'Campaign Data'!D:D, "&gt;=50000")</f>
        <v>258</v>
      </c>
      <c r="D13">
        <f>COUNTIFS('Campaign Data'!F:F,"Canceled",'Campaign Data'!D:D, 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Campaign Data</vt:lpstr>
      <vt:lpstr>Count by Category</vt:lpstr>
      <vt:lpstr>Count by Sub Category</vt:lpstr>
      <vt:lpstr>Count by Date Created</vt:lpstr>
      <vt:lpstr>Count by Date Ended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Çяïsтïиα C</cp:lastModifiedBy>
  <dcterms:created xsi:type="dcterms:W3CDTF">2017-04-20T15:17:24Z</dcterms:created>
  <dcterms:modified xsi:type="dcterms:W3CDTF">2020-06-14T13:34:41Z</dcterms:modified>
</cp:coreProperties>
</file>