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950" yWindow="45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50" i="1" l="1"/>
  <c r="K8" i="1"/>
  <c r="K46" i="1" l="1"/>
  <c r="K42" i="1"/>
  <c r="K38" i="1"/>
  <c r="K34" i="1"/>
  <c r="K29" i="1"/>
  <c r="K24" i="1"/>
  <c r="K20" i="1"/>
  <c r="K16" i="1"/>
  <c r="K12" i="1"/>
  <c r="J46" i="1"/>
  <c r="J45" i="1"/>
  <c r="K45" i="1" s="1"/>
  <c r="J44" i="1"/>
  <c r="K44" i="1" s="1"/>
  <c r="J43" i="1"/>
  <c r="K43" i="1" s="1"/>
  <c r="J42" i="1"/>
  <c r="J41" i="1"/>
  <c r="K41" i="1" s="1"/>
  <c r="J40" i="1"/>
  <c r="K40" i="1" s="1"/>
  <c r="J39" i="1"/>
  <c r="K39" i="1" s="1"/>
  <c r="J38" i="1"/>
  <c r="J37" i="1"/>
  <c r="K37" i="1" s="1"/>
  <c r="J36" i="1"/>
  <c r="K36" i="1" s="1"/>
  <c r="J35" i="1"/>
  <c r="K35" i="1" s="1"/>
  <c r="J34" i="1"/>
  <c r="J33" i="1"/>
  <c r="K33" i="1" s="1"/>
  <c r="J31" i="1"/>
  <c r="K31" i="1" s="1"/>
  <c r="J30" i="1"/>
  <c r="K30" i="1" s="1"/>
  <c r="J29" i="1"/>
  <c r="J27" i="1"/>
  <c r="K27" i="1" s="1"/>
  <c r="J26" i="1"/>
  <c r="K26" i="1" s="1"/>
  <c r="J25" i="1"/>
  <c r="K25" i="1" s="1"/>
  <c r="J24" i="1"/>
  <c r="J23" i="1"/>
  <c r="K23" i="1" s="1"/>
  <c r="J22" i="1"/>
  <c r="K22" i="1" s="1"/>
  <c r="J21" i="1"/>
  <c r="K21" i="1" s="1"/>
  <c r="J20" i="1"/>
  <c r="J19" i="1"/>
  <c r="K19" i="1" s="1"/>
  <c r="J18" i="1"/>
  <c r="K18" i="1" s="1"/>
  <c r="J17" i="1"/>
  <c r="K17" i="1" s="1"/>
  <c r="J16" i="1"/>
  <c r="J15" i="1"/>
  <c r="K15" i="1" s="1"/>
  <c r="J14" i="1"/>
  <c r="K14" i="1" s="1"/>
  <c r="J13" i="1"/>
  <c r="K13" i="1" s="1"/>
  <c r="J12" i="1"/>
  <c r="J8" i="1"/>
  <c r="K7" i="1"/>
  <c r="J7" i="1"/>
  <c r="I48" i="1"/>
  <c r="I47" i="1"/>
  <c r="E47" i="1" l="1"/>
  <c r="E48" i="1" s="1"/>
</calcChain>
</file>

<file path=xl/sharedStrings.xml><?xml version="1.0" encoding="utf-8"?>
<sst xmlns="http://schemas.openxmlformats.org/spreadsheetml/2006/main" count="138" uniqueCount="111">
  <si>
    <t>Store</t>
  </si>
  <si>
    <t>Age as of Aug 26, '16</t>
  </si>
  <si>
    <t>Net Promotor score</t>
  </si>
  <si>
    <t>Current Enrollment</t>
  </si>
  <si>
    <t>owings Mills</t>
  </si>
  <si>
    <t>3 months</t>
  </si>
  <si>
    <t>Dayton</t>
  </si>
  <si>
    <t>6 months</t>
  </si>
  <si>
    <t>Garden City</t>
  </si>
  <si>
    <t>Mt. Laurel</t>
  </si>
  <si>
    <t>2 months</t>
  </si>
  <si>
    <t>Fairview Park</t>
  </si>
  <si>
    <t>8 months</t>
  </si>
  <si>
    <t>Burlington</t>
  </si>
  <si>
    <t>5 months</t>
  </si>
  <si>
    <t>Clarkston</t>
  </si>
  <si>
    <t>3 yrs/3 mths</t>
  </si>
  <si>
    <t>Evanston</t>
  </si>
  <si>
    <t>1yr/4 mths</t>
  </si>
  <si>
    <t>Fishers</t>
  </si>
  <si>
    <t>1 yr/8 mths</t>
  </si>
  <si>
    <t>Mundelein</t>
  </si>
  <si>
    <t>1 yr/3 mths</t>
  </si>
  <si>
    <t>Columbia</t>
  </si>
  <si>
    <t>11 months</t>
  </si>
  <si>
    <t>Burr Ridge</t>
  </si>
  <si>
    <t>2 years</t>
  </si>
  <si>
    <t>Plainfield</t>
  </si>
  <si>
    <t>10 months</t>
  </si>
  <si>
    <t>Westford</t>
  </si>
  <si>
    <t>Canton</t>
  </si>
  <si>
    <t>Okemos</t>
  </si>
  <si>
    <t>3 yrs/9 mths</t>
  </si>
  <si>
    <t>Macomb</t>
  </si>
  <si>
    <t>2 yrs/5 mths</t>
  </si>
  <si>
    <t>Carmel</t>
  </si>
  <si>
    <t>3 yrs/5 mths</t>
  </si>
  <si>
    <t>Westerville</t>
  </si>
  <si>
    <t>Naperville</t>
  </si>
  <si>
    <t xml:space="preserve">3 years </t>
  </si>
  <si>
    <t>Grand Rapids</t>
  </si>
  <si>
    <t>4 years</t>
  </si>
  <si>
    <t>Braintree</t>
  </si>
  <si>
    <t>Cleveland</t>
  </si>
  <si>
    <t>Ft. Washington</t>
  </si>
  <si>
    <t>1 yr/4 mths</t>
  </si>
  <si>
    <t>Needham</t>
  </si>
  <si>
    <t>Rochester</t>
  </si>
  <si>
    <t>4 yrs/5 mths</t>
  </si>
  <si>
    <t>Wyckoff</t>
  </si>
  <si>
    <t>Reston</t>
  </si>
  <si>
    <t>1 yr/10 mths</t>
  </si>
  <si>
    <t>St Charles</t>
  </si>
  <si>
    <t>3 yrs</t>
  </si>
  <si>
    <t>Wexford</t>
  </si>
  <si>
    <t>Farmington</t>
  </si>
  <si>
    <t>7 years</t>
  </si>
  <si>
    <t>Ann Arbor</t>
  </si>
  <si>
    <t>5 years</t>
  </si>
  <si>
    <t>Dublin</t>
  </si>
  <si>
    <t>Birmingham</t>
  </si>
  <si>
    <t>Chicago</t>
  </si>
  <si>
    <t>3 yrs/8months</t>
  </si>
  <si>
    <t>10 yers</t>
  </si>
  <si>
    <t>2 years/ 6 m</t>
  </si>
  <si>
    <t>AVE</t>
  </si>
  <si>
    <t>Wicker Park</t>
  </si>
  <si>
    <t>Glen Ellyn</t>
  </si>
  <si>
    <t>1 month</t>
  </si>
  <si>
    <t>Rockland</t>
  </si>
  <si>
    <t>1 yr 4 mo</t>
  </si>
  <si>
    <t>Elmhurst</t>
  </si>
  <si>
    <t>6 mo</t>
  </si>
  <si>
    <t>West Chester</t>
  </si>
  <si>
    <t>10 mo</t>
  </si>
  <si>
    <t>1  yr 1 mo</t>
  </si>
  <si>
    <t xml:space="preserve"> </t>
  </si>
  <si>
    <t>South Jordon</t>
  </si>
  <si>
    <t>Peters Twp</t>
  </si>
  <si>
    <t>3 mo</t>
  </si>
  <si>
    <t>Johns Creek</t>
  </si>
  <si>
    <t>Winter Park</t>
  </si>
  <si>
    <t>1 yr 6 mo</t>
  </si>
  <si>
    <t>1 yr 3 mo</t>
  </si>
  <si>
    <t>2 yr 2 mo</t>
  </si>
  <si>
    <t>5 mo</t>
  </si>
  <si>
    <t>4 yr 7 mo</t>
  </si>
  <si>
    <t>3 yr 3 mo</t>
  </si>
  <si>
    <t>2 yr 1 mo</t>
  </si>
  <si>
    <t>2 yr 6 mo</t>
  </si>
  <si>
    <t xml:space="preserve">1 yr </t>
  </si>
  <si>
    <t>1 yr 1 mo</t>
  </si>
  <si>
    <t>2 yr 10 mo</t>
  </si>
  <si>
    <t>1  yr 8 mo</t>
  </si>
  <si>
    <t>Houston</t>
  </si>
  <si>
    <t>7 mo</t>
  </si>
  <si>
    <t>3 yr 11 mo</t>
  </si>
  <si>
    <t>3yr 11 mo</t>
  </si>
  <si>
    <t>5 yr</t>
  </si>
  <si>
    <t>4 yr 3 mo</t>
  </si>
  <si>
    <t>5 yr 3 mo</t>
  </si>
  <si>
    <t>2 yr 8 mo</t>
  </si>
  <si>
    <t>1 yr 9 mo</t>
  </si>
  <si>
    <t>3 yr 4 mo</t>
  </si>
  <si>
    <t>5 yr 11 mo</t>
  </si>
  <si>
    <t>4 yr 6 mo</t>
  </si>
  <si>
    <t>11 yr 4 mo</t>
  </si>
  <si>
    <t>7 yr 8 mo</t>
  </si>
  <si>
    <t>change</t>
  </si>
  <si>
    <t>% change</t>
  </si>
  <si>
    <t xml:space="preserve">$100K households Kids under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</si>
</sst>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20" fontId="0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2" borderId="0" xfId="0" applyNumberFormat="1" applyFont="1" applyFill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1" fontId="0" fillId="0" borderId="0" xfId="0" applyNumberFormat="1" applyFont="1" applyAlignment="1">
      <alignment horizontal="center" vertical="top" wrapText="1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3" borderId="0" xfId="0" applyNumberFormat="1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1" fontId="0" fillId="0" borderId="0" xfId="0" applyNumberFormat="1"/>
    <xf numFmtId="10" fontId="1" fillId="0" borderId="0" xfId="0" applyNumberFormat="1" applyFont="1" applyAlignment="1">
      <alignment wrapText="1"/>
    </xf>
    <xf numFmtId="10" fontId="0" fillId="0" borderId="0" xfId="0" applyNumberFormat="1"/>
    <xf numFmtId="0" fontId="0" fillId="5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ont="1" applyFill="1" applyAlignment="1">
      <alignment wrapText="1"/>
    </xf>
    <xf numFmtId="0" fontId="0" fillId="7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  <xf numFmtId="3" fontId="0" fillId="7" borderId="0" xfId="0" applyNumberFormat="1" applyFont="1" applyFill="1" applyAlignment="1">
      <alignment horizontal="center" vertical="center" wrapText="1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7" workbookViewId="0">
      <selection activeCell="B35" sqref="B35"/>
    </sheetView>
  </sheetViews>
  <sheetFormatPr defaultRowHeight="15" x14ac:dyDescent="0.25"/>
  <cols>
    <col min="1" max="1" width="20.140625" customWidth="1"/>
    <col min="2" max="2" width="20.140625" style="37" customWidth="1"/>
    <col min="3" max="3" width="12.28515625" customWidth="1"/>
    <col min="4" max="4" width="12.28515625" style="2" hidden="1" customWidth="1"/>
    <col min="5" max="5" width="10.7109375" style="2" customWidth="1"/>
    <col min="6" max="6" width="5.7109375" style="2" customWidth="1"/>
    <col min="7" max="7" width="13" style="13" customWidth="1"/>
    <col min="8" max="8" width="13" style="17" customWidth="1"/>
    <col min="9" max="9" width="9.7109375" style="22" bestFit="1" customWidth="1"/>
    <col min="11" max="11" width="9.140625" style="27"/>
  </cols>
  <sheetData>
    <row r="1" spans="1:13" s="1" customFormat="1" ht="45" x14ac:dyDescent="0.25">
      <c r="A1" s="3" t="s">
        <v>0</v>
      </c>
      <c r="B1" s="33" t="s">
        <v>110</v>
      </c>
      <c r="C1" s="4" t="s">
        <v>1</v>
      </c>
      <c r="D1" s="5" t="s">
        <v>2</v>
      </c>
      <c r="E1" s="3" t="s">
        <v>3</v>
      </c>
      <c r="F1" s="3"/>
      <c r="G1" s="11"/>
      <c r="H1" s="15"/>
      <c r="I1" s="19">
        <v>42942</v>
      </c>
      <c r="J1" s="1" t="s">
        <v>108</v>
      </c>
      <c r="K1" s="26" t="s">
        <v>109</v>
      </c>
    </row>
    <row r="2" spans="1:13" s="1" customFormat="1" x14ac:dyDescent="0.25">
      <c r="A2" s="3"/>
      <c r="B2" s="33"/>
      <c r="C2" s="4"/>
      <c r="D2" s="5"/>
      <c r="G2" s="9" t="s">
        <v>81</v>
      </c>
      <c r="H2" s="14" t="s">
        <v>68</v>
      </c>
      <c r="I2" s="18">
        <v>321</v>
      </c>
      <c r="K2" s="26"/>
    </row>
    <row r="3" spans="1:13" s="1" customFormat="1" x14ac:dyDescent="0.25">
      <c r="A3" s="3"/>
      <c r="B3" s="41">
        <v>11480</v>
      </c>
      <c r="C3" s="4"/>
      <c r="D3" s="5"/>
      <c r="E3" s="8"/>
      <c r="F3" s="8"/>
      <c r="G3" s="30" t="s">
        <v>67</v>
      </c>
      <c r="H3" s="9" t="s">
        <v>10</v>
      </c>
      <c r="I3" s="20">
        <v>610</v>
      </c>
      <c r="K3" s="26"/>
    </row>
    <row r="4" spans="1:13" s="1" customFormat="1" x14ac:dyDescent="0.25">
      <c r="A4" s="3"/>
      <c r="B4" s="33"/>
      <c r="C4" s="4"/>
      <c r="D4" s="5"/>
      <c r="E4" s="8"/>
      <c r="F4" s="8"/>
      <c r="G4" s="10" t="s">
        <v>69</v>
      </c>
      <c r="H4" s="9" t="s">
        <v>68</v>
      </c>
      <c r="I4" s="20">
        <v>798</v>
      </c>
      <c r="K4" s="26"/>
    </row>
    <row r="5" spans="1:13" s="1" customFormat="1" x14ac:dyDescent="0.25">
      <c r="A5" s="3"/>
      <c r="B5" s="33"/>
      <c r="C5" s="4"/>
      <c r="D5" s="5"/>
      <c r="E5" s="8"/>
      <c r="F5" s="8"/>
      <c r="G5" s="30" t="s">
        <v>71</v>
      </c>
      <c r="H5" s="9" t="s">
        <v>72</v>
      </c>
      <c r="I5" s="20">
        <v>929</v>
      </c>
      <c r="K5" s="26"/>
    </row>
    <row r="6" spans="1:13" s="1" customFormat="1" x14ac:dyDescent="0.25">
      <c r="A6" s="3"/>
      <c r="B6" s="33"/>
      <c r="C6" s="4"/>
      <c r="D6" s="5"/>
      <c r="E6" s="8"/>
      <c r="F6" s="8"/>
      <c r="G6" s="10" t="s">
        <v>73</v>
      </c>
      <c r="H6" s="9" t="s">
        <v>74</v>
      </c>
      <c r="I6" s="20">
        <v>944</v>
      </c>
      <c r="K6" s="26"/>
    </row>
    <row r="7" spans="1:13" x14ac:dyDescent="0.25">
      <c r="A7" s="6" t="s">
        <v>4</v>
      </c>
      <c r="B7" s="34"/>
      <c r="C7" s="6" t="s">
        <v>5</v>
      </c>
      <c r="D7" s="7">
        <v>86</v>
      </c>
      <c r="E7" s="7">
        <v>470</v>
      </c>
      <c r="F7" s="7"/>
      <c r="G7" s="12"/>
      <c r="H7" s="28" t="s">
        <v>75</v>
      </c>
      <c r="I7" s="21">
        <v>957</v>
      </c>
      <c r="J7" s="25">
        <f>I7-E7</f>
        <v>487</v>
      </c>
      <c r="K7" s="42">
        <f>J7/E7</f>
        <v>1.0361702127659576</v>
      </c>
    </row>
    <row r="8" spans="1:13" x14ac:dyDescent="0.25">
      <c r="A8" s="6" t="s">
        <v>6</v>
      </c>
      <c r="B8" s="34"/>
      <c r="C8" s="6" t="s">
        <v>7</v>
      </c>
      <c r="D8" s="7">
        <v>79</v>
      </c>
      <c r="E8" s="7">
        <v>635</v>
      </c>
      <c r="F8" s="7"/>
      <c r="G8" s="12"/>
      <c r="H8" s="28" t="s">
        <v>70</v>
      </c>
      <c r="I8" s="21">
        <v>846</v>
      </c>
      <c r="J8" s="25">
        <f>I8-E8</f>
        <v>211</v>
      </c>
      <c r="K8" s="42">
        <f>J8/E8</f>
        <v>0.33228346456692914</v>
      </c>
    </row>
    <row r="9" spans="1:13" x14ac:dyDescent="0.25">
      <c r="A9" s="6"/>
      <c r="B9" s="34"/>
      <c r="C9" s="6"/>
      <c r="D9" s="7"/>
      <c r="E9" s="7"/>
      <c r="F9" s="7"/>
      <c r="G9" s="12" t="s">
        <v>77</v>
      </c>
      <c r="H9" s="16" t="s">
        <v>10</v>
      </c>
      <c r="I9" s="21">
        <v>1008</v>
      </c>
      <c r="K9" s="42"/>
    </row>
    <row r="10" spans="1:13" x14ac:dyDescent="0.25">
      <c r="A10" s="6"/>
      <c r="B10" s="34"/>
      <c r="C10" s="6"/>
      <c r="D10" s="7"/>
      <c r="E10" s="7"/>
      <c r="F10" s="7"/>
      <c r="G10" s="12" t="s">
        <v>78</v>
      </c>
      <c r="H10" s="16" t="s">
        <v>79</v>
      </c>
      <c r="I10" s="21">
        <v>1044</v>
      </c>
      <c r="K10" s="42"/>
    </row>
    <row r="11" spans="1:13" x14ac:dyDescent="0.25">
      <c r="A11" s="6"/>
      <c r="B11" s="38">
        <v>12140</v>
      </c>
      <c r="C11" s="6"/>
      <c r="D11" s="7"/>
      <c r="E11" s="7"/>
      <c r="F11" s="7"/>
      <c r="G11" s="31" t="s">
        <v>80</v>
      </c>
      <c r="H11" s="16" t="s">
        <v>72</v>
      </c>
      <c r="I11" s="21">
        <v>1255</v>
      </c>
      <c r="K11" s="42"/>
    </row>
    <row r="12" spans="1:13" x14ac:dyDescent="0.25">
      <c r="A12" s="32" t="s">
        <v>8</v>
      </c>
      <c r="B12" s="35">
        <v>27503</v>
      </c>
      <c r="C12" s="6" t="s">
        <v>5</v>
      </c>
      <c r="D12" s="7">
        <v>70</v>
      </c>
      <c r="E12" s="7">
        <v>677</v>
      </c>
      <c r="F12" s="7"/>
      <c r="G12" s="12"/>
      <c r="H12" s="28" t="s">
        <v>91</v>
      </c>
      <c r="I12" s="24">
        <v>1611</v>
      </c>
      <c r="J12" s="25">
        <f t="shared" ref="J12:J46" si="0">I12-E12</f>
        <v>934</v>
      </c>
      <c r="K12" s="42">
        <f t="shared" ref="K12:K46" si="1">J12/E12</f>
        <v>1.3796159527326439</v>
      </c>
    </row>
    <row r="13" spans="1:13" x14ac:dyDescent="0.25">
      <c r="A13" s="32" t="s">
        <v>9</v>
      </c>
      <c r="B13" s="36"/>
      <c r="C13" s="6" t="s">
        <v>10</v>
      </c>
      <c r="D13" s="7">
        <v>89</v>
      </c>
      <c r="E13" s="7">
        <v>694</v>
      </c>
      <c r="F13" s="7"/>
      <c r="G13" s="12"/>
      <c r="H13" s="28" t="s">
        <v>90</v>
      </c>
      <c r="I13" s="24">
        <v>1623</v>
      </c>
      <c r="J13" s="25">
        <f t="shared" si="0"/>
        <v>929</v>
      </c>
      <c r="K13" s="42">
        <f t="shared" si="1"/>
        <v>1.3386167146974064</v>
      </c>
    </row>
    <row r="14" spans="1:13" x14ac:dyDescent="0.25">
      <c r="A14" s="6" t="s">
        <v>11</v>
      </c>
      <c r="B14" s="34"/>
      <c r="C14" s="6" t="s">
        <v>12</v>
      </c>
      <c r="D14" s="7">
        <v>82</v>
      </c>
      <c r="E14" s="7">
        <v>808</v>
      </c>
      <c r="F14" s="7"/>
      <c r="G14" s="12"/>
      <c r="H14" s="28" t="s">
        <v>82</v>
      </c>
      <c r="I14" s="21">
        <v>1210</v>
      </c>
      <c r="J14" s="25">
        <f t="shared" si="0"/>
        <v>402</v>
      </c>
      <c r="K14" s="27">
        <f t="shared" si="1"/>
        <v>0.49752475247524752</v>
      </c>
    </row>
    <row r="15" spans="1:13" x14ac:dyDescent="0.25">
      <c r="A15" s="6" t="s">
        <v>13</v>
      </c>
      <c r="B15" s="34"/>
      <c r="C15" s="6" t="s">
        <v>14</v>
      </c>
      <c r="D15" s="7">
        <v>64</v>
      </c>
      <c r="E15" s="7">
        <v>945</v>
      </c>
      <c r="F15" s="7"/>
      <c r="G15" s="12"/>
      <c r="H15" s="28" t="s">
        <v>83</v>
      </c>
      <c r="I15" s="21">
        <v>1433</v>
      </c>
      <c r="J15" s="25">
        <f t="shared" si="0"/>
        <v>488</v>
      </c>
      <c r="K15" s="27">
        <f t="shared" si="1"/>
        <v>0.51640211640211642</v>
      </c>
    </row>
    <row r="16" spans="1:13" x14ac:dyDescent="0.25">
      <c r="A16" s="6" t="s">
        <v>15</v>
      </c>
      <c r="B16" s="34"/>
      <c r="C16" s="6" t="s">
        <v>16</v>
      </c>
      <c r="D16" s="7">
        <v>68</v>
      </c>
      <c r="E16" s="7">
        <v>985</v>
      </c>
      <c r="F16" s="7"/>
      <c r="G16" s="12"/>
      <c r="H16" s="16" t="s">
        <v>84</v>
      </c>
      <c r="I16" s="21">
        <v>1060</v>
      </c>
      <c r="J16" s="25">
        <f t="shared" si="0"/>
        <v>75</v>
      </c>
      <c r="K16" s="27">
        <f t="shared" si="1"/>
        <v>7.6142131979695438E-2</v>
      </c>
      <c r="M16" s="25" t="s">
        <v>76</v>
      </c>
    </row>
    <row r="17" spans="1:11" x14ac:dyDescent="0.25">
      <c r="A17" s="32" t="s">
        <v>17</v>
      </c>
      <c r="B17" s="35">
        <v>18579</v>
      </c>
      <c r="C17" s="6" t="s">
        <v>18</v>
      </c>
      <c r="D17" s="7">
        <v>81</v>
      </c>
      <c r="E17" s="7">
        <v>1055</v>
      </c>
      <c r="F17" s="7"/>
      <c r="G17" s="12"/>
      <c r="H17" s="16" t="s">
        <v>84</v>
      </c>
      <c r="I17" s="21">
        <v>1369</v>
      </c>
      <c r="J17" s="25">
        <f t="shared" si="0"/>
        <v>314</v>
      </c>
      <c r="K17" s="27">
        <f t="shared" si="1"/>
        <v>0.29763033175355452</v>
      </c>
    </row>
    <row r="18" spans="1:11" x14ac:dyDescent="0.25">
      <c r="A18" s="6" t="s">
        <v>19</v>
      </c>
      <c r="B18" s="34"/>
      <c r="C18" s="6" t="s">
        <v>20</v>
      </c>
      <c r="D18" s="7">
        <v>81</v>
      </c>
      <c r="E18" s="7">
        <v>1093</v>
      </c>
      <c r="F18" s="7"/>
      <c r="G18" s="12"/>
      <c r="H18" s="16" t="s">
        <v>89</v>
      </c>
      <c r="I18" s="21">
        <v>1318</v>
      </c>
      <c r="J18" s="25">
        <f t="shared" si="0"/>
        <v>225</v>
      </c>
      <c r="K18" s="27">
        <f t="shared" si="1"/>
        <v>0.20585544373284537</v>
      </c>
    </row>
    <row r="19" spans="1:11" x14ac:dyDescent="0.25">
      <c r="A19" s="6" t="s">
        <v>21</v>
      </c>
      <c r="B19" s="34"/>
      <c r="C19" s="6" t="s">
        <v>22</v>
      </c>
      <c r="D19" s="7">
        <v>81</v>
      </c>
      <c r="E19" s="7">
        <v>1142</v>
      </c>
      <c r="F19" s="7"/>
      <c r="G19" s="12"/>
      <c r="H19" s="16" t="s">
        <v>88</v>
      </c>
      <c r="I19" s="21">
        <v>1431</v>
      </c>
      <c r="J19" s="25">
        <f t="shared" si="0"/>
        <v>289</v>
      </c>
      <c r="K19" s="27">
        <f t="shared" si="1"/>
        <v>0.2530647985989492</v>
      </c>
    </row>
    <row r="20" spans="1:11" x14ac:dyDescent="0.25">
      <c r="A20" s="29" t="s">
        <v>23</v>
      </c>
      <c r="B20" s="38">
        <v>13307</v>
      </c>
      <c r="C20" s="6" t="s">
        <v>24</v>
      </c>
      <c r="D20" s="7">
        <v>61</v>
      </c>
      <c r="E20" s="7">
        <v>1156</v>
      </c>
      <c r="F20" s="7"/>
      <c r="G20" s="12"/>
      <c r="H20" s="16" t="s">
        <v>102</v>
      </c>
      <c r="I20" s="24">
        <v>2171</v>
      </c>
      <c r="J20" s="25">
        <f t="shared" si="0"/>
        <v>1015</v>
      </c>
      <c r="K20" s="27">
        <f t="shared" si="1"/>
        <v>0.87802768166089962</v>
      </c>
    </row>
    <row r="21" spans="1:11" x14ac:dyDescent="0.25">
      <c r="A21" s="29" t="s">
        <v>25</v>
      </c>
      <c r="B21" s="38">
        <v>9253</v>
      </c>
      <c r="C21" s="6" t="s">
        <v>26</v>
      </c>
      <c r="D21" s="7">
        <v>72</v>
      </c>
      <c r="E21" s="7">
        <v>1205</v>
      </c>
      <c r="F21" s="7"/>
      <c r="G21" s="12"/>
      <c r="H21" s="16" t="s">
        <v>92</v>
      </c>
      <c r="I21" s="21">
        <v>1296</v>
      </c>
      <c r="J21" s="25">
        <f t="shared" si="0"/>
        <v>91</v>
      </c>
      <c r="K21" s="27">
        <f t="shared" si="1"/>
        <v>7.551867219917012E-2</v>
      </c>
    </row>
    <row r="22" spans="1:11" x14ac:dyDescent="0.25">
      <c r="A22" s="29" t="s">
        <v>27</v>
      </c>
      <c r="B22" s="38">
        <v>9230</v>
      </c>
      <c r="C22" s="6" t="s">
        <v>28</v>
      </c>
      <c r="D22" s="7">
        <v>72</v>
      </c>
      <c r="E22" s="7">
        <v>1250</v>
      </c>
      <c r="F22" s="7"/>
      <c r="G22" s="12"/>
      <c r="H22" s="16" t="s">
        <v>93</v>
      </c>
      <c r="I22" s="21">
        <v>1493</v>
      </c>
      <c r="J22" s="25">
        <f t="shared" si="0"/>
        <v>243</v>
      </c>
      <c r="K22" s="27">
        <f t="shared" si="1"/>
        <v>0.19439999999999999</v>
      </c>
    </row>
    <row r="23" spans="1:11" x14ac:dyDescent="0.25">
      <c r="A23" s="6" t="s">
        <v>29</v>
      </c>
      <c r="B23" s="34"/>
      <c r="C23" s="6" t="s">
        <v>12</v>
      </c>
      <c r="D23" s="7">
        <v>74</v>
      </c>
      <c r="E23" s="7">
        <v>1237</v>
      </c>
      <c r="F23" s="7"/>
      <c r="G23" s="12"/>
      <c r="H23" s="28" t="s">
        <v>82</v>
      </c>
      <c r="I23" s="21">
        <v>1455</v>
      </c>
      <c r="J23" s="25">
        <f t="shared" si="0"/>
        <v>218</v>
      </c>
      <c r="K23" s="27">
        <f t="shared" si="1"/>
        <v>0.17623282134195634</v>
      </c>
    </row>
    <row r="24" spans="1:11" x14ac:dyDescent="0.25">
      <c r="A24" s="6" t="s">
        <v>30</v>
      </c>
      <c r="B24" s="34"/>
      <c r="C24" s="6" t="s">
        <v>22</v>
      </c>
      <c r="D24" s="7">
        <v>64</v>
      </c>
      <c r="E24" s="7">
        <v>1331</v>
      </c>
      <c r="F24" s="7"/>
      <c r="G24" s="12"/>
      <c r="H24" s="16" t="s">
        <v>88</v>
      </c>
      <c r="I24" s="21">
        <v>1506</v>
      </c>
      <c r="J24" s="25">
        <f t="shared" si="0"/>
        <v>175</v>
      </c>
      <c r="K24" s="27">
        <f t="shared" si="1"/>
        <v>0.13148009015777612</v>
      </c>
    </row>
    <row r="25" spans="1:11" x14ac:dyDescent="0.25">
      <c r="A25" s="6" t="s">
        <v>31</v>
      </c>
      <c r="B25" s="34"/>
      <c r="C25" s="6" t="s">
        <v>32</v>
      </c>
      <c r="D25" s="7">
        <v>76</v>
      </c>
      <c r="E25" s="7">
        <v>1322</v>
      </c>
      <c r="F25" s="7"/>
      <c r="G25" s="12"/>
      <c r="H25" s="16" t="s">
        <v>86</v>
      </c>
      <c r="I25" s="21">
        <v>1408</v>
      </c>
      <c r="J25" s="25">
        <f t="shared" si="0"/>
        <v>86</v>
      </c>
      <c r="K25" s="27">
        <f t="shared" si="1"/>
        <v>6.5052950075642962E-2</v>
      </c>
    </row>
    <row r="26" spans="1:11" x14ac:dyDescent="0.25">
      <c r="A26" s="6" t="s">
        <v>33</v>
      </c>
      <c r="B26" s="34"/>
      <c r="C26" s="6" t="s">
        <v>34</v>
      </c>
      <c r="D26" s="7">
        <v>80</v>
      </c>
      <c r="E26" s="7">
        <v>1306</v>
      </c>
      <c r="F26" s="7"/>
      <c r="G26" s="12"/>
      <c r="H26" s="16" t="s">
        <v>87</v>
      </c>
      <c r="I26" s="21">
        <v>1417</v>
      </c>
      <c r="J26" s="25">
        <f t="shared" si="0"/>
        <v>111</v>
      </c>
      <c r="K26" s="27">
        <f t="shared" si="1"/>
        <v>8.4992343032159259E-2</v>
      </c>
    </row>
    <row r="27" spans="1:11" x14ac:dyDescent="0.25">
      <c r="A27" s="29" t="s">
        <v>35</v>
      </c>
      <c r="B27" s="38">
        <v>8211</v>
      </c>
      <c r="C27" s="6" t="s">
        <v>36</v>
      </c>
      <c r="D27" s="7">
        <v>67</v>
      </c>
      <c r="E27" s="7">
        <v>1318</v>
      </c>
      <c r="F27" s="7"/>
      <c r="G27" s="12"/>
      <c r="H27" s="16" t="s">
        <v>99</v>
      </c>
      <c r="I27" s="21">
        <v>1808</v>
      </c>
      <c r="J27" s="25">
        <f t="shared" si="0"/>
        <v>490</v>
      </c>
      <c r="K27" s="27">
        <f t="shared" si="1"/>
        <v>0.37177541729893776</v>
      </c>
    </row>
    <row r="28" spans="1:11" x14ac:dyDescent="0.25">
      <c r="A28" s="6"/>
      <c r="B28" s="39">
        <v>51989</v>
      </c>
      <c r="C28" s="6"/>
      <c r="D28" s="7"/>
      <c r="E28" s="7"/>
      <c r="F28" s="7"/>
      <c r="G28" s="12" t="s">
        <v>66</v>
      </c>
      <c r="H28" s="16" t="s">
        <v>85</v>
      </c>
      <c r="I28" s="21">
        <v>1393</v>
      </c>
      <c r="J28" s="25" t="s">
        <v>76</v>
      </c>
      <c r="K28" s="27" t="s">
        <v>76</v>
      </c>
    </row>
    <row r="29" spans="1:11" x14ac:dyDescent="0.25">
      <c r="A29" s="29" t="s">
        <v>37</v>
      </c>
      <c r="B29" s="38">
        <v>8848</v>
      </c>
      <c r="C29" s="6" t="s">
        <v>14</v>
      </c>
      <c r="D29" s="7">
        <v>72</v>
      </c>
      <c r="E29" s="7">
        <v>1375</v>
      </c>
      <c r="F29" s="7"/>
      <c r="G29" s="12"/>
      <c r="H29" s="28" t="s">
        <v>83</v>
      </c>
      <c r="I29" s="21">
        <v>1706</v>
      </c>
      <c r="J29" s="25">
        <f t="shared" si="0"/>
        <v>331</v>
      </c>
      <c r="K29" s="27">
        <f t="shared" si="1"/>
        <v>0.24072727272727273</v>
      </c>
    </row>
    <row r="30" spans="1:11" x14ac:dyDescent="0.25">
      <c r="A30" s="29" t="s">
        <v>38</v>
      </c>
      <c r="B30" s="38">
        <v>13822</v>
      </c>
      <c r="C30" s="6" t="s">
        <v>39</v>
      </c>
      <c r="D30" s="7">
        <v>79</v>
      </c>
      <c r="E30" s="7">
        <v>1432</v>
      </c>
      <c r="F30" s="7"/>
      <c r="G30" s="12"/>
      <c r="H30" s="16" t="s">
        <v>97</v>
      </c>
      <c r="I30" s="21">
        <v>1603</v>
      </c>
      <c r="J30" s="25">
        <f t="shared" si="0"/>
        <v>171</v>
      </c>
      <c r="K30" s="27">
        <f t="shared" si="1"/>
        <v>0.11941340782122906</v>
      </c>
    </row>
    <row r="31" spans="1:11" x14ac:dyDescent="0.25">
      <c r="A31" s="6" t="s">
        <v>40</v>
      </c>
      <c r="B31" s="34"/>
      <c r="C31" s="6" t="s">
        <v>41</v>
      </c>
      <c r="D31" s="7">
        <v>92</v>
      </c>
      <c r="E31" s="7">
        <v>1444</v>
      </c>
      <c r="F31" s="7"/>
      <c r="G31" s="12"/>
      <c r="H31" s="16" t="s">
        <v>98</v>
      </c>
      <c r="I31" s="21">
        <v>1611</v>
      </c>
      <c r="J31" s="25">
        <f t="shared" si="0"/>
        <v>167</v>
      </c>
      <c r="K31" s="27">
        <f t="shared" si="1"/>
        <v>0.11565096952908588</v>
      </c>
    </row>
    <row r="32" spans="1:11" x14ac:dyDescent="0.25">
      <c r="A32" s="6"/>
      <c r="B32" s="34"/>
      <c r="C32" s="6"/>
      <c r="D32" s="7"/>
      <c r="E32" s="7"/>
      <c r="F32" s="7"/>
      <c r="G32" s="12" t="s">
        <v>94</v>
      </c>
      <c r="H32" s="16" t="s">
        <v>95</v>
      </c>
      <c r="I32" s="21">
        <v>1567</v>
      </c>
      <c r="J32" s="25" t="s">
        <v>76</v>
      </c>
      <c r="K32" s="27" t="s">
        <v>76</v>
      </c>
    </row>
    <row r="33" spans="1:11" x14ac:dyDescent="0.25">
      <c r="A33" s="29" t="s">
        <v>42</v>
      </c>
      <c r="B33" s="38">
        <v>9115</v>
      </c>
      <c r="C33" s="6" t="s">
        <v>12</v>
      </c>
      <c r="D33" s="7">
        <v>76</v>
      </c>
      <c r="E33" s="7">
        <v>1469</v>
      </c>
      <c r="F33" s="7"/>
      <c r="G33" s="12"/>
      <c r="H33" s="28" t="s">
        <v>82</v>
      </c>
      <c r="I33" s="21">
        <v>1596</v>
      </c>
      <c r="J33" s="25">
        <f t="shared" si="0"/>
        <v>127</v>
      </c>
      <c r="K33" s="27">
        <f t="shared" si="1"/>
        <v>8.6453369639210353E-2</v>
      </c>
    </row>
    <row r="34" spans="1:11" x14ac:dyDescent="0.25">
      <c r="A34" s="6" t="s">
        <v>43</v>
      </c>
      <c r="B34" s="34"/>
      <c r="C34" s="6" t="s">
        <v>32</v>
      </c>
      <c r="D34" s="7">
        <v>67</v>
      </c>
      <c r="E34" s="7">
        <v>1507</v>
      </c>
      <c r="F34" s="7"/>
      <c r="G34" s="12"/>
      <c r="H34" s="16" t="s">
        <v>86</v>
      </c>
      <c r="I34" s="21">
        <v>1629</v>
      </c>
      <c r="J34" s="25">
        <f t="shared" si="0"/>
        <v>122</v>
      </c>
      <c r="K34" s="27">
        <f t="shared" si="1"/>
        <v>8.0955540809555401E-2</v>
      </c>
    </row>
    <row r="35" spans="1:11" x14ac:dyDescent="0.25">
      <c r="A35" s="29" t="s">
        <v>44</v>
      </c>
      <c r="B35" s="38">
        <v>8869</v>
      </c>
      <c r="C35" s="6" t="s">
        <v>45</v>
      </c>
      <c r="D35" s="7">
        <v>80</v>
      </c>
      <c r="E35" s="7">
        <v>1627</v>
      </c>
      <c r="F35" s="7"/>
      <c r="G35" s="12"/>
      <c r="H35" s="16" t="s">
        <v>84</v>
      </c>
      <c r="I35" s="21">
        <v>1934</v>
      </c>
      <c r="J35" s="25">
        <f t="shared" si="0"/>
        <v>307</v>
      </c>
      <c r="K35" s="27">
        <f t="shared" si="1"/>
        <v>0.18869084204056547</v>
      </c>
    </row>
    <row r="36" spans="1:11" x14ac:dyDescent="0.25">
      <c r="A36" s="32" t="s">
        <v>46</v>
      </c>
      <c r="B36" s="35">
        <v>17226</v>
      </c>
      <c r="C36" s="6" t="s">
        <v>22</v>
      </c>
      <c r="D36" s="7">
        <v>60</v>
      </c>
      <c r="E36" s="7">
        <v>1763</v>
      </c>
      <c r="F36" s="7"/>
      <c r="G36" s="12"/>
      <c r="H36" s="16" t="s">
        <v>88</v>
      </c>
      <c r="I36" s="23">
        <v>1695</v>
      </c>
      <c r="J36" s="25">
        <f t="shared" si="0"/>
        <v>-68</v>
      </c>
      <c r="K36" s="27">
        <f t="shared" si="1"/>
        <v>-3.8570618264322176E-2</v>
      </c>
    </row>
    <row r="37" spans="1:11" x14ac:dyDescent="0.25">
      <c r="A37" s="6" t="s">
        <v>47</v>
      </c>
      <c r="B37" s="34"/>
      <c r="C37" s="6" t="s">
        <v>48</v>
      </c>
      <c r="D37" s="7">
        <v>81</v>
      </c>
      <c r="E37" s="7">
        <v>1785</v>
      </c>
      <c r="F37" s="7"/>
      <c r="G37" s="12"/>
      <c r="H37" s="16" t="s">
        <v>100</v>
      </c>
      <c r="I37" s="21">
        <v>1982</v>
      </c>
      <c r="J37" s="25">
        <f t="shared" si="0"/>
        <v>197</v>
      </c>
      <c r="K37" s="27">
        <f t="shared" si="1"/>
        <v>0.1103641456582633</v>
      </c>
    </row>
    <row r="38" spans="1:11" x14ac:dyDescent="0.25">
      <c r="A38" s="29" t="s">
        <v>49</v>
      </c>
      <c r="B38" s="38">
        <v>10674</v>
      </c>
      <c r="C38" s="6" t="s">
        <v>24</v>
      </c>
      <c r="D38" s="7">
        <v>63</v>
      </c>
      <c r="E38" s="7">
        <v>1841</v>
      </c>
      <c r="F38" s="7"/>
      <c r="G38" s="12"/>
      <c r="H38" s="16" t="s">
        <v>102</v>
      </c>
      <c r="I38" s="21">
        <v>2482</v>
      </c>
      <c r="J38" s="25">
        <f t="shared" si="0"/>
        <v>641</v>
      </c>
      <c r="K38" s="27">
        <f t="shared" si="1"/>
        <v>0.34818033677349269</v>
      </c>
    </row>
    <row r="39" spans="1:11" x14ac:dyDescent="0.25">
      <c r="A39" s="32" t="s">
        <v>50</v>
      </c>
      <c r="B39" s="35">
        <v>19589</v>
      </c>
      <c r="C39" s="6" t="s">
        <v>51</v>
      </c>
      <c r="D39" s="7">
        <v>81</v>
      </c>
      <c r="E39" s="7">
        <v>1928</v>
      </c>
      <c r="F39" s="7"/>
      <c r="G39" s="12"/>
      <c r="H39" s="16" t="s">
        <v>101</v>
      </c>
      <c r="I39" s="21">
        <v>2136</v>
      </c>
      <c r="J39" s="25">
        <f t="shared" si="0"/>
        <v>208</v>
      </c>
      <c r="K39" s="27">
        <f t="shared" si="1"/>
        <v>0.1078838174273859</v>
      </c>
    </row>
    <row r="40" spans="1:11" x14ac:dyDescent="0.25">
      <c r="A40" s="6" t="s">
        <v>52</v>
      </c>
      <c r="B40" s="34"/>
      <c r="C40" s="6" t="s">
        <v>53</v>
      </c>
      <c r="D40" s="7">
        <v>83</v>
      </c>
      <c r="E40" s="7">
        <v>1925</v>
      </c>
      <c r="F40" s="7"/>
      <c r="G40" s="12"/>
      <c r="H40" s="16" t="s">
        <v>96</v>
      </c>
      <c r="I40" s="23">
        <v>1724</v>
      </c>
      <c r="J40" s="25">
        <f t="shared" si="0"/>
        <v>-201</v>
      </c>
      <c r="K40" s="27">
        <f t="shared" si="1"/>
        <v>-0.10441558441558442</v>
      </c>
    </row>
    <row r="41" spans="1:11" x14ac:dyDescent="0.25">
      <c r="A41" s="6" t="s">
        <v>54</v>
      </c>
      <c r="B41" s="34"/>
      <c r="C41" s="6" t="s">
        <v>26</v>
      </c>
      <c r="D41" s="7">
        <v>85</v>
      </c>
      <c r="E41" s="7">
        <v>2035</v>
      </c>
      <c r="F41" s="7"/>
      <c r="G41" s="12"/>
      <c r="H41" s="16" t="s">
        <v>101</v>
      </c>
      <c r="I41" s="21">
        <v>2434</v>
      </c>
      <c r="J41" s="25">
        <f t="shared" si="0"/>
        <v>399</v>
      </c>
      <c r="K41" s="27">
        <f t="shared" si="1"/>
        <v>0.19606879606879607</v>
      </c>
    </row>
    <row r="42" spans="1:11" x14ac:dyDescent="0.25">
      <c r="A42" s="6" t="s">
        <v>55</v>
      </c>
      <c r="B42" s="34"/>
      <c r="C42" s="6" t="s">
        <v>56</v>
      </c>
      <c r="D42" s="7">
        <v>70</v>
      </c>
      <c r="E42" s="7">
        <v>2206</v>
      </c>
      <c r="F42" s="7"/>
      <c r="G42" s="12"/>
      <c r="H42" s="16" t="s">
        <v>107</v>
      </c>
      <c r="I42" s="21">
        <v>2209</v>
      </c>
      <c r="J42" s="25">
        <f t="shared" si="0"/>
        <v>3</v>
      </c>
      <c r="K42" s="27">
        <f t="shared" si="1"/>
        <v>1.3599274705349048E-3</v>
      </c>
    </row>
    <row r="43" spans="1:11" x14ac:dyDescent="0.25">
      <c r="A43" s="6" t="s">
        <v>57</v>
      </c>
      <c r="B43" s="34"/>
      <c r="C43" s="6" t="s">
        <v>58</v>
      </c>
      <c r="D43" s="7">
        <v>68</v>
      </c>
      <c r="E43" s="7">
        <v>2321</v>
      </c>
      <c r="F43" s="7"/>
      <c r="G43" s="12"/>
      <c r="H43" s="16" t="s">
        <v>104</v>
      </c>
      <c r="I43" s="21">
        <v>2312</v>
      </c>
      <c r="J43" s="25">
        <f t="shared" si="0"/>
        <v>-9</v>
      </c>
      <c r="K43" s="27">
        <f t="shared" si="1"/>
        <v>-3.8776389487289961E-3</v>
      </c>
    </row>
    <row r="44" spans="1:11" x14ac:dyDescent="0.25">
      <c r="A44" s="29" t="s">
        <v>59</v>
      </c>
      <c r="B44" s="38">
        <v>9048</v>
      </c>
      <c r="C44" s="6" t="s">
        <v>64</v>
      </c>
      <c r="D44" s="7">
        <v>70</v>
      </c>
      <c r="E44" s="7">
        <v>2481</v>
      </c>
      <c r="F44" s="7"/>
      <c r="G44" s="12"/>
      <c r="H44" s="16" t="s">
        <v>103</v>
      </c>
      <c r="I44" s="21">
        <v>2579</v>
      </c>
      <c r="J44" s="25">
        <f t="shared" si="0"/>
        <v>98</v>
      </c>
      <c r="K44" s="27">
        <f t="shared" si="1"/>
        <v>3.9500201531640466E-2</v>
      </c>
    </row>
    <row r="45" spans="1:11" x14ac:dyDescent="0.25">
      <c r="A45" s="29" t="s">
        <v>60</v>
      </c>
      <c r="B45" s="38">
        <v>10116</v>
      </c>
      <c r="C45" s="6" t="s">
        <v>63</v>
      </c>
      <c r="D45" s="7">
        <v>78</v>
      </c>
      <c r="E45" s="7">
        <v>2522</v>
      </c>
      <c r="F45" s="7"/>
      <c r="G45" s="12"/>
      <c r="H45" s="16" t="s">
        <v>106</v>
      </c>
      <c r="I45" s="21">
        <v>2463</v>
      </c>
      <c r="J45" s="25">
        <f t="shared" si="0"/>
        <v>-59</v>
      </c>
      <c r="K45" s="27">
        <f t="shared" si="1"/>
        <v>-2.3394131641554322E-2</v>
      </c>
    </row>
    <row r="46" spans="1:11" x14ac:dyDescent="0.25">
      <c r="A46" s="32" t="s">
        <v>61</v>
      </c>
      <c r="B46" s="40">
        <v>53254</v>
      </c>
      <c r="C46" s="6" t="s">
        <v>62</v>
      </c>
      <c r="D46" s="7">
        <v>73</v>
      </c>
      <c r="E46" s="7">
        <v>3207</v>
      </c>
      <c r="F46" s="7"/>
      <c r="G46" s="12"/>
      <c r="H46" s="16" t="s">
        <v>105</v>
      </c>
      <c r="I46" s="21">
        <v>2658</v>
      </c>
      <c r="J46" s="25">
        <f t="shared" si="0"/>
        <v>-549</v>
      </c>
      <c r="K46" s="27">
        <f t="shared" si="1"/>
        <v>-0.17118802619270346</v>
      </c>
    </row>
    <row r="47" spans="1:11" x14ac:dyDescent="0.25">
      <c r="A47" s="6"/>
      <c r="B47" s="34"/>
      <c r="C47" s="6"/>
      <c r="D47" s="7"/>
      <c r="E47" s="7">
        <f>SUM(E15:E46)</f>
        <v>48213</v>
      </c>
      <c r="F47" s="7"/>
      <c r="G47" s="12"/>
      <c r="H47" s="16"/>
      <c r="I47" s="21">
        <f>SUM(I2:I46)</f>
        <v>70034</v>
      </c>
    </row>
    <row r="48" spans="1:11" x14ac:dyDescent="0.25">
      <c r="A48" s="6"/>
      <c r="B48" s="34"/>
      <c r="C48" s="6"/>
      <c r="D48" s="7" t="s">
        <v>65</v>
      </c>
      <c r="E48" s="7">
        <f>E47/30</f>
        <v>1607.1</v>
      </c>
      <c r="F48" s="7"/>
      <c r="G48" s="12"/>
      <c r="H48" s="16"/>
      <c r="I48" s="21">
        <f>I47/44</f>
        <v>1591.6818181818182</v>
      </c>
    </row>
    <row r="49" spans="1:9" x14ac:dyDescent="0.25">
      <c r="A49" s="6"/>
      <c r="B49" s="34"/>
      <c r="C49" s="6"/>
      <c r="D49" s="7"/>
      <c r="E49" s="7"/>
      <c r="F49" s="7"/>
      <c r="G49" s="12"/>
      <c r="H49" s="16"/>
      <c r="I49" s="21"/>
    </row>
    <row r="50" spans="1:9" x14ac:dyDescent="0.25">
      <c r="A50" s="6"/>
      <c r="B50" s="34"/>
      <c r="C50" s="6"/>
      <c r="D50" s="7"/>
      <c r="E50" s="7"/>
      <c r="F50" s="7"/>
      <c r="G50" s="12"/>
      <c r="H50" s="16"/>
      <c r="I50" s="21">
        <f>SUM(I6:I46)</f>
        <v>67376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2016-09-29T16:44:20Z</dcterms:created>
  <dcterms:modified xsi:type="dcterms:W3CDTF">2017-08-27T17:01:04Z</dcterms:modified>
</cp:coreProperties>
</file>