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Maskedpalmcivet_ele_size_popP_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5" i="1" l="1"/>
  <c r="AJ15" i="1"/>
  <c r="AI15" i="1"/>
  <c r="AM22" i="1"/>
  <c r="AO22" i="1"/>
  <c r="AN22" i="1"/>
  <c r="AI22" i="1"/>
  <c r="AK22" i="1"/>
  <c r="AJ22" i="1"/>
  <c r="AM21" i="1"/>
  <c r="AO21" i="1"/>
  <c r="AN21" i="1"/>
  <c r="AI21" i="1"/>
  <c r="AK21" i="1"/>
  <c r="AJ21" i="1"/>
  <c r="AM19" i="1"/>
  <c r="AO19" i="1"/>
  <c r="AN19" i="1"/>
  <c r="AI19" i="1"/>
  <c r="AK19" i="1"/>
  <c r="AJ19" i="1"/>
  <c r="AM18" i="1"/>
  <c r="AO18" i="1"/>
  <c r="AN18" i="1"/>
  <c r="AI18" i="1"/>
  <c r="AK18" i="1"/>
  <c r="AJ18" i="1"/>
  <c r="AM17" i="1"/>
  <c r="AO17" i="1"/>
  <c r="AN17" i="1"/>
  <c r="AI17" i="1"/>
  <c r="AK17" i="1"/>
  <c r="AJ17" i="1"/>
  <c r="AM16" i="1"/>
  <c r="AO16" i="1"/>
  <c r="AN16" i="1"/>
  <c r="AI16" i="1"/>
  <c r="AK16" i="1"/>
  <c r="AJ16" i="1"/>
  <c r="AM15" i="1"/>
  <c r="AO15" i="1"/>
  <c r="AN15" i="1"/>
  <c r="AH22" i="1"/>
  <c r="AG22" i="1"/>
  <c r="AH21" i="1"/>
  <c r="AG21" i="1"/>
  <c r="AH19" i="1"/>
  <c r="AG19" i="1"/>
  <c r="AH18" i="1"/>
  <c r="AG18" i="1"/>
  <c r="AH17" i="1"/>
  <c r="AG17" i="1"/>
  <c r="AH16" i="1"/>
  <c r="AG16" i="1"/>
  <c r="AH15" i="1"/>
  <c r="AG15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G12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G2" i="1"/>
</calcChain>
</file>

<file path=xl/sharedStrings.xml><?xml version="1.0" encoding="utf-8"?>
<sst xmlns="http://schemas.openxmlformats.org/spreadsheetml/2006/main" count="89" uniqueCount="65">
  <si>
    <t>model</t>
  </si>
  <si>
    <t>formula</t>
  </si>
  <si>
    <t>lam(ele.s)</t>
  </si>
  <si>
    <t>SElam(ele.s)</t>
  </si>
  <si>
    <t>lam(Int)</t>
  </si>
  <si>
    <t>SElam(Int)</t>
  </si>
  <si>
    <t>lam(pop)</t>
  </si>
  <si>
    <t>SElam(pop)</t>
  </si>
  <si>
    <t>lam(popP)</t>
  </si>
  <si>
    <t>SElam(popP)</t>
  </si>
  <si>
    <t>lam(popSH)</t>
  </si>
  <si>
    <t>SElam(popSH)</t>
  </si>
  <si>
    <t>lam(size)</t>
  </si>
  <si>
    <t>SElam(size)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</si>
  <si>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</si>
  <si>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</si>
  <si>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</si>
  <si>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</si>
  <si>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</si>
  <si>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</si>
  <si>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</si>
  <si>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</si>
  <si>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</si>
  <si>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</si>
  <si>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</si>
  <si>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</si>
  <si>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</si>
  <si>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</si>
  <si>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</si>
  <si>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</si>
  <si>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m004</t>
  </si>
  <si>
    <t>~camhours + cam_angle ~ ele.s + popP</t>
  </si>
  <si>
    <t>m008</t>
  </si>
  <si>
    <t>~camhours + cam_angle ~ ele.s + size + popP</t>
  </si>
  <si>
    <t>m003</t>
  </si>
  <si>
    <t>~camhours + cam_angle ~ ele.s + pop</t>
  </si>
  <si>
    <t>m007</t>
  </si>
  <si>
    <t>~camhours + cam_angle ~ ele.s + size + pop</t>
  </si>
  <si>
    <t>m005</t>
  </si>
  <si>
    <t>~camhours + cam_angle ~ ele.s + popSH</t>
  </si>
  <si>
    <t>m002</t>
  </si>
  <si>
    <t>~camhours + cam_angle ~ ele.s</t>
  </si>
  <si>
    <t>m006</t>
  </si>
  <si>
    <t>~camhours + cam_angle ~ ele.s + size</t>
  </si>
  <si>
    <t>m009</t>
  </si>
  <si>
    <t>~camhours + cam_angle ~ ele.s + size + popSH</t>
  </si>
  <si>
    <t>m001</t>
  </si>
  <si>
    <t>~1 ~ 1</t>
  </si>
  <si>
    <t>Sum</t>
  </si>
  <si>
    <t>ele</t>
  </si>
  <si>
    <t xml:space="preserve">pop </t>
  </si>
  <si>
    <t>popP</t>
  </si>
  <si>
    <t>popSH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</si>
  <si>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</si>
  <si>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</si>
  <si>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</si>
  <si>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</si>
  <si>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</si>
  <si>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</si>
  <si>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</si>
  <si>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</si>
  <si>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size</t>
  </si>
  <si>
    <t>cam_a</t>
  </si>
  <si>
    <t>Cam_hour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</si>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</sst>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abSelected="1" workbookViewId="0">
      <selection activeCell="C13" sqref="C13"/>
    </sheetView>
  </sheetViews>
  <sheetFormatPr baseColWidth="10" defaultRowHeight="16" x14ac:dyDescent="0.2"/>
  <cols>
    <col min="3" max="3" width="41.33203125" customWidth="1"/>
    <col min="8" max="8" width="19.33203125" customWidth="1"/>
    <col min="9" max="9" width="16.6640625" customWidth="1"/>
    <col min="10" max="10" width="15.83203125" customWidth="1"/>
    <col min="11" max="11" width="16.1640625" customWidth="1"/>
    <col min="12" max="12" width="13.83203125" customWidth="1"/>
    <col min="13" max="13" width="15" customWidth="1"/>
    <col min="14" max="14" width="14.6640625" customWidth="1"/>
    <col min="15" max="15" width="17.33203125" customWidth="1"/>
    <col min="18" max="18" width="16" customWidth="1"/>
    <col min="33" max="33" width="14.5" customWidth="1"/>
    <col min="34" max="34" width="15.5" customWidth="1"/>
    <col min="40" max="42" width="14.6640625" customWidth="1"/>
  </cols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</row>
    <row r="2" spans="1:50" x14ac:dyDescent="0.2">
      <c r="A2">
        <v>4</v>
      </c>
      <c r="B2" t="s">
        <v>30</v>
      </c>
      <c r="C2" t="s">
        <v>31</v>
      </c>
      <c r="D2">
        <v>0.19931040996462601</v>
      </c>
      <c r="E2">
        <v>0.230822632652357</v>
      </c>
      <c r="F2">
        <v>-1.2567855972712301</v>
      </c>
      <c r="G2">
        <v>0.52731732083568195</v>
      </c>
      <c r="J2">
        <v>0.12518433434882201</v>
      </c>
      <c r="K2">
        <v>3.7343985178045901E-2</v>
      </c>
      <c r="P2">
        <v>13.2071150222033</v>
      </c>
      <c r="Q2">
        <v>254.43409256581</v>
      </c>
      <c r="R2">
        <v>4.6734021644167401</v>
      </c>
      <c r="S2">
        <v>45.421371996108</v>
      </c>
      <c r="T2">
        <v>-18.7423021831796</v>
      </c>
      <c r="U2">
        <v>254.442282735687</v>
      </c>
      <c r="V2">
        <v>0</v>
      </c>
      <c r="W2">
        <v>502330695.396559</v>
      </c>
      <c r="X2">
        <v>247.035768139808</v>
      </c>
      <c r="Y2">
        <v>6</v>
      </c>
      <c r="Z2">
        <v>115</v>
      </c>
      <c r="AA2">
        <v>506.071536279616</v>
      </c>
      <c r="AB2">
        <v>0</v>
      </c>
      <c r="AC2">
        <v>0.55445686219964496</v>
      </c>
      <c r="AE2">
        <v>0.55445686219964496</v>
      </c>
      <c r="AG2">
        <f>D2*$AC2</f>
        <v>0.11050902451271138</v>
      </c>
      <c r="AH2">
        <f t="shared" ref="AH2:AX2" si="0">E2*$AC2</f>
        <v>0.12798119262508717</v>
      </c>
      <c r="AI2">
        <f t="shared" si="0"/>
        <v>-0.69683339872071293</v>
      </c>
      <c r="AJ2">
        <f t="shared" si="0"/>
        <v>0.2923747070940757</v>
      </c>
      <c r="AK2">
        <f t="shared" si="0"/>
        <v>0</v>
      </c>
      <c r="AL2">
        <f t="shared" si="0"/>
        <v>0</v>
      </c>
      <c r="AM2">
        <f t="shared" si="0"/>
        <v>6.9409313219599089E-2</v>
      </c>
      <c r="AN2">
        <f t="shared" si="0"/>
        <v>2.0705628843849379E-2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7.3227755539206365</v>
      </c>
      <c r="AT2">
        <f t="shared" si="0"/>
        <v>141.07272860065302</v>
      </c>
      <c r="AU2">
        <f t="shared" si="0"/>
        <v>2.5911998998795349</v>
      </c>
      <c r="AV2">
        <f t="shared" si="0"/>
        <v>25.184191393764866</v>
      </c>
      <c r="AW2">
        <f t="shared" si="0"/>
        <v>-10.391798058883316</v>
      </c>
      <c r="AX2">
        <f t="shared" si="0"/>
        <v>141.07726969654391</v>
      </c>
    </row>
    <row r="3" spans="1:50" x14ac:dyDescent="0.2">
      <c r="A3">
        <v>8</v>
      </c>
      <c r="B3" t="s">
        <v>32</v>
      </c>
      <c r="C3" t="s">
        <v>33</v>
      </c>
      <c r="D3">
        <v>0.20890765576023199</v>
      </c>
      <c r="E3">
        <v>0.23632766492840501</v>
      </c>
      <c r="F3">
        <v>-1.3981508338430699</v>
      </c>
      <c r="G3">
        <v>0.69994684366052595</v>
      </c>
      <c r="J3">
        <v>0.13163639949518099</v>
      </c>
      <c r="K3">
        <v>4.2950772919320902E-2</v>
      </c>
      <c r="N3">
        <v>2.5682661289578398E-2</v>
      </c>
      <c r="O3">
        <v>7.9950817296178298E-2</v>
      </c>
      <c r="P3">
        <v>7.4397631353725497</v>
      </c>
      <c r="Q3">
        <v>14.101839009859001</v>
      </c>
      <c r="R3">
        <v>2.8897014573346298</v>
      </c>
      <c r="S3">
        <v>24.1398698560658</v>
      </c>
      <c r="T3">
        <v>-12.9047279175927</v>
      </c>
      <c r="U3">
        <v>14.146343012913601</v>
      </c>
      <c r="V3">
        <v>0</v>
      </c>
      <c r="W3">
        <v>2370760.8136102301</v>
      </c>
      <c r="X3">
        <v>246.9922948167</v>
      </c>
      <c r="Y3">
        <v>7</v>
      </c>
      <c r="Z3">
        <v>115</v>
      </c>
      <c r="AA3">
        <v>507.98458963339903</v>
      </c>
      <c r="AB3">
        <v>1.9130533537830301</v>
      </c>
      <c r="AC3">
        <v>0.213036248295144</v>
      </c>
      <c r="AE3">
        <v>0.76749311049478897</v>
      </c>
      <c r="AG3">
        <f t="shared" ref="AG3:AG10" si="1">D3*$AC3</f>
        <v>4.450490322329325E-2</v>
      </c>
      <c r="AH3">
        <f t="shared" ref="AH3:AH10" si="2">E3*$AC3</f>
        <v>5.0346359104699284E-2</v>
      </c>
      <c r="AI3">
        <f t="shared" ref="AI3:AI10" si="3">F3*$AC3</f>
        <v>-0.29785680819265486</v>
      </c>
      <c r="AJ3">
        <f t="shared" ref="AJ3:AJ10" si="4">G3*$AC3</f>
        <v>0.14911404957946614</v>
      </c>
      <c r="AK3">
        <f t="shared" ref="AK3:AK10" si="5">H3*$AC3</f>
        <v>0</v>
      </c>
      <c r="AL3">
        <f t="shared" ref="AL3:AL10" si="6">I3*$AC3</f>
        <v>0</v>
      </c>
      <c r="AM3">
        <f t="shared" ref="AM3:AM10" si="7">J3*$AC3</f>
        <v>2.8043324687534146E-2</v>
      </c>
      <c r="AN3">
        <f t="shared" ref="AN3:AN10" si="8">K3*$AC3</f>
        <v>9.1500715241087955E-3</v>
      </c>
      <c r="AO3">
        <f t="shared" ref="AO3:AO10" si="9">L3*$AC3</f>
        <v>0</v>
      </c>
      <c r="AP3">
        <f t="shared" ref="AP3:AP10" si="10">M3*$AC3</f>
        <v>0</v>
      </c>
      <c r="AQ3">
        <f t="shared" ref="AQ3:AQ10" si="11">N3*$AC3</f>
        <v>5.4713378073667071E-3</v>
      </c>
      <c r="AR3">
        <f t="shared" ref="AR3:AR10" si="12">O3*$AC3</f>
        <v>1.7032422164908332E-2</v>
      </c>
      <c r="AS3">
        <f t="shared" ref="AS3:AS10" si="13">P3*$AC3</f>
        <v>1.5849392265642857</v>
      </c>
      <c r="AT3">
        <f t="shared" ref="AT3:AT10" si="14">Q3*$AC3</f>
        <v>3.0042028767224696</v>
      </c>
      <c r="AU3">
        <f t="shared" ref="AU3:AU10" si="15">R3*$AC3</f>
        <v>0.61561115716357973</v>
      </c>
      <c r="AV3">
        <f t="shared" ref="AV3:AV10" si="16">S3*$AC3</f>
        <v>5.1426673084692958</v>
      </c>
      <c r="AW3">
        <f t="shared" ref="AW3:AW10" si="17">T3*$AC3</f>
        <v>-2.7491748208335549</v>
      </c>
      <c r="AX3">
        <f t="shared" ref="AX3:AX10" si="18">U3*$AC3</f>
        <v>3.0136838425673376</v>
      </c>
    </row>
    <row r="4" spans="1:50" x14ac:dyDescent="0.2">
      <c r="A4">
        <v>3</v>
      </c>
      <c r="B4" t="s">
        <v>34</v>
      </c>
      <c r="C4" t="s">
        <v>35</v>
      </c>
      <c r="D4">
        <v>0.56754281515512495</v>
      </c>
      <c r="E4">
        <v>0.30392546501426798</v>
      </c>
      <c r="F4">
        <v>-1.70287776464994</v>
      </c>
      <c r="G4">
        <v>0.639496655432929</v>
      </c>
      <c r="H4">
        <v>3.4086390825832001E-2</v>
      </c>
      <c r="I4">
        <v>1.1924618854109999E-2</v>
      </c>
      <c r="P4">
        <v>6.2511668502503701</v>
      </c>
      <c r="Q4">
        <v>8.4897926244443305</v>
      </c>
      <c r="R4">
        <v>8.7466316412714704</v>
      </c>
      <c r="S4">
        <v>103.37627614163399</v>
      </c>
      <c r="T4">
        <v>-11.911387942949199</v>
      </c>
      <c r="U4">
        <v>9.5885932567332492</v>
      </c>
      <c r="V4">
        <v>0</v>
      </c>
      <c r="W4">
        <v>866086120.56129599</v>
      </c>
      <c r="X4">
        <v>248.325745467263</v>
      </c>
      <c r="Y4">
        <v>6</v>
      </c>
      <c r="Z4">
        <v>115</v>
      </c>
      <c r="AA4">
        <v>508.65149093452601</v>
      </c>
      <c r="AB4">
        <v>2.5799546549095602</v>
      </c>
      <c r="AC4">
        <v>0.152629235101189</v>
      </c>
      <c r="AE4">
        <v>0.92012234559597805</v>
      </c>
      <c r="AG4">
        <f t="shared" si="1"/>
        <v>8.6623625764302215E-2</v>
      </c>
      <c r="AH4">
        <f t="shared" si="2"/>
        <v>4.6387911252900899E-2</v>
      </c>
      <c r="AI4">
        <f t="shared" si="3"/>
        <v>-0.2599089306893429</v>
      </c>
      <c r="AJ4">
        <f t="shared" si="4"/>
        <v>9.760588536849657E-2</v>
      </c>
      <c r="AK4">
        <f t="shared" si="5"/>
        <v>5.2025797591069246E-3</v>
      </c>
      <c r="AL4">
        <f t="shared" si="6"/>
        <v>1.8200454545760261E-3</v>
      </c>
      <c r="AM4">
        <f t="shared" si="7"/>
        <v>0</v>
      </c>
      <c r="AN4">
        <f t="shared" si="8"/>
        <v>0</v>
      </c>
      <c r="AO4">
        <f t="shared" si="9"/>
        <v>0</v>
      </c>
      <c r="AP4">
        <f t="shared" si="10"/>
        <v>0</v>
      </c>
      <c r="AQ4">
        <f t="shared" si="11"/>
        <v>0</v>
      </c>
      <c r="AR4">
        <f t="shared" si="12"/>
        <v>0</v>
      </c>
      <c r="AS4">
        <f t="shared" si="13"/>
        <v>0.95411081484362292</v>
      </c>
      <c r="AT4">
        <f t="shared" si="14"/>
        <v>1.2957905544366541</v>
      </c>
      <c r="AU4">
        <f t="shared" si="15"/>
        <v>1.3349916971191218</v>
      </c>
      <c r="AV4">
        <f t="shared" si="16"/>
        <v>15.778241955106891</v>
      </c>
      <c r="AW4">
        <f t="shared" si="17"/>
        <v>-1.8180260307258613</v>
      </c>
      <c r="AX4">
        <f t="shared" si="18"/>
        <v>1.4634996544716146</v>
      </c>
    </row>
    <row r="5" spans="1:50" x14ac:dyDescent="0.2">
      <c r="A5">
        <v>7</v>
      </c>
      <c r="B5" t="s">
        <v>36</v>
      </c>
      <c r="C5" t="s">
        <v>37</v>
      </c>
      <c r="D5">
        <v>0.58177664782457095</v>
      </c>
      <c r="E5">
        <v>0.308271452404147</v>
      </c>
      <c r="F5">
        <v>-1.8035538868356</v>
      </c>
      <c r="G5">
        <v>0.82516590651252297</v>
      </c>
      <c r="H5">
        <v>3.5396651921952703E-2</v>
      </c>
      <c r="I5">
        <v>1.3367274759065099E-2</v>
      </c>
      <c r="N5">
        <v>1.29484081722606E-2</v>
      </c>
      <c r="O5">
        <v>7.5457202497695705E-2</v>
      </c>
      <c r="P5">
        <v>8.1401175264885506</v>
      </c>
      <c r="Q5">
        <v>21.661096292782499</v>
      </c>
      <c r="R5">
        <v>6.2700584175313896</v>
      </c>
      <c r="S5">
        <v>62.546106025349999</v>
      </c>
      <c r="T5">
        <v>-13.698187961161199</v>
      </c>
      <c r="U5">
        <v>21.830714110498501</v>
      </c>
      <c r="V5">
        <v>0</v>
      </c>
      <c r="W5">
        <v>319395521.40829599</v>
      </c>
      <c r="X5">
        <v>248.29886744675201</v>
      </c>
      <c r="Y5">
        <v>7</v>
      </c>
      <c r="Z5">
        <v>115</v>
      </c>
      <c r="AA5">
        <v>510.59773489350499</v>
      </c>
      <c r="AB5">
        <v>4.5261986138886003</v>
      </c>
      <c r="AC5">
        <v>5.7678800729354898E-2</v>
      </c>
      <c r="AE5">
        <v>0.97780114632533299</v>
      </c>
      <c r="AG5">
        <f t="shared" si="1"/>
        <v>3.3556179338865511E-2</v>
      </c>
      <c r="AH5">
        <f t="shared" si="2"/>
        <v>1.7780727673767607E-2</v>
      </c>
      <c r="AI5">
        <f t="shared" si="3"/>
        <v>-0.10402682524344407</v>
      </c>
      <c r="AJ5">
        <f t="shared" si="4"/>
        <v>4.7594579890393306E-2</v>
      </c>
      <c r="AK5">
        <f t="shared" si="5"/>
        <v>2.0416364326926472E-3</v>
      </c>
      <c r="AL5">
        <f t="shared" si="6"/>
        <v>7.7100837712265136E-4</v>
      </c>
      <c r="AM5">
        <f t="shared" si="7"/>
        <v>0</v>
      </c>
      <c r="AN5">
        <f t="shared" si="8"/>
        <v>0</v>
      </c>
      <c r="AO5">
        <f t="shared" si="9"/>
        <v>0</v>
      </c>
      <c r="AP5">
        <f t="shared" si="10"/>
        <v>0</v>
      </c>
      <c r="AQ5">
        <f t="shared" si="11"/>
        <v>7.4684865473016965E-4</v>
      </c>
      <c r="AR5">
        <f t="shared" si="12"/>
        <v>4.3522809464591715E-3</v>
      </c>
      <c r="AS5">
        <f t="shared" si="13"/>
        <v>0.4695122167238624</v>
      </c>
      <c r="AT5">
        <f t="shared" si="14"/>
        <v>1.24938605665077</v>
      </c>
      <c r="AU5">
        <f t="shared" si="15"/>
        <v>0.36164945002620735</v>
      </c>
      <c r="AV5">
        <f t="shared" si="16"/>
        <v>3.6075843858332663</v>
      </c>
      <c r="AW5">
        <f t="shared" si="17"/>
        <v>-0.79009505376506506</v>
      </c>
      <c r="AX5">
        <f t="shared" si="18"/>
        <v>1.2591694089589591</v>
      </c>
    </row>
    <row r="6" spans="1:50" x14ac:dyDescent="0.2">
      <c r="A6">
        <v>5</v>
      </c>
      <c r="B6" t="s">
        <v>38</v>
      </c>
      <c r="C6" t="s">
        <v>39</v>
      </c>
      <c r="D6">
        <v>0.25794630773986499</v>
      </c>
      <c r="E6">
        <v>0.28757166515625598</v>
      </c>
      <c r="F6">
        <v>-1.15710702597334</v>
      </c>
      <c r="G6">
        <v>0.54092097240097103</v>
      </c>
      <c r="L6">
        <v>7.35701938986104E-2</v>
      </c>
      <c r="M6">
        <v>4.1559661776059402E-2</v>
      </c>
      <c r="P6">
        <v>11.3675662090222</v>
      </c>
      <c r="Q6">
        <v>123.010104873074</v>
      </c>
      <c r="R6">
        <v>6.0859899825495898</v>
      </c>
      <c r="S6">
        <v>64.250691730889898</v>
      </c>
      <c r="T6">
        <v>-16.743156724438499</v>
      </c>
      <c r="U6">
        <v>123.041506846514</v>
      </c>
      <c r="V6">
        <v>0</v>
      </c>
      <c r="W6">
        <v>131178391.067131</v>
      </c>
      <c r="X6">
        <v>251.15786738532799</v>
      </c>
      <c r="Y6">
        <v>6</v>
      </c>
      <c r="Z6">
        <v>115</v>
      </c>
      <c r="AA6">
        <v>514.31573477065604</v>
      </c>
      <c r="AB6">
        <v>8.2441984910397004</v>
      </c>
      <c r="AC6">
        <v>8.9879946797210494E-3</v>
      </c>
      <c r="AE6">
        <v>0.98678914100505399</v>
      </c>
      <c r="AG6">
        <f t="shared" si="1"/>
        <v>2.3184200416195952E-3</v>
      </c>
      <c r="AH6">
        <f t="shared" si="2"/>
        <v>2.5846925964629519E-3</v>
      </c>
      <c r="AI6">
        <f t="shared" si="3"/>
        <v>-1.0400071793316226E-2</v>
      </c>
      <c r="AJ6">
        <f t="shared" si="4"/>
        <v>4.8617948220894642E-3</v>
      </c>
      <c r="AK6">
        <f t="shared" si="5"/>
        <v>0</v>
      </c>
      <c r="AL6">
        <f t="shared" si="6"/>
        <v>0</v>
      </c>
      <c r="AM6">
        <f t="shared" si="7"/>
        <v>0</v>
      </c>
      <c r="AN6">
        <f t="shared" si="8"/>
        <v>0</v>
      </c>
      <c r="AO6">
        <f t="shared" si="9"/>
        <v>6.612485113467563E-4</v>
      </c>
      <c r="AP6">
        <f t="shared" si="10"/>
        <v>3.7353801893422818E-4</v>
      </c>
      <c r="AQ6">
        <f t="shared" si="11"/>
        <v>0</v>
      </c>
      <c r="AR6">
        <f t="shared" si="12"/>
        <v>0</v>
      </c>
      <c r="AS6">
        <f t="shared" si="13"/>
        <v>0.10217162460806832</v>
      </c>
      <c r="AT6">
        <f t="shared" si="14"/>
        <v>1.1056141681511173</v>
      </c>
      <c r="AU6">
        <f t="shared" si="15"/>
        <v>5.4700845583991319E-2</v>
      </c>
      <c r="AV6">
        <f t="shared" si="16"/>
        <v>0.57748487544563565</v>
      </c>
      <c r="AW6">
        <f t="shared" si="17"/>
        <v>-0.15048740356098894</v>
      </c>
      <c r="AX6">
        <f t="shared" si="18"/>
        <v>1.1058964089213288</v>
      </c>
    </row>
    <row r="7" spans="1:50" x14ac:dyDescent="0.2">
      <c r="A7">
        <v>2</v>
      </c>
      <c r="B7" t="s">
        <v>40</v>
      </c>
      <c r="C7" t="s">
        <v>41</v>
      </c>
      <c r="D7">
        <v>-9.3723425084575998E-2</v>
      </c>
      <c r="E7">
        <v>0.20556123038950999</v>
      </c>
      <c r="F7">
        <v>-0.512741551284015</v>
      </c>
      <c r="G7">
        <v>0.326526484512839</v>
      </c>
      <c r="P7">
        <v>10.223558241513199</v>
      </c>
      <c r="Q7">
        <v>65.349162510923307</v>
      </c>
      <c r="R7">
        <v>5.2373359696864901</v>
      </c>
      <c r="S7">
        <v>59.799973495077602</v>
      </c>
      <c r="T7">
        <v>-15.4618660289083</v>
      </c>
      <c r="U7">
        <v>65.400077168586805</v>
      </c>
      <c r="V7">
        <v>0</v>
      </c>
      <c r="W7">
        <v>575290.87417967594</v>
      </c>
      <c r="X7">
        <v>252.73031649938301</v>
      </c>
      <c r="Y7">
        <v>5</v>
      </c>
      <c r="Z7">
        <v>115</v>
      </c>
      <c r="AA7">
        <v>515.46063299876505</v>
      </c>
      <c r="AB7">
        <v>9.3890967191492791</v>
      </c>
      <c r="AC7">
        <v>5.0705061670848397E-3</v>
      </c>
      <c r="AE7">
        <v>0.99185964717213904</v>
      </c>
      <c r="AG7">
        <f t="shared" si="1"/>
        <v>-4.7522520489165656E-4</v>
      </c>
      <c r="AH7">
        <f t="shared" si="2"/>
        <v>1.0422994864035581E-3</v>
      </c>
      <c r="AI7">
        <f t="shared" si="3"/>
        <v>-2.5998591979062456E-3</v>
      </c>
      <c r="AJ7">
        <f t="shared" si="4"/>
        <v>1.6556545534388825E-3</v>
      </c>
      <c r="AK7">
        <f t="shared" si="5"/>
        <v>0</v>
      </c>
      <c r="AL7">
        <f t="shared" si="6"/>
        <v>0</v>
      </c>
      <c r="AM7">
        <f t="shared" si="7"/>
        <v>0</v>
      </c>
      <c r="AN7">
        <f t="shared" si="8"/>
        <v>0</v>
      </c>
      <c r="AO7">
        <f t="shared" si="9"/>
        <v>0</v>
      </c>
      <c r="AP7">
        <f t="shared" si="10"/>
        <v>0</v>
      </c>
      <c r="AQ7">
        <f t="shared" si="11"/>
        <v>0</v>
      </c>
      <c r="AR7">
        <f t="shared" si="12"/>
        <v>0</v>
      </c>
      <c r="AS7">
        <f t="shared" si="13"/>
        <v>5.1838615113143714E-2</v>
      </c>
      <c r="AT7">
        <f t="shared" si="14"/>
        <v>0.33135333152546603</v>
      </c>
      <c r="AU7">
        <f t="shared" si="15"/>
        <v>2.6555944333390608E-2</v>
      </c>
      <c r="AV7">
        <f t="shared" si="16"/>
        <v>0.30321613439830092</v>
      </c>
      <c r="AW7">
        <f t="shared" si="17"/>
        <v>-7.8399487054219119E-2</v>
      </c>
      <c r="AX7">
        <f t="shared" si="18"/>
        <v>0.33161149461114381</v>
      </c>
    </row>
    <row r="8" spans="1:50" x14ac:dyDescent="0.2">
      <c r="A8">
        <v>6</v>
      </c>
      <c r="B8" t="s">
        <v>42</v>
      </c>
      <c r="C8" t="s">
        <v>43</v>
      </c>
      <c r="D8">
        <v>-1.3465377571015799E-2</v>
      </c>
      <c r="E8">
        <v>0.21246616086766701</v>
      </c>
      <c r="F8">
        <v>-0.21508541774077</v>
      </c>
      <c r="G8">
        <v>0.40319512176670502</v>
      </c>
      <c r="N8">
        <v>-7.6848316371825598E-2</v>
      </c>
      <c r="O8">
        <v>6.6091683950486493E-2</v>
      </c>
      <c r="P8">
        <v>9.3744321539556204</v>
      </c>
      <c r="Q8">
        <v>43.747931404941298</v>
      </c>
      <c r="R8">
        <v>6.0625113769188799</v>
      </c>
      <c r="S8">
        <v>72.624412194075006</v>
      </c>
      <c r="T8">
        <v>-14.666130488841199</v>
      </c>
      <c r="U8">
        <v>43.859730904107998</v>
      </c>
      <c r="V8">
        <v>0</v>
      </c>
      <c r="W8">
        <v>2983539.5098192599</v>
      </c>
      <c r="X8">
        <v>252.001707500951</v>
      </c>
      <c r="Y8">
        <v>6</v>
      </c>
      <c r="Z8">
        <v>115</v>
      </c>
      <c r="AA8">
        <v>516.003415001902</v>
      </c>
      <c r="AB8">
        <v>9.9318787222861094</v>
      </c>
      <c r="AC8">
        <v>3.8653399986311801E-3</v>
      </c>
      <c r="AE8">
        <v>0.99572498717077096</v>
      </c>
      <c r="AG8">
        <f t="shared" si="1"/>
        <v>-5.2048262521918531E-5</v>
      </c>
      <c r="AH8">
        <f t="shared" si="2"/>
        <v>8.2125394995740005E-4</v>
      </c>
      <c r="AI8">
        <f t="shared" si="3"/>
        <v>-8.3137826831569477E-4</v>
      </c>
      <c r="AJ8">
        <f t="shared" si="4"/>
        <v>1.5584862314178142E-3</v>
      </c>
      <c r="AK8">
        <f t="shared" si="5"/>
        <v>0</v>
      </c>
      <c r="AL8">
        <f t="shared" si="6"/>
        <v>0</v>
      </c>
      <c r="AM8">
        <f t="shared" si="7"/>
        <v>0</v>
      </c>
      <c r="AN8">
        <f t="shared" si="8"/>
        <v>0</v>
      </c>
      <c r="AO8">
        <f t="shared" si="9"/>
        <v>0</v>
      </c>
      <c r="AP8">
        <f t="shared" si="10"/>
        <v>0</v>
      </c>
      <c r="AQ8">
        <f t="shared" si="11"/>
        <v>-2.9704487109948085E-4</v>
      </c>
      <c r="AR8">
        <f t="shared" si="12"/>
        <v>2.5546682955070583E-4</v>
      </c>
      <c r="AS8">
        <f t="shared" si="13"/>
        <v>3.6235367569138907E-2</v>
      </c>
      <c r="AT8">
        <f t="shared" si="14"/>
        <v>0.16910062911689275</v>
      </c>
      <c r="AU8">
        <f t="shared" si="15"/>
        <v>2.3433667717361138E-2</v>
      </c>
      <c r="AV8">
        <f t="shared" si="16"/>
        <v>0.28071804533083616</v>
      </c>
      <c r="AW8">
        <f t="shared" si="17"/>
        <v>-5.6689580803662154E-2</v>
      </c>
      <c r="AX8">
        <f t="shared" si="18"/>
        <v>0.16953277219284874</v>
      </c>
    </row>
    <row r="9" spans="1:50" x14ac:dyDescent="0.2">
      <c r="A9">
        <v>9</v>
      </c>
      <c r="B9" t="s">
        <v>44</v>
      </c>
      <c r="C9" t="s">
        <v>45</v>
      </c>
      <c r="D9">
        <v>0.244579603413526</v>
      </c>
      <c r="E9">
        <v>0.28633850267178701</v>
      </c>
      <c r="F9">
        <v>-0.93510783638106798</v>
      </c>
      <c r="G9">
        <v>0.70554579448247901</v>
      </c>
      <c r="L9">
        <v>6.3409900939040295E-2</v>
      </c>
      <c r="M9">
        <v>4.6428205413736802E-2</v>
      </c>
      <c r="N9">
        <v>-3.3591832262422898E-2</v>
      </c>
      <c r="O9">
        <v>7.2228795208309604E-2</v>
      </c>
      <c r="P9">
        <v>8.4690156952377098</v>
      </c>
      <c r="Q9">
        <v>29.018693014389999</v>
      </c>
      <c r="R9">
        <v>4.9329302068501901</v>
      </c>
      <c r="S9">
        <v>47.694476716482797</v>
      </c>
      <c r="T9">
        <v>-13.793087005842899</v>
      </c>
      <c r="U9">
        <v>29.092339882859299</v>
      </c>
      <c r="V9">
        <v>0</v>
      </c>
      <c r="W9">
        <v>9987678.9616844505</v>
      </c>
      <c r="X9">
        <v>251.04979605742099</v>
      </c>
      <c r="Y9">
        <v>7</v>
      </c>
      <c r="Z9">
        <v>115</v>
      </c>
      <c r="AA9">
        <v>516.09959211484102</v>
      </c>
      <c r="AB9">
        <v>10.028055835225199</v>
      </c>
      <c r="AC9">
        <v>3.6838599071644402E-3</v>
      </c>
      <c r="AE9">
        <v>0.99940884707793498</v>
      </c>
      <c r="AG9">
        <f t="shared" si="1"/>
        <v>9.009969951252675E-4</v>
      </c>
      <c r="AH9">
        <f t="shared" si="2"/>
        <v>1.0548309298700942E-3</v>
      </c>
      <c r="AI9">
        <f t="shared" si="3"/>
        <v>-3.4448062673195015E-3</v>
      </c>
      <c r="AJ9">
        <f t="shared" si="4"/>
        <v>2.5991318649624864E-3</v>
      </c>
      <c r="AK9">
        <f t="shared" si="5"/>
        <v>0</v>
      </c>
      <c r="AL9">
        <f t="shared" si="6"/>
        <v>0</v>
      </c>
      <c r="AM9">
        <f t="shared" si="7"/>
        <v>0</v>
      </c>
      <c r="AN9">
        <f t="shared" si="8"/>
        <v>0</v>
      </c>
      <c r="AO9">
        <f t="shared" si="9"/>
        <v>2.3359319178659934E-4</v>
      </c>
      <c r="AP9">
        <f t="shared" si="10"/>
        <v>1.7103500448526003E-4</v>
      </c>
      <c r="AQ9">
        <f t="shared" si="11"/>
        <v>-1.2374760407973267E-4</v>
      </c>
      <c r="AR9">
        <f t="shared" si="12"/>
        <v>2.6608076281068276E-4</v>
      </c>
      <c r="AS9">
        <f t="shared" si="13"/>
        <v>3.1198667372832577E-2</v>
      </c>
      <c r="AT9">
        <f t="shared" si="14"/>
        <v>0.10690079975402413</v>
      </c>
      <c r="AU9">
        <f t="shared" si="15"/>
        <v>1.8172223813855803E-2</v>
      </c>
      <c r="AV9">
        <f t="shared" si="16"/>
        <v>0.17569977056903888</v>
      </c>
      <c r="AW9">
        <f t="shared" si="17"/>
        <v>-5.0811800216855468E-2</v>
      </c>
      <c r="AX9">
        <f t="shared" si="18"/>
        <v>0.1071721045000664</v>
      </c>
    </row>
    <row r="10" spans="1:50" x14ac:dyDescent="0.2">
      <c r="A10">
        <v>1</v>
      </c>
      <c r="B10" t="s">
        <v>46</v>
      </c>
      <c r="C10" t="s">
        <v>47</v>
      </c>
      <c r="F10">
        <v>-0.71645314899944801</v>
      </c>
      <c r="G10">
        <v>0.31276475692469502</v>
      </c>
      <c r="T10">
        <v>-4.9950376548842002</v>
      </c>
      <c r="U10">
        <v>0.31170057306742899</v>
      </c>
      <c r="V10">
        <v>0</v>
      </c>
      <c r="W10">
        <v>7.4874245599303197</v>
      </c>
      <c r="X10">
        <v>257.87943769138701</v>
      </c>
      <c r="Y10">
        <v>2</v>
      </c>
      <c r="Z10">
        <v>115</v>
      </c>
      <c r="AA10">
        <v>519.758875382773</v>
      </c>
      <c r="AB10">
        <v>13.6873391031572</v>
      </c>
      <c r="AC10">
        <v>5.9115292206510597E-4</v>
      </c>
      <c r="AE10">
        <v>1</v>
      </c>
      <c r="AG10">
        <f t="shared" si="1"/>
        <v>0</v>
      </c>
      <c r="AH10">
        <f t="shared" si="2"/>
        <v>0</v>
      </c>
      <c r="AI10">
        <f t="shared" si="3"/>
        <v>-4.2353337255377047E-4</v>
      </c>
      <c r="AJ10">
        <f t="shared" si="4"/>
        <v>1.8489179997501604E-4</v>
      </c>
      <c r="AK10">
        <f t="shared" si="5"/>
        <v>0</v>
      </c>
      <c r="AL10">
        <f t="shared" si="6"/>
        <v>0</v>
      </c>
      <c r="AM10">
        <f t="shared" si="7"/>
        <v>0</v>
      </c>
      <c r="AN10">
        <f t="shared" si="8"/>
        <v>0</v>
      </c>
      <c r="AO10">
        <f t="shared" si="9"/>
        <v>0</v>
      </c>
      <c r="AP10">
        <f t="shared" si="10"/>
        <v>0</v>
      </c>
      <c r="AQ10">
        <f t="shared" si="11"/>
        <v>0</v>
      </c>
      <c r="AR10">
        <f t="shared" si="12"/>
        <v>0</v>
      </c>
      <c r="AS10">
        <f t="shared" si="13"/>
        <v>0</v>
      </c>
      <c r="AT10">
        <f t="shared" si="14"/>
        <v>0</v>
      </c>
      <c r="AU10">
        <f t="shared" si="15"/>
        <v>0</v>
      </c>
      <c r="AV10">
        <f t="shared" si="16"/>
        <v>0</v>
      </c>
      <c r="AW10">
        <f t="shared" si="17"/>
        <v>-2.9528311055100295E-3</v>
      </c>
      <c r="AX10">
        <f t="shared" si="18"/>
        <v>1.8426270457817871E-4</v>
      </c>
    </row>
    <row r="12" spans="1:50" x14ac:dyDescent="0.2">
      <c r="AF12" t="s">
        <v>48</v>
      </c>
      <c r="AG12">
        <f>AVERAGE(AG2:AG10)</f>
        <v>3.0876208489833731E-2</v>
      </c>
      <c r="AH12">
        <f t="shared" ref="AH12:AX12" si="19">AVERAGE(AH2:AH10)</f>
        <v>2.7555474179905441E-2</v>
      </c>
      <c r="AI12">
        <f t="shared" si="19"/>
        <v>-0.15292506797172956</v>
      </c>
      <c r="AJ12">
        <f t="shared" si="19"/>
        <v>6.6394353467146158E-2</v>
      </c>
      <c r="AK12">
        <f t="shared" si="19"/>
        <v>8.0491291019995248E-4</v>
      </c>
      <c r="AL12">
        <f t="shared" si="19"/>
        <v>2.8789487018874194E-4</v>
      </c>
      <c r="AM12">
        <f t="shared" si="19"/>
        <v>1.0828070878570359E-2</v>
      </c>
      <c r="AN12">
        <f t="shared" si="19"/>
        <v>3.3173000408842418E-3</v>
      </c>
      <c r="AO12">
        <f t="shared" si="19"/>
        <v>9.9426855903706179E-5</v>
      </c>
      <c r="AP12">
        <f t="shared" si="19"/>
        <v>6.0508113713276463E-5</v>
      </c>
      <c r="AQ12">
        <f t="shared" si="19"/>
        <v>6.441548874352959E-4</v>
      </c>
      <c r="AR12">
        <f t="shared" si="19"/>
        <v>2.4340278559698766E-3</v>
      </c>
      <c r="AS12">
        <f t="shared" si="19"/>
        <v>1.172531342968399</v>
      </c>
      <c r="AT12">
        <f t="shared" si="19"/>
        <v>16.481675224112266</v>
      </c>
      <c r="AU12">
        <f t="shared" si="19"/>
        <v>0.55847943173744918</v>
      </c>
      <c r="AV12">
        <f t="shared" si="19"/>
        <v>5.6722004298797915</v>
      </c>
      <c r="AW12">
        <f t="shared" si="19"/>
        <v>-1.7876038963276701</v>
      </c>
      <c r="AX12">
        <f t="shared" si="19"/>
        <v>16.503113293941308</v>
      </c>
    </row>
    <row r="14" spans="1:50" x14ac:dyDescent="0.2">
      <c r="AG14" t="s">
        <v>53</v>
      </c>
      <c r="AH14" t="s">
        <v>54</v>
      </c>
      <c r="AI14" t="s">
        <v>55</v>
      </c>
      <c r="AJ14" t="s">
        <v>56</v>
      </c>
      <c r="AK14" t="s">
        <v>57</v>
      </c>
      <c r="AL14" t="s">
        <v>58</v>
      </c>
      <c r="AM14" t="s">
        <v>59</v>
      </c>
      <c r="AN14" t="s">
        <v>56</v>
      </c>
      <c r="AO14" t="s">
        <v>57</v>
      </c>
      <c r="AP14" t="s">
        <v>58</v>
      </c>
      <c r="AQ14" t="s">
        <v>60</v>
      </c>
    </row>
    <row r="15" spans="1:50" x14ac:dyDescent="0.2">
      <c r="AF15" t="s">
        <v>49</v>
      </c>
      <c r="AG15">
        <f>AG12</f>
        <v>3.0876208489833731E-2</v>
      </c>
      <c r="AH15">
        <f>AH12</f>
        <v>2.7555474179905441E-2</v>
      </c>
      <c r="AI15">
        <f>1.95*AH15</f>
        <v>5.3733174650815611E-2</v>
      </c>
      <c r="AJ15">
        <f>AG15-AI15</f>
        <v>-2.285696616098188E-2</v>
      </c>
      <c r="AK15">
        <f>AG15+AI15</f>
        <v>8.4609383140649336E-2</v>
      </c>
      <c r="AM15">
        <f>1.99*AH15</f>
        <v>5.4835393618011825E-2</v>
      </c>
      <c r="AN15">
        <f>AG15-AM15</f>
        <v>-2.3959185128178094E-2</v>
      </c>
      <c r="AO15">
        <f>AG15+AM15</f>
        <v>8.5711602107845564E-2</v>
      </c>
    </row>
    <row r="16" spans="1:50" x14ac:dyDescent="0.2">
      <c r="AF16" t="s">
        <v>50</v>
      </c>
      <c r="AG16">
        <f>AK12</f>
        <v>8.0491291019995248E-4</v>
      </c>
      <c r="AH16">
        <f>AL12</f>
        <v>2.8789487018874194E-4</v>
      </c>
      <c r="AI16">
        <f t="shared" ref="AI16:AI23" si="20">1.95*AH16</f>
        <v>5.6139499686804677E-4</v>
      </c>
      <c r="AJ16">
        <f t="shared" ref="AJ16:AJ23" si="21">AG16-AI16</f>
        <v>2.4351791333190572E-4</v>
      </c>
      <c r="AK16">
        <f t="shared" ref="AK16:AK23" si="22">AG16+AI16</f>
        <v>1.3663079070679993E-3</v>
      </c>
      <c r="AL16" t="s">
        <v>64</v>
      </c>
      <c r="AM16">
        <f t="shared" ref="AM16:AM23" si="23">1.99*AH16</f>
        <v>5.7291079167559643E-4</v>
      </c>
      <c r="AN16">
        <f t="shared" ref="AN16:AN23" si="24">AG16-AM16</f>
        <v>2.3200211852435605E-4</v>
      </c>
      <c r="AO16">
        <f t="shared" ref="AO16:AO23" si="25">AG16+AM16</f>
        <v>1.3778237018755488E-3</v>
      </c>
      <c r="AP16" t="s">
        <v>64</v>
      </c>
    </row>
    <row r="17" spans="32:42" x14ac:dyDescent="0.2">
      <c r="AF17" t="s">
        <v>51</v>
      </c>
      <c r="AG17">
        <f>AM12</f>
        <v>1.0828070878570359E-2</v>
      </c>
      <c r="AH17">
        <f>AN12</f>
        <v>3.3173000408842418E-3</v>
      </c>
      <c r="AI17">
        <f t="shared" si="20"/>
        <v>6.4687350797242712E-3</v>
      </c>
      <c r="AJ17">
        <f t="shared" si="21"/>
        <v>4.359335798846088E-3</v>
      </c>
      <c r="AK17">
        <f t="shared" si="22"/>
        <v>1.729680595829463E-2</v>
      </c>
      <c r="AL17" t="s">
        <v>64</v>
      </c>
      <c r="AM17">
        <f t="shared" si="23"/>
        <v>6.6014270813596412E-3</v>
      </c>
      <c r="AN17">
        <f t="shared" si="24"/>
        <v>4.226643797210718E-3</v>
      </c>
      <c r="AO17">
        <f t="shared" si="25"/>
        <v>1.7429497959929999E-2</v>
      </c>
      <c r="AP17" t="s">
        <v>64</v>
      </c>
    </row>
    <row r="18" spans="32:42" x14ac:dyDescent="0.2">
      <c r="AF18" t="s">
        <v>52</v>
      </c>
      <c r="AG18">
        <f>AO12</f>
        <v>9.9426855903706179E-5</v>
      </c>
      <c r="AH18">
        <f>AP12</f>
        <v>6.0508113713276463E-5</v>
      </c>
      <c r="AI18">
        <f t="shared" si="20"/>
        <v>1.1799082174088911E-4</v>
      </c>
      <c r="AJ18">
        <f>AG18-AI18</f>
        <v>-1.8563965837182928E-5</v>
      </c>
      <c r="AK18">
        <f t="shared" si="22"/>
        <v>2.174176776445953E-4</v>
      </c>
      <c r="AM18">
        <f t="shared" si="23"/>
        <v>1.2041114628942016E-4</v>
      </c>
      <c r="AN18">
        <f t="shared" si="24"/>
        <v>-2.0984290385713984E-5</v>
      </c>
      <c r="AO18">
        <f t="shared" si="25"/>
        <v>2.1983800219312635E-4</v>
      </c>
    </row>
    <row r="19" spans="32:42" x14ac:dyDescent="0.2">
      <c r="AF19" t="s">
        <v>61</v>
      </c>
      <c r="AG19">
        <f>AQ12</f>
        <v>6.441548874352959E-4</v>
      </c>
      <c r="AH19">
        <f>AR12</f>
        <v>2.4340278559698766E-3</v>
      </c>
      <c r="AI19">
        <f t="shared" si="20"/>
        <v>4.7463543191412589E-3</v>
      </c>
      <c r="AJ19">
        <f t="shared" si="21"/>
        <v>-4.1021994317059635E-3</v>
      </c>
      <c r="AK19">
        <f t="shared" si="22"/>
        <v>5.3905092065765544E-3</v>
      </c>
      <c r="AM19">
        <f t="shared" si="23"/>
        <v>4.8437154333800542E-3</v>
      </c>
      <c r="AN19">
        <f t="shared" si="24"/>
        <v>-4.1995605459447579E-3</v>
      </c>
      <c r="AO19">
        <f t="shared" si="25"/>
        <v>5.4878703208153506E-3</v>
      </c>
    </row>
    <row r="21" spans="32:42" x14ac:dyDescent="0.2">
      <c r="AF21" t="s">
        <v>62</v>
      </c>
      <c r="AG21">
        <f>AS12</f>
        <v>1.172531342968399</v>
      </c>
      <c r="AH21">
        <f>AT12</f>
        <v>16.481675224112266</v>
      </c>
      <c r="AI21">
        <f t="shared" si="20"/>
        <v>32.139266687018917</v>
      </c>
      <c r="AJ21">
        <f t="shared" si="21"/>
        <v>-30.96673534405052</v>
      </c>
      <c r="AK21">
        <f t="shared" si="22"/>
        <v>33.311798029987315</v>
      </c>
      <c r="AM21">
        <f t="shared" si="23"/>
        <v>32.798533695983409</v>
      </c>
      <c r="AN21">
        <f t="shared" si="24"/>
        <v>-31.626002353015011</v>
      </c>
      <c r="AO21">
        <f t="shared" si="25"/>
        <v>33.971065038951807</v>
      </c>
    </row>
    <row r="22" spans="32:42" x14ac:dyDescent="0.2">
      <c r="AF22" t="s">
        <v>63</v>
      </c>
      <c r="AG22">
        <f>AU12</f>
        <v>0.55847943173744918</v>
      </c>
      <c r="AH22">
        <f>AV12</f>
        <v>5.6722004298797915</v>
      </c>
      <c r="AI22">
        <f t="shared" si="20"/>
        <v>11.060790838265593</v>
      </c>
      <c r="AJ22">
        <f>AG22-AI22</f>
        <v>-10.502311406528143</v>
      </c>
      <c r="AK22">
        <f>AG22+AI22</f>
        <v>11.619270270003042</v>
      </c>
      <c r="AM22">
        <f t="shared" si="23"/>
        <v>11.287678855460785</v>
      </c>
      <c r="AN22">
        <f t="shared" si="24"/>
        <v>-10.729199423723335</v>
      </c>
      <c r="AO22">
        <f t="shared" si="25"/>
        <v>11.846158287198234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Maskedpalmcivet_ele_size_popP_S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2016-04-15T18:36:46Z</dcterms:created>
  <dcterms:modified xsi:type="dcterms:W3CDTF">2016-04-15T23:58:11Z</dcterms:modified>
</cp:coreProperties>
</file>