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chencheng/Desktop/data/occupancy/"/>
    </mc:Choice>
  </mc:AlternateContent>
  <bookViews>
    <workbookView xWindow="80" yWindow="460" windowWidth="25520" windowHeight="15540" tabRatio="500"/>
  </bookViews>
  <sheets>
    <sheet name="ModelsCovs_sambar_CAM_dis_ele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K2" i="1" l="1"/>
  <c r="AK3" i="1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21" i="1"/>
  <c r="AK25" i="1"/>
  <c r="BC2" i="1"/>
  <c r="BC3" i="1"/>
  <c r="BC4" i="1"/>
  <c r="BC5" i="1"/>
  <c r="BC6" i="1"/>
  <c r="BC7" i="1"/>
  <c r="BC8" i="1"/>
  <c r="BC9" i="1"/>
  <c r="BC10" i="1"/>
  <c r="BC11" i="1"/>
  <c r="BC12" i="1"/>
  <c r="BC13" i="1"/>
  <c r="BC14" i="1"/>
  <c r="BC15" i="1"/>
  <c r="BC16" i="1"/>
  <c r="BC17" i="1"/>
  <c r="BC18" i="1"/>
  <c r="BC21" i="1"/>
  <c r="AK35" i="1"/>
  <c r="BD2" i="1"/>
  <c r="BD3" i="1"/>
  <c r="BD4" i="1"/>
  <c r="BD5" i="1"/>
  <c r="BD6" i="1"/>
  <c r="BD7" i="1"/>
  <c r="BD8" i="1"/>
  <c r="BD9" i="1"/>
  <c r="BD10" i="1"/>
  <c r="BD11" i="1"/>
  <c r="BD12" i="1"/>
  <c r="BD13" i="1"/>
  <c r="BD14" i="1"/>
  <c r="BD15" i="1"/>
  <c r="BD16" i="1"/>
  <c r="BD17" i="1"/>
  <c r="BD18" i="1"/>
  <c r="BD21" i="1"/>
  <c r="AL35" i="1"/>
  <c r="AQ35" i="1"/>
  <c r="AS35" i="1"/>
  <c r="AR35" i="1"/>
  <c r="AM35" i="1"/>
  <c r="AO35" i="1"/>
  <c r="AN35" i="1"/>
  <c r="BA2" i="1"/>
  <c r="BA3" i="1"/>
  <c r="BA4" i="1"/>
  <c r="BA5" i="1"/>
  <c r="BA6" i="1"/>
  <c r="BA7" i="1"/>
  <c r="BA8" i="1"/>
  <c r="BA9" i="1"/>
  <c r="BA10" i="1"/>
  <c r="BA11" i="1"/>
  <c r="BA12" i="1"/>
  <c r="BA13" i="1"/>
  <c r="BA14" i="1"/>
  <c r="BA15" i="1"/>
  <c r="BA16" i="1"/>
  <c r="BA17" i="1"/>
  <c r="BA18" i="1"/>
  <c r="BA21" i="1"/>
  <c r="AK34" i="1"/>
  <c r="BB2" i="1"/>
  <c r="BB3" i="1"/>
  <c r="BB4" i="1"/>
  <c r="BB5" i="1"/>
  <c r="BB6" i="1"/>
  <c r="BB7" i="1"/>
  <c r="BB8" i="1"/>
  <c r="BB9" i="1"/>
  <c r="BB10" i="1"/>
  <c r="BB11" i="1"/>
  <c r="BB12" i="1"/>
  <c r="BB13" i="1"/>
  <c r="BB14" i="1"/>
  <c r="BB15" i="1"/>
  <c r="BB16" i="1"/>
  <c r="BB17" i="1"/>
  <c r="BB18" i="1"/>
  <c r="BB21" i="1"/>
  <c r="AL34" i="1"/>
  <c r="AQ34" i="1"/>
  <c r="AS34" i="1"/>
  <c r="AR34" i="1"/>
  <c r="AM34" i="1"/>
  <c r="AO34" i="1"/>
  <c r="AN34" i="1"/>
  <c r="AY2" i="1"/>
  <c r="AY3" i="1"/>
  <c r="AY4" i="1"/>
  <c r="AY5" i="1"/>
  <c r="AY6" i="1"/>
  <c r="AY7" i="1"/>
  <c r="AY8" i="1"/>
  <c r="AY9" i="1"/>
  <c r="AY10" i="1"/>
  <c r="AY11" i="1"/>
  <c r="AY12" i="1"/>
  <c r="AY13" i="1"/>
  <c r="AY14" i="1"/>
  <c r="AY15" i="1"/>
  <c r="AY16" i="1"/>
  <c r="AY17" i="1"/>
  <c r="AY18" i="1"/>
  <c r="AY21" i="1"/>
  <c r="AK32" i="1"/>
  <c r="AZ2" i="1"/>
  <c r="AZ3" i="1"/>
  <c r="AZ4" i="1"/>
  <c r="AZ5" i="1"/>
  <c r="AZ6" i="1"/>
  <c r="AZ7" i="1"/>
  <c r="AZ8" i="1"/>
  <c r="AZ9" i="1"/>
  <c r="AZ10" i="1"/>
  <c r="AZ11" i="1"/>
  <c r="AZ12" i="1"/>
  <c r="AZ13" i="1"/>
  <c r="AZ14" i="1"/>
  <c r="AZ15" i="1"/>
  <c r="AZ16" i="1"/>
  <c r="AZ17" i="1"/>
  <c r="AZ18" i="1"/>
  <c r="AZ21" i="1"/>
  <c r="AL32" i="1"/>
  <c r="AQ32" i="1"/>
  <c r="AS32" i="1"/>
  <c r="AR32" i="1"/>
  <c r="AM32" i="1"/>
  <c r="AO32" i="1"/>
  <c r="AN32" i="1"/>
  <c r="AW2" i="1"/>
  <c r="AW3" i="1"/>
  <c r="AW4" i="1"/>
  <c r="AW5" i="1"/>
  <c r="AW6" i="1"/>
  <c r="AW7" i="1"/>
  <c r="AW8" i="1"/>
  <c r="AW9" i="1"/>
  <c r="AW10" i="1"/>
  <c r="AW11" i="1"/>
  <c r="AW12" i="1"/>
  <c r="AW13" i="1"/>
  <c r="AW14" i="1"/>
  <c r="AW15" i="1"/>
  <c r="AW16" i="1"/>
  <c r="AW17" i="1"/>
  <c r="AW18" i="1"/>
  <c r="AW21" i="1"/>
  <c r="AK31" i="1"/>
  <c r="AX2" i="1"/>
  <c r="AX3" i="1"/>
  <c r="AX4" i="1"/>
  <c r="AX5" i="1"/>
  <c r="AX6" i="1"/>
  <c r="AX7" i="1"/>
  <c r="AX8" i="1"/>
  <c r="AX9" i="1"/>
  <c r="AX10" i="1"/>
  <c r="AX11" i="1"/>
  <c r="AX12" i="1"/>
  <c r="AX13" i="1"/>
  <c r="AX14" i="1"/>
  <c r="AX15" i="1"/>
  <c r="AX16" i="1"/>
  <c r="AX17" i="1"/>
  <c r="AX18" i="1"/>
  <c r="AX21" i="1"/>
  <c r="AL31" i="1"/>
  <c r="AQ31" i="1"/>
  <c r="AS31" i="1"/>
  <c r="AR31" i="1"/>
  <c r="AM31" i="1"/>
  <c r="AO31" i="1"/>
  <c r="AN31" i="1"/>
  <c r="AU2" i="1"/>
  <c r="AU3" i="1"/>
  <c r="AU4" i="1"/>
  <c r="AU5" i="1"/>
  <c r="AU6" i="1"/>
  <c r="AU7" i="1"/>
  <c r="AU8" i="1"/>
  <c r="AU9" i="1"/>
  <c r="AU10" i="1"/>
  <c r="AU11" i="1"/>
  <c r="AU12" i="1"/>
  <c r="AU13" i="1"/>
  <c r="AU14" i="1"/>
  <c r="AU15" i="1"/>
  <c r="AU16" i="1"/>
  <c r="AU17" i="1"/>
  <c r="AU18" i="1"/>
  <c r="AU21" i="1"/>
  <c r="AK30" i="1"/>
  <c r="AV2" i="1"/>
  <c r="AV3" i="1"/>
  <c r="AV4" i="1"/>
  <c r="AV5" i="1"/>
  <c r="AV6" i="1"/>
  <c r="AV7" i="1"/>
  <c r="AV8" i="1"/>
  <c r="AV9" i="1"/>
  <c r="AV10" i="1"/>
  <c r="AV11" i="1"/>
  <c r="AV12" i="1"/>
  <c r="AV13" i="1"/>
  <c r="AV14" i="1"/>
  <c r="AV15" i="1"/>
  <c r="AV16" i="1"/>
  <c r="AV17" i="1"/>
  <c r="AV18" i="1"/>
  <c r="AV21" i="1"/>
  <c r="AL30" i="1"/>
  <c r="AQ30" i="1"/>
  <c r="AS30" i="1"/>
  <c r="AR30" i="1"/>
  <c r="AM30" i="1"/>
  <c r="AO30" i="1"/>
  <c r="AN30" i="1"/>
  <c r="AS2" i="1"/>
  <c r="AS3" i="1"/>
  <c r="AS4" i="1"/>
  <c r="AS5" i="1"/>
  <c r="AS6" i="1"/>
  <c r="AS7" i="1"/>
  <c r="AS8" i="1"/>
  <c r="AS9" i="1"/>
  <c r="AS10" i="1"/>
  <c r="AS11" i="1"/>
  <c r="AS12" i="1"/>
  <c r="AS13" i="1"/>
  <c r="AS14" i="1"/>
  <c r="AS15" i="1"/>
  <c r="AS16" i="1"/>
  <c r="AS17" i="1"/>
  <c r="AS18" i="1"/>
  <c r="AS21" i="1"/>
  <c r="AK29" i="1"/>
  <c r="AT2" i="1"/>
  <c r="AT3" i="1"/>
  <c r="AT4" i="1"/>
  <c r="AT5" i="1"/>
  <c r="AT6" i="1"/>
  <c r="AT7" i="1"/>
  <c r="AT8" i="1"/>
  <c r="AT9" i="1"/>
  <c r="AT10" i="1"/>
  <c r="AT11" i="1"/>
  <c r="AT12" i="1"/>
  <c r="AT13" i="1"/>
  <c r="AT14" i="1"/>
  <c r="AT15" i="1"/>
  <c r="AT16" i="1"/>
  <c r="AT17" i="1"/>
  <c r="AT18" i="1"/>
  <c r="AT21" i="1"/>
  <c r="AL29" i="1"/>
  <c r="AQ29" i="1"/>
  <c r="AS29" i="1"/>
  <c r="AR29" i="1"/>
  <c r="AM29" i="1"/>
  <c r="AO29" i="1"/>
  <c r="AN29" i="1"/>
  <c r="AQ2" i="1"/>
  <c r="AQ3" i="1"/>
  <c r="AQ4" i="1"/>
  <c r="AQ5" i="1"/>
  <c r="AQ6" i="1"/>
  <c r="AQ7" i="1"/>
  <c r="AQ8" i="1"/>
  <c r="AQ9" i="1"/>
  <c r="AQ10" i="1"/>
  <c r="AQ11" i="1"/>
  <c r="AQ12" i="1"/>
  <c r="AQ13" i="1"/>
  <c r="AQ14" i="1"/>
  <c r="AQ15" i="1"/>
  <c r="AQ16" i="1"/>
  <c r="AQ17" i="1"/>
  <c r="AQ18" i="1"/>
  <c r="AQ21" i="1"/>
  <c r="AK28" i="1"/>
  <c r="AR2" i="1"/>
  <c r="AR3" i="1"/>
  <c r="AR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21" i="1"/>
  <c r="AL28" i="1"/>
  <c r="AQ28" i="1"/>
  <c r="AS28" i="1"/>
  <c r="AR28" i="1"/>
  <c r="AM28" i="1"/>
  <c r="AO28" i="1"/>
  <c r="AN28" i="1"/>
  <c r="AO2" i="1"/>
  <c r="AO3" i="1"/>
  <c r="AO4" i="1"/>
  <c r="AO5" i="1"/>
  <c r="AO6" i="1"/>
  <c r="AO7" i="1"/>
  <c r="AO8" i="1"/>
  <c r="AO9" i="1"/>
  <c r="AO10" i="1"/>
  <c r="AO11" i="1"/>
  <c r="AO12" i="1"/>
  <c r="AO13" i="1"/>
  <c r="AO14" i="1"/>
  <c r="AO15" i="1"/>
  <c r="AO16" i="1"/>
  <c r="AO17" i="1"/>
  <c r="AO18" i="1"/>
  <c r="AO21" i="1"/>
  <c r="AK27" i="1"/>
  <c r="AP2" i="1"/>
  <c r="AP3" i="1"/>
  <c r="AP4" i="1"/>
  <c r="AP5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18" i="1"/>
  <c r="AP21" i="1"/>
  <c r="AL27" i="1"/>
  <c r="AQ27" i="1"/>
  <c r="AS27" i="1"/>
  <c r="AR27" i="1"/>
  <c r="AM27" i="1"/>
  <c r="AO27" i="1"/>
  <c r="AN27" i="1"/>
  <c r="AM2" i="1"/>
  <c r="AM3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21" i="1"/>
  <c r="AK26" i="1"/>
  <c r="AN2" i="1"/>
  <c r="AN3" i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21" i="1"/>
  <c r="AL26" i="1"/>
  <c r="AQ26" i="1"/>
  <c r="AS26" i="1"/>
  <c r="AR26" i="1"/>
  <c r="AM26" i="1"/>
  <c r="AO26" i="1"/>
  <c r="AN26" i="1"/>
  <c r="AL2" i="1"/>
  <c r="AL3" i="1"/>
  <c r="AL4" i="1"/>
  <c r="AL5" i="1"/>
  <c r="AL6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21" i="1"/>
  <c r="AL25" i="1"/>
  <c r="AQ25" i="1"/>
  <c r="AS25" i="1"/>
  <c r="AR25" i="1"/>
  <c r="AM25" i="1"/>
  <c r="AO25" i="1"/>
  <c r="AN25" i="1"/>
</calcChain>
</file>

<file path=xl/sharedStrings.xml><?xml version="1.0" encoding="utf-8"?>
<sst xmlns="http://schemas.openxmlformats.org/spreadsheetml/2006/main" count="125" uniqueCount="87">
  <si>
    <t>model</t>
  </si>
  <si>
    <t>formula</t>
  </si>
  <si>
    <t>lam(dis.s)</t>
  </si>
  <si>
    <t>SElam(dis.s)</t>
  </si>
  <si>
    <t>lam(ele.s)</t>
  </si>
  <si>
    <t>SElam(ele.s)</t>
  </si>
  <si>
    <t>lam(Int)</t>
  </si>
  <si>
    <t>SElam(Int)</t>
  </si>
  <si>
    <t>lam(PASLvshilin)</t>
  </si>
  <si>
    <t>SElam(PASLvshilin)</t>
  </si>
  <si>
    <t>lam(PASMangao)</t>
  </si>
  <si>
    <t>SElam(PASMangao)</t>
  </si>
  <si>
    <t>lam(PASMengla)</t>
  </si>
  <si>
    <t>SElam(PASMengla)</t>
  </si>
  <si>
    <t>lam(PASMengsong)</t>
  </si>
  <si>
    <t>SElam(PASMengsong)</t>
  </si>
  <si>
    <t>lam(PASNabanhe)</t>
  </si>
  <si>
    <t>SElam(PASNabanhe)</t>
  </si>
  <si>
    <t>p(cam_angle)</t>
  </si>
  <si>
    <t>SEp(cam_angle)</t>
  </si>
  <si>
    <t>p(camhours)</t>
  </si>
  <si>
    <t>SEp(camhours)</t>
  </si>
  <si>
    <t>p(Int)</t>
  </si>
  <si>
    <t>SEp(Int)</t>
  </si>
  <si>
    <t>Converge</t>
  </si>
  <si>
    <t>CondNum</t>
  </si>
  <si>
    <t>negLogLike</t>
  </si>
  <si>
    <t>nPars</t>
  </si>
  <si>
    <t>n</t>
  </si>
  <si>
    <t>AIC</t>
  </si>
  <si>
    <t>delta</t>
  </si>
  <si>
    <t>AICwt</t>
  </si>
  <si>
    <t>Rsq</t>
  </si>
  <si>
    <t>cumltvWt</t>
  </si>
  <si>
    <t>m007</t>
  </si>
  <si>
    <t>~camhours ~ ele.s + PAS</t>
  </si>
  <si>
    <t>NA</t>
  </si>
  <si>
    <t>m015</t>
  </si>
  <si>
    <t>~camhours + cam_angle ~ ele.s + PAS</t>
  </si>
  <si>
    <t>m006</t>
  </si>
  <si>
    <t>~camhours ~ dis.s + PAS</t>
  </si>
  <si>
    <t>m005</t>
  </si>
  <si>
    <t>~camhours ~ PAS</t>
  </si>
  <si>
    <t>m013</t>
  </si>
  <si>
    <t>~camhours + cam_angle ~ PAS</t>
  </si>
  <si>
    <t>m014</t>
  </si>
  <si>
    <t>~camhours + cam_angle ~ dis.s + PAS</t>
  </si>
  <si>
    <t>m011</t>
  </si>
  <si>
    <t>~camhours + cam_angle ~ ele.s + dis.s</t>
  </si>
  <si>
    <t>m010</t>
  </si>
  <si>
    <t>~camhours + cam_angle ~ ele.s</t>
  </si>
  <si>
    <t>m017</t>
  </si>
  <si>
    <t>~camhours + cam_angle ~ 1</t>
  </si>
  <si>
    <t>m016</t>
  </si>
  <si>
    <t>~camhours + cam_angle ~ dis.s</t>
  </si>
  <si>
    <t>m009</t>
  </si>
  <si>
    <t>~camhours ~ 1</t>
  </si>
  <si>
    <t>m001</t>
  </si>
  <si>
    <t>~1 ~ 1</t>
  </si>
  <si>
    <t>m008</t>
  </si>
  <si>
    <t>~camhours ~ dis.s</t>
  </si>
  <si>
    <t>m003</t>
  </si>
  <si>
    <t>~camhours ~ ele.s + dis.s</t>
  </si>
  <si>
    <t>m002</t>
  </si>
  <si>
    <t>~camhours ~ ele.s</t>
  </si>
  <si>
    <t>Standerdize</t>
  </si>
  <si>
    <t>sum</t>
  </si>
  <si>
    <t>Mean</t>
  </si>
  <si>
    <t>SE</t>
  </si>
  <si>
    <t>95%CI</t>
  </si>
  <si>
    <t>low CI</t>
  </si>
  <si>
    <t>hi CI</t>
  </si>
  <si>
    <t>significant</t>
  </si>
  <si>
    <t>99%CI</t>
  </si>
  <si>
    <t>trend</t>
  </si>
  <si>
    <t>Distance</t>
  </si>
  <si>
    <t>*</t>
  </si>
  <si>
    <t>P</t>
  </si>
  <si>
    <t>Elevation</t>
  </si>
  <si>
    <t>PABulong</t>
  </si>
  <si>
    <t>Palvshiling</t>
  </si>
  <si>
    <t>PAMangao</t>
  </si>
  <si>
    <t>PAMengla</t>
  </si>
  <si>
    <t>PAMengsong</t>
  </si>
  <si>
    <t>PANBH</t>
  </si>
  <si>
    <t>Cam_angle</t>
  </si>
  <si>
    <t>camhour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</si>
</sst>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5"/>
  <sheetViews>
    <sheetView tabSelected="1" topLeftCell="AD1" workbookViewId="0">
      <selection activeCell="AU35" sqref="AU35"/>
    </sheetView>
  </sheetViews>
  <sheetFormatPr baseColWidth="10" defaultRowHeight="16" x14ac:dyDescent="0.2"/>
  <sheetData>
    <row r="1" spans="1:5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K1" t="s">
        <v>2</v>
      </c>
      <c r="AL1" t="s">
        <v>3</v>
      </c>
      <c r="AM1" t="s">
        <v>4</v>
      </c>
      <c r="AN1" t="s">
        <v>5</v>
      </c>
      <c r="AO1" t="s">
        <v>6</v>
      </c>
      <c r="AP1" t="s">
        <v>7</v>
      </c>
      <c r="AQ1" t="s">
        <v>8</v>
      </c>
      <c r="AR1" t="s">
        <v>9</v>
      </c>
      <c r="AS1" t="s">
        <v>10</v>
      </c>
      <c r="AT1" t="s">
        <v>11</v>
      </c>
      <c r="AU1" t="s">
        <v>12</v>
      </c>
      <c r="AV1" t="s">
        <v>13</v>
      </c>
      <c r="AW1" t="s">
        <v>14</v>
      </c>
      <c r="AX1" t="s">
        <v>15</v>
      </c>
      <c r="AY1" t="s">
        <v>16</v>
      </c>
      <c r="AZ1" t="s">
        <v>17</v>
      </c>
      <c r="BA1" t="s">
        <v>18</v>
      </c>
      <c r="BB1" t="s">
        <v>19</v>
      </c>
      <c r="BC1" t="s">
        <v>20</v>
      </c>
      <c r="BD1" t="s">
        <v>21</v>
      </c>
    </row>
    <row r="2" spans="1:56" x14ac:dyDescent="0.2">
      <c r="A2">
        <v>6</v>
      </c>
      <c r="B2" t="s">
        <v>34</v>
      </c>
      <c r="C2" t="s">
        <v>35</v>
      </c>
      <c r="F2">
        <v>-0.54614152102005498</v>
      </c>
      <c r="G2">
        <v>0.21296723219574301</v>
      </c>
      <c r="H2">
        <v>-2.4184955734832099</v>
      </c>
      <c r="I2">
        <v>0.70825175374581395</v>
      </c>
      <c r="J2">
        <v>-20.557782607473801</v>
      </c>
      <c r="K2">
        <v>8389.4547406727597</v>
      </c>
      <c r="L2">
        <v>-9.2039252399113405</v>
      </c>
      <c r="M2">
        <v>119.18447852113199</v>
      </c>
      <c r="N2">
        <v>1.1101900198344401</v>
      </c>
      <c r="O2">
        <v>0.82185270786101094</v>
      </c>
      <c r="P2">
        <v>-8.7852187909395099</v>
      </c>
      <c r="Q2">
        <v>104.802719081543</v>
      </c>
      <c r="R2">
        <v>2.7710106901630001</v>
      </c>
      <c r="S2">
        <v>0.76256930745652096</v>
      </c>
      <c r="V2">
        <v>0.34321936647932499</v>
      </c>
      <c r="W2">
        <v>0.321574757336063</v>
      </c>
      <c r="X2">
        <v>-3.8525875412345898</v>
      </c>
      <c r="Y2">
        <v>0.21269437535972699</v>
      </c>
      <c r="Z2">
        <v>0</v>
      </c>
      <c r="AA2">
        <v>9127787773.6864491</v>
      </c>
      <c r="AB2">
        <v>442.76799331143201</v>
      </c>
      <c r="AC2">
        <v>9</v>
      </c>
      <c r="AD2">
        <v>115</v>
      </c>
      <c r="AE2">
        <v>903.53598662286402</v>
      </c>
      <c r="AF2">
        <v>0</v>
      </c>
      <c r="AG2">
        <v>0.474072318049167</v>
      </c>
      <c r="AH2" t="s">
        <v>36</v>
      </c>
      <c r="AI2">
        <v>0.474072318049167</v>
      </c>
      <c r="AK2">
        <f>D2*$AG2</f>
        <v>0</v>
      </c>
      <c r="AL2">
        <f t="shared" ref="AL2:BD15" si="0">E2*$AG2</f>
        <v>0</v>
      </c>
      <c r="AM2">
        <f t="shared" si="0"/>
        <v>-0.25891057685287533</v>
      </c>
      <c r="AN2">
        <f t="shared" si="0"/>
        <v>0.10096186943555108</v>
      </c>
      <c r="AO2">
        <f t="shared" si="0"/>
        <v>-1.1465418027128349</v>
      </c>
      <c r="AP2">
        <f t="shared" si="0"/>
        <v>0.33576255066066579</v>
      </c>
      <c r="AQ2">
        <f t="shared" si="0"/>
        <v>-9.7458756546759524</v>
      </c>
      <c r="AR2">
        <f t="shared" si="0"/>
        <v>3977.2082560793083</v>
      </c>
      <c r="AS2">
        <f t="shared" si="0"/>
        <v>-4.3633261736360049</v>
      </c>
      <c r="AT2">
        <f t="shared" si="0"/>
        <v>56.502062007994198</v>
      </c>
      <c r="AU2">
        <f t="shared" si="0"/>
        <v>0.52631035617796373</v>
      </c>
      <c r="AV2">
        <f t="shared" si="0"/>
        <v>0.38961761831065433</v>
      </c>
      <c r="AW2">
        <f t="shared" si="0"/>
        <v>-4.1648290367897935</v>
      </c>
      <c r="AX2">
        <f t="shared" si="0"/>
        <v>49.684067972842755</v>
      </c>
      <c r="AY2">
        <f t="shared" si="0"/>
        <v>1.3136594612245955</v>
      </c>
      <c r="AZ2">
        <f t="shared" si="0"/>
        <v>0.36151299925906083</v>
      </c>
      <c r="BA2">
        <f t="shared" si="0"/>
        <v>0</v>
      </c>
      <c r="BB2">
        <f t="shared" si="0"/>
        <v>0</v>
      </c>
      <c r="BC2">
        <f t="shared" si="0"/>
        <v>0.16271080066622015</v>
      </c>
      <c r="BD2">
        <f t="shared" si="0"/>
        <v>0.15244969063640576</v>
      </c>
    </row>
    <row r="3" spans="1:56" x14ac:dyDescent="0.2">
      <c r="A3">
        <v>13</v>
      </c>
      <c r="B3" t="s">
        <v>37</v>
      </c>
      <c r="C3" t="s">
        <v>38</v>
      </c>
      <c r="F3">
        <v>-0.55011722032814903</v>
      </c>
      <c r="G3">
        <v>0.21753140106366001</v>
      </c>
      <c r="H3">
        <v>-2.40628485661435</v>
      </c>
      <c r="I3">
        <v>0.70859225100158996</v>
      </c>
      <c r="J3">
        <v>-13.6094589284</v>
      </c>
      <c r="K3">
        <v>756.37745671128198</v>
      </c>
      <c r="L3">
        <v>-11.1994007039496</v>
      </c>
      <c r="M3">
        <v>328.27252243449101</v>
      </c>
      <c r="N3">
        <v>1.1337793804833201</v>
      </c>
      <c r="O3">
        <v>0.821825824206738</v>
      </c>
      <c r="P3">
        <v>-11.4548774494895</v>
      </c>
      <c r="Q3">
        <v>398.55651305219698</v>
      </c>
      <c r="R3">
        <v>2.6990046407367201</v>
      </c>
      <c r="S3">
        <v>0.76602231807361298</v>
      </c>
      <c r="T3">
        <v>-0.36885604907607999</v>
      </c>
      <c r="U3">
        <v>0.31599993205510202</v>
      </c>
      <c r="V3">
        <v>0.34632135654711399</v>
      </c>
      <c r="W3">
        <v>0.32237951631638601</v>
      </c>
      <c r="X3">
        <v>-3.57397856477606</v>
      </c>
      <c r="Y3">
        <v>0.32394898175261</v>
      </c>
      <c r="Z3">
        <v>0</v>
      </c>
      <c r="AA3">
        <v>82121967.199958399</v>
      </c>
      <c r="AB3">
        <v>442.07849335505</v>
      </c>
      <c r="AC3">
        <v>10</v>
      </c>
      <c r="AD3">
        <v>115</v>
      </c>
      <c r="AE3">
        <v>904.15698671010102</v>
      </c>
      <c r="AF3">
        <v>0.62100008723689404</v>
      </c>
      <c r="AG3">
        <v>0.347533073551269</v>
      </c>
      <c r="AH3" t="s">
        <v>36</v>
      </c>
      <c r="AI3">
        <v>0.821605391600436</v>
      </c>
      <c r="AK3">
        <f t="shared" ref="AK3:AS18" si="1">D3*$AG3</f>
        <v>0</v>
      </c>
      <c r="AL3">
        <f t="shared" si="0"/>
        <v>0</v>
      </c>
      <c r="AM3">
        <f t="shared" si="0"/>
        <v>-0.19118392839412227</v>
      </c>
      <c r="AN3">
        <f t="shared" si="0"/>
        <v>7.5599356405567544E-2</v>
      </c>
      <c r="AO3">
        <f t="shared" si="0"/>
        <v>-0.83626357205905966</v>
      </c>
      <c r="AP3">
        <f t="shared" si="0"/>
        <v>0.24625924288519482</v>
      </c>
      <c r="AQ3">
        <f t="shared" si="0"/>
        <v>-4.7297370907566121</v>
      </c>
      <c r="AR3">
        <f t="shared" si="0"/>
        <v>262.86618229576374</v>
      </c>
      <c r="AS3">
        <f t="shared" si="0"/>
        <v>-3.8921621485758502</v>
      </c>
      <c r="AT3">
        <f t="shared" si="0"/>
        <v>114.08555868408656</v>
      </c>
      <c r="AU3">
        <f t="shared" si="0"/>
        <v>0.39402583282842185</v>
      </c>
      <c r="AV3">
        <f t="shared" si="0"/>
        <v>0.28561165461037252</v>
      </c>
      <c r="AW3">
        <f t="shared" si="0"/>
        <v>-3.980948767174207</v>
      </c>
      <c r="AX3">
        <f t="shared" si="0"/>
        <v>138.51156996490647</v>
      </c>
      <c r="AY3">
        <f t="shared" si="0"/>
        <v>0.93799337832437091</v>
      </c>
      <c r="AZ3">
        <f t="shared" si="0"/>
        <v>0.26621809060899054</v>
      </c>
      <c r="BA3">
        <f t="shared" si="0"/>
        <v>-0.1281896764333878</v>
      </c>
      <c r="BB3">
        <f t="shared" si="0"/>
        <v>0.10982042762910178</v>
      </c>
      <c r="BC3">
        <f t="shared" si="0"/>
        <v>0.12035812547726342</v>
      </c>
      <c r="BD3">
        <f t="shared" si="0"/>
        <v>0.11203754415540511</v>
      </c>
    </row>
    <row r="4" spans="1:56" x14ac:dyDescent="0.2">
      <c r="A4">
        <v>5</v>
      </c>
      <c r="B4" t="s">
        <v>39</v>
      </c>
      <c r="C4" t="s">
        <v>40</v>
      </c>
      <c r="D4">
        <v>-0.37682747974498298</v>
      </c>
      <c r="E4">
        <v>0.24942162719800801</v>
      </c>
      <c r="H4">
        <v>-2.6795426183952098</v>
      </c>
      <c r="I4">
        <v>0.72235050639382203</v>
      </c>
      <c r="J4">
        <v>-17.446801209813302</v>
      </c>
      <c r="K4">
        <v>8388.7403111390704</v>
      </c>
      <c r="L4">
        <v>-14.1069541072101</v>
      </c>
      <c r="M4">
        <v>1343.25468280584</v>
      </c>
      <c r="N4">
        <v>1.4355057398741999</v>
      </c>
      <c r="O4">
        <v>0.87580642376380702</v>
      </c>
      <c r="P4">
        <v>-8.8509902199786108</v>
      </c>
      <c r="Q4">
        <v>94.216721651992103</v>
      </c>
      <c r="R4">
        <v>3.3487748408257598</v>
      </c>
      <c r="S4">
        <v>0.75796045539932899</v>
      </c>
      <c r="V4">
        <v>0.34414328581669301</v>
      </c>
      <c r="W4">
        <v>0.32186484577630903</v>
      </c>
      <c r="X4">
        <v>-3.8138318250971199</v>
      </c>
      <c r="Y4">
        <v>0.20889881528554499</v>
      </c>
      <c r="Z4">
        <v>0</v>
      </c>
      <c r="AA4">
        <v>6998997927.7182503</v>
      </c>
      <c r="AB4">
        <v>444.91371928138</v>
      </c>
      <c r="AC4">
        <v>9</v>
      </c>
      <c r="AD4">
        <v>115</v>
      </c>
      <c r="AE4">
        <v>907.82743856276102</v>
      </c>
      <c r="AF4">
        <v>4.2914519398968896</v>
      </c>
      <c r="AG4">
        <v>5.5458439912477203E-2</v>
      </c>
      <c r="AH4" t="s">
        <v>36</v>
      </c>
      <c r="AI4">
        <v>0.87706383151291301</v>
      </c>
      <c r="AK4">
        <f t="shared" si="1"/>
        <v>-2.0898264142807359E-2</v>
      </c>
      <c r="AL4">
        <f t="shared" si="0"/>
        <v>1.3832534324833017E-2</v>
      </c>
      <c r="AM4">
        <f t="shared" si="0"/>
        <v>0</v>
      </c>
      <c r="AN4">
        <f t="shared" si="0"/>
        <v>0</v>
      </c>
      <c r="AO4">
        <f t="shared" si="0"/>
        <v>-0.14860325329519258</v>
      </c>
      <c r="AP4">
        <f t="shared" si="0"/>
        <v>4.0060432154589258E-2</v>
      </c>
      <c r="AQ4">
        <f t="shared" si="0"/>
        <v>-0.96757237655936557</v>
      </c>
      <c r="AR4">
        <f t="shared" si="0"/>
        <v>465.22645048668147</v>
      </c>
      <c r="AS4">
        <f t="shared" si="0"/>
        <v>-0.78234966670278483</v>
      </c>
      <c r="AT4">
        <f t="shared" si="0"/>
        <v>74.494809113541308</v>
      </c>
      <c r="AU4">
        <f t="shared" si="0"/>
        <v>7.9610908818829443E-2</v>
      </c>
      <c r="AV4">
        <f t="shared" si="0"/>
        <v>4.857085792726664E-2</v>
      </c>
      <c r="AW4">
        <f t="shared" si="0"/>
        <v>-0.4908621092806072</v>
      </c>
      <c r="AX4">
        <f t="shared" si="0"/>
        <v>5.2251123964875941</v>
      </c>
      <c r="AY4">
        <f t="shared" si="0"/>
        <v>0.1857178282903508</v>
      </c>
      <c r="AZ4">
        <f t="shared" si="0"/>
        <v>4.2035304371797547E-2</v>
      </c>
      <c r="BA4">
        <f t="shared" si="0"/>
        <v>0</v>
      </c>
      <c r="BB4">
        <f t="shared" si="0"/>
        <v>0</v>
      </c>
      <c r="BC4">
        <f t="shared" si="0"/>
        <v>1.9085649737747536E-2</v>
      </c>
      <c r="BD4">
        <f t="shared" si="0"/>
        <v>1.7850122209424175E-2</v>
      </c>
    </row>
    <row r="5" spans="1:56" x14ac:dyDescent="0.2">
      <c r="A5">
        <v>4</v>
      </c>
      <c r="B5" t="s">
        <v>41</v>
      </c>
      <c r="C5" t="s">
        <v>42</v>
      </c>
      <c r="H5">
        <v>-2.4677515075640901</v>
      </c>
      <c r="I5">
        <v>0.70731293748979596</v>
      </c>
      <c r="J5">
        <v>-10.7234937109993</v>
      </c>
      <c r="K5">
        <v>290.823526076463</v>
      </c>
      <c r="L5">
        <v>-8.3710935429485893</v>
      </c>
      <c r="M5">
        <v>73.846673460827205</v>
      </c>
      <c r="N5">
        <v>0.87791094250406498</v>
      </c>
      <c r="O5">
        <v>0.81745376036564998</v>
      </c>
      <c r="P5">
        <v>-8.4064854750931808</v>
      </c>
      <c r="Q5">
        <v>79.638631694705794</v>
      </c>
      <c r="R5">
        <v>3.1230625446879898</v>
      </c>
      <c r="S5">
        <v>0.74580805460805499</v>
      </c>
      <c r="V5">
        <v>0.34555898170728599</v>
      </c>
      <c r="W5">
        <v>0.32297790337565402</v>
      </c>
      <c r="X5">
        <v>-3.7313528805914902</v>
      </c>
      <c r="Y5">
        <v>0.18872612478340001</v>
      </c>
      <c r="Z5">
        <v>0</v>
      </c>
      <c r="AA5">
        <v>7821352.1967925997</v>
      </c>
      <c r="AB5">
        <v>446.06301157678303</v>
      </c>
      <c r="AC5">
        <v>8</v>
      </c>
      <c r="AD5">
        <v>115</v>
      </c>
      <c r="AE5">
        <v>908.12602315356605</v>
      </c>
      <c r="AF5">
        <v>4.59003653070158</v>
      </c>
      <c r="AG5">
        <v>4.7767314781839501E-2</v>
      </c>
      <c r="AH5" t="s">
        <v>36</v>
      </c>
      <c r="AI5">
        <v>0.92483114629475305</v>
      </c>
      <c r="AK5">
        <f t="shared" si="1"/>
        <v>0</v>
      </c>
      <c r="AL5">
        <f t="shared" si="0"/>
        <v>0</v>
      </c>
      <c r="AM5">
        <f t="shared" si="0"/>
        <v>0</v>
      </c>
      <c r="AN5">
        <f t="shared" si="0"/>
        <v>0</v>
      </c>
      <c r="AO5">
        <f t="shared" si="0"/>
        <v>-0.11787786306517288</v>
      </c>
      <c r="AP5">
        <f t="shared" si="0"/>
        <v>3.3786439734342651E-2</v>
      </c>
      <c r="AQ5">
        <f t="shared" si="0"/>
        <v>-0.51223249965437978</v>
      </c>
      <c r="AR5">
        <f t="shared" si="0"/>
        <v>13.891858916058917</v>
      </c>
      <c r="AS5">
        <f t="shared" si="0"/>
        <v>-0.39986466033424933</v>
      </c>
      <c r="AT5">
        <f t="shared" si="0"/>
        <v>3.5274572967950459</v>
      </c>
      <c r="AU5">
        <f t="shared" si="0"/>
        <v>4.1935448341013072E-2</v>
      </c>
      <c r="AV5">
        <f t="shared" si="0"/>
        <v>3.9047571090984397E-2</v>
      </c>
      <c r="AW5">
        <f t="shared" si="0"/>
        <v>-0.40155523789773756</v>
      </c>
      <c r="AX5">
        <f t="shared" si="0"/>
        <v>3.8041235889559917</v>
      </c>
      <c r="AY5">
        <f t="shared" si="0"/>
        <v>0.1491803116554839</v>
      </c>
      <c r="AZ5">
        <f t="shared" si="0"/>
        <v>3.5625248111294305E-2</v>
      </c>
      <c r="BA5">
        <f t="shared" si="0"/>
        <v>0</v>
      </c>
      <c r="BB5">
        <f t="shared" si="0"/>
        <v>0</v>
      </c>
      <c r="BC5">
        <f t="shared" si="0"/>
        <v>1.6506424654903849E-2</v>
      </c>
      <c r="BD5">
        <f t="shared" si="0"/>
        <v>1.5427787178123408E-2</v>
      </c>
    </row>
    <row r="6" spans="1:56" x14ac:dyDescent="0.2">
      <c r="A6">
        <v>11</v>
      </c>
      <c r="B6" t="s">
        <v>43</v>
      </c>
      <c r="C6" t="s">
        <v>44</v>
      </c>
      <c r="H6">
        <v>-2.45888160138623</v>
      </c>
      <c r="I6">
        <v>0.70757183192722095</v>
      </c>
      <c r="J6">
        <v>-13.470542993330801</v>
      </c>
      <c r="K6">
        <v>1163.29083511729</v>
      </c>
      <c r="L6">
        <v>-12.3511853511514</v>
      </c>
      <c r="M6">
        <v>547.21305827682795</v>
      </c>
      <c r="N6">
        <v>0.89620569368760805</v>
      </c>
      <c r="O6">
        <v>0.81751294314615797</v>
      </c>
      <c r="P6">
        <v>-8.7743623691047397</v>
      </c>
      <c r="Q6">
        <v>95.924130847633805</v>
      </c>
      <c r="R6">
        <v>3.0378778157383102</v>
      </c>
      <c r="S6">
        <v>0.7501666716323</v>
      </c>
      <c r="T6">
        <v>-0.407552725556665</v>
      </c>
      <c r="U6">
        <v>0.32088472092588699</v>
      </c>
      <c r="V6">
        <v>0.34793831455190799</v>
      </c>
      <c r="W6">
        <v>0.323209995674963</v>
      </c>
      <c r="X6">
        <v>-3.4097511089217498</v>
      </c>
      <c r="Y6">
        <v>0.317056244356337</v>
      </c>
      <c r="Z6">
        <v>0</v>
      </c>
      <c r="AA6">
        <v>149034118.18503901</v>
      </c>
      <c r="AB6">
        <v>445.24661847288297</v>
      </c>
      <c r="AC6">
        <v>9</v>
      </c>
      <c r="AD6">
        <v>115</v>
      </c>
      <c r="AE6">
        <v>908.49323694576503</v>
      </c>
      <c r="AF6">
        <v>4.95725032290136</v>
      </c>
      <c r="AG6">
        <v>3.9754964179860901E-2</v>
      </c>
      <c r="AH6" t="s">
        <v>36</v>
      </c>
      <c r="AI6">
        <v>0.96458611047461396</v>
      </c>
      <c r="AK6">
        <f t="shared" si="1"/>
        <v>0</v>
      </c>
      <c r="AL6">
        <f t="shared" si="0"/>
        <v>0</v>
      </c>
      <c r="AM6">
        <f t="shared" si="0"/>
        <v>0</v>
      </c>
      <c r="AN6">
        <f t="shared" si="0"/>
        <v>0</v>
      </c>
      <c r="AO6">
        <f t="shared" si="0"/>
        <v>-9.7752749985628579E-2</v>
      </c>
      <c r="AP6">
        <f t="shared" si="0"/>
        <v>2.8129492832945226E-2</v>
      </c>
      <c r="AQ6">
        <f t="shared" si="0"/>
        <v>-0.53552095418314227</v>
      </c>
      <c r="AR6">
        <f t="shared" si="0"/>
        <v>46.246585480848339</v>
      </c>
      <c r="AS6">
        <f t="shared" si="0"/>
        <v>-0.4910209312138466</v>
      </c>
      <c r="AT6">
        <f t="shared" si="0"/>
        <v>21.754435530547429</v>
      </c>
      <c r="AU6">
        <f t="shared" si="0"/>
        <v>3.5628625250338247E-2</v>
      </c>
      <c r="AV6">
        <f t="shared" si="0"/>
        <v>3.2500197771348174E-2</v>
      </c>
      <c r="AW6">
        <f t="shared" si="0"/>
        <v>-0.34882446168487835</v>
      </c>
      <c r="AX6">
        <f t="shared" si="0"/>
        <v>3.8134603858319718</v>
      </c>
      <c r="AY6">
        <f t="shared" si="0"/>
        <v>0.1207707237474706</v>
      </c>
      <c r="AZ6">
        <f t="shared" si="0"/>
        <v>2.9822849159667562E-2</v>
      </c>
      <c r="BA6">
        <f t="shared" si="0"/>
        <v>-1.6202244005909899E-2</v>
      </c>
      <c r="BB6">
        <f t="shared" si="0"/>
        <v>1.27567605862733E-2</v>
      </c>
      <c r="BC6">
        <f t="shared" si="0"/>
        <v>1.3832275231812277E-2</v>
      </c>
      <c r="BD6">
        <f t="shared" si="0"/>
        <v>1.2849201800631151E-2</v>
      </c>
    </row>
    <row r="7" spans="1:56" x14ac:dyDescent="0.2">
      <c r="A7">
        <v>12</v>
      </c>
      <c r="B7" t="s">
        <v>45</v>
      </c>
      <c r="C7" t="s">
        <v>46</v>
      </c>
      <c r="D7">
        <v>-0.33864669992644097</v>
      </c>
      <c r="E7">
        <v>0.254287865610271</v>
      </c>
      <c r="H7">
        <v>-2.6495532879446002</v>
      </c>
      <c r="I7">
        <v>0.72320103384907097</v>
      </c>
      <c r="J7">
        <v>-12.305446831869901</v>
      </c>
      <c r="K7">
        <v>639.62576532390494</v>
      </c>
      <c r="L7">
        <v>-12.496270669805201</v>
      </c>
      <c r="M7">
        <v>611.80309380364099</v>
      </c>
      <c r="N7">
        <v>1.39980705324225</v>
      </c>
      <c r="O7">
        <v>0.88099831604776502</v>
      </c>
      <c r="P7">
        <v>-9.8427119495618101</v>
      </c>
      <c r="Q7">
        <v>155.828048149561</v>
      </c>
      <c r="R7">
        <v>3.2574190613977598</v>
      </c>
      <c r="S7">
        <v>0.76493149346175004</v>
      </c>
      <c r="T7">
        <v>-0.33672928849245298</v>
      </c>
      <c r="U7">
        <v>0.32269156864734</v>
      </c>
      <c r="V7">
        <v>0.34690648237974803</v>
      </c>
      <c r="W7">
        <v>0.32269568493946499</v>
      </c>
      <c r="X7">
        <v>-3.54200207139615</v>
      </c>
      <c r="Y7">
        <v>0.33574277062208802</v>
      </c>
      <c r="Z7">
        <v>0</v>
      </c>
      <c r="AA7">
        <v>47348167.457613103</v>
      </c>
      <c r="AB7">
        <v>444.36224940044099</v>
      </c>
      <c r="AC7">
        <v>10</v>
      </c>
      <c r="AD7">
        <v>115</v>
      </c>
      <c r="AE7">
        <v>908.724498800883</v>
      </c>
      <c r="AF7">
        <v>5.1885121780187502</v>
      </c>
      <c r="AG7">
        <v>3.5413878480186699E-2</v>
      </c>
      <c r="AH7" t="s">
        <v>36</v>
      </c>
      <c r="AI7">
        <v>0.99999998895480002</v>
      </c>
      <c r="AK7">
        <f t="shared" si="1"/>
        <v>-1.199279307891123E-2</v>
      </c>
      <c r="AL7">
        <f t="shared" si="0"/>
        <v>9.0053195717081837E-3</v>
      </c>
      <c r="AM7">
        <f t="shared" si="0"/>
        <v>0</v>
      </c>
      <c r="AN7">
        <f t="shared" si="0"/>
        <v>0</v>
      </c>
      <c r="AO7">
        <f t="shared" si="0"/>
        <v>-9.3830958166049194E-2</v>
      </c>
      <c r="AP7">
        <f t="shared" si="0"/>
        <v>2.5611353529476386E-2</v>
      </c>
      <c r="AQ7">
        <f t="shared" si="0"/>
        <v>-0.43578359874823908</v>
      </c>
      <c r="AR7">
        <f t="shared" si="0"/>
        <v>22.651629125977184</v>
      </c>
      <c r="AS7">
        <f t="shared" si="0"/>
        <v>-0.44254141095600263</v>
      </c>
      <c r="AT7">
        <f t="shared" si="0"/>
        <v>21.666320417764407</v>
      </c>
      <c r="AU7">
        <f t="shared" si="0"/>
        <v>4.9572596879229269E-2</v>
      </c>
      <c r="AV7">
        <f t="shared" si="0"/>
        <v>3.1199567305764665E-2</v>
      </c>
      <c r="AW7">
        <f t="shared" si="0"/>
        <v>-0.34856860489726343</v>
      </c>
      <c r="AX7">
        <f t="shared" si="0"/>
        <v>5.5184755609732346</v>
      </c>
      <c r="AY7">
        <f t="shared" si="0"/>
        <v>0.11535784279938407</v>
      </c>
      <c r="AZ7">
        <f t="shared" si="0"/>
        <v>2.7089190955122144E-2</v>
      </c>
      <c r="BA7">
        <f t="shared" si="0"/>
        <v>-1.1924890103391459E-2</v>
      </c>
      <c r="BB7">
        <f t="shared" si="0"/>
        <v>1.1427759998657723E-2</v>
      </c>
      <c r="BC7">
        <f t="shared" si="0"/>
        <v>1.2285304010985425E-2</v>
      </c>
      <c r="BD7">
        <f t="shared" si="0"/>
        <v>1.1427905772526826E-2</v>
      </c>
    </row>
    <row r="8" spans="1:56" x14ac:dyDescent="0.2">
      <c r="A8">
        <v>10</v>
      </c>
      <c r="B8" t="s">
        <v>47</v>
      </c>
      <c r="C8" t="s">
        <v>48</v>
      </c>
      <c r="D8">
        <v>0.603764281139197</v>
      </c>
      <c r="E8">
        <v>0.25886752145432701</v>
      </c>
      <c r="F8">
        <v>-0.99401194795178005</v>
      </c>
      <c r="G8">
        <v>0.25556396357068101</v>
      </c>
      <c r="H8">
        <v>-1.47125689055152</v>
      </c>
      <c r="I8">
        <v>0.25338460594675399</v>
      </c>
      <c r="T8">
        <v>-0.84913452883721896</v>
      </c>
      <c r="U8">
        <v>0.28796366556652397</v>
      </c>
      <c r="V8">
        <v>0.35153942173617603</v>
      </c>
      <c r="W8">
        <v>0.32404379325633997</v>
      </c>
      <c r="X8">
        <v>-2.7983821745433799</v>
      </c>
      <c r="Y8">
        <v>0.24847336669389899</v>
      </c>
      <c r="Z8">
        <v>0</v>
      </c>
      <c r="AA8">
        <v>15.371289709066099</v>
      </c>
      <c r="AB8">
        <v>463.512406789811</v>
      </c>
      <c r="AC8">
        <v>6</v>
      </c>
      <c r="AD8">
        <v>115</v>
      </c>
      <c r="AE8">
        <v>939.02481357962097</v>
      </c>
      <c r="AF8">
        <v>35.4888269567573</v>
      </c>
      <c r="AG8" s="1">
        <v>9.3227435655786898E-9</v>
      </c>
      <c r="AH8" t="s">
        <v>36</v>
      </c>
      <c r="AI8">
        <v>0.99999999827754404</v>
      </c>
      <c r="AK8">
        <f t="shared" si="1"/>
        <v>5.6287395671166921E-9</v>
      </c>
      <c r="AL8">
        <f t="shared" si="0"/>
        <v>2.4133555199756308E-9</v>
      </c>
      <c r="AM8">
        <f t="shared" si="0"/>
        <v>-9.2669184918757977E-9</v>
      </c>
      <c r="AN8">
        <f t="shared" si="0"/>
        <v>2.3825572969723532E-9</v>
      </c>
      <c r="AO8">
        <f t="shared" si="0"/>
        <v>-1.3716150709702493E-8</v>
      </c>
      <c r="AP8">
        <f t="shared" si="0"/>
        <v>2.3622397047067927E-9</v>
      </c>
      <c r="AQ8">
        <f t="shared" si="0"/>
        <v>0</v>
      </c>
      <c r="AR8">
        <f t="shared" si="0"/>
        <v>0</v>
      </c>
      <c r="AS8">
        <f t="shared" si="0"/>
        <v>0</v>
      </c>
      <c r="AT8">
        <f t="shared" si="0"/>
        <v>0</v>
      </c>
      <c r="AU8">
        <f t="shared" si="0"/>
        <v>0</v>
      </c>
      <c r="AV8">
        <f t="shared" si="0"/>
        <v>0</v>
      </c>
      <c r="AW8">
        <f t="shared" si="0"/>
        <v>0</v>
      </c>
      <c r="AX8">
        <f t="shared" si="0"/>
        <v>0</v>
      </c>
      <c r="AY8">
        <f t="shared" si="0"/>
        <v>0</v>
      </c>
      <c r="AZ8">
        <f t="shared" si="0"/>
        <v>0</v>
      </c>
      <c r="BA8">
        <f t="shared" si="0"/>
        <v>-7.9162634650278749E-9</v>
      </c>
      <c r="BB8">
        <f t="shared" si="0"/>
        <v>2.6846114102807651E-9</v>
      </c>
      <c r="BC8">
        <f t="shared" si="0"/>
        <v>3.2773118820381886E-9</v>
      </c>
      <c r="BD8">
        <f t="shared" si="0"/>
        <v>3.0209771885462546E-9</v>
      </c>
    </row>
    <row r="9" spans="1:56" x14ac:dyDescent="0.2">
      <c r="A9">
        <v>9</v>
      </c>
      <c r="B9" t="s">
        <v>49</v>
      </c>
      <c r="C9" t="s">
        <v>50</v>
      </c>
      <c r="F9">
        <v>-0.65500324846447</v>
      </c>
      <c r="G9">
        <v>0.19075757246524599</v>
      </c>
      <c r="H9">
        <v>-1.3643256769646599</v>
      </c>
      <c r="I9">
        <v>0.22772217026841399</v>
      </c>
      <c r="T9">
        <v>-0.80851309155914397</v>
      </c>
      <c r="U9">
        <v>0.28914691725966402</v>
      </c>
      <c r="V9">
        <v>0.34944293884448202</v>
      </c>
      <c r="W9">
        <v>0.32315598309315202</v>
      </c>
      <c r="X9">
        <v>-2.8121306877442498</v>
      </c>
      <c r="Y9">
        <v>0.25337408857231197</v>
      </c>
      <c r="Z9">
        <v>0</v>
      </c>
      <c r="AA9">
        <v>14.333217693791299</v>
      </c>
      <c r="AB9">
        <v>466.21646890317498</v>
      </c>
      <c r="AC9">
        <v>5</v>
      </c>
      <c r="AD9">
        <v>115</v>
      </c>
      <c r="AE9">
        <v>942.43293780634895</v>
      </c>
      <c r="AF9">
        <v>38.896951183485299</v>
      </c>
      <c r="AG9" s="1">
        <v>1.6962074481283499E-9</v>
      </c>
      <c r="AH9" t="s">
        <v>36</v>
      </c>
      <c r="AI9">
        <v>0.999999999973751</v>
      </c>
      <c r="AK9">
        <f t="shared" si="1"/>
        <v>0</v>
      </c>
      <c r="AL9">
        <f t="shared" si="0"/>
        <v>0</v>
      </c>
      <c r="AM9">
        <f t="shared" si="0"/>
        <v>-1.1110213885936982E-9</v>
      </c>
      <c r="AN9">
        <f t="shared" si="0"/>
        <v>3.2356441520243368E-10</v>
      </c>
      <c r="AO9">
        <f t="shared" si="0"/>
        <v>-2.3141793749402091E-9</v>
      </c>
      <c r="AP9">
        <f t="shared" si="0"/>
        <v>3.862640413132361E-10</v>
      </c>
      <c r="AQ9">
        <f t="shared" si="0"/>
        <v>0</v>
      </c>
      <c r="AR9">
        <f t="shared" si="0"/>
        <v>0</v>
      </c>
      <c r="AS9">
        <f t="shared" si="0"/>
        <v>0</v>
      </c>
      <c r="AT9">
        <f t="shared" si="0"/>
        <v>0</v>
      </c>
      <c r="AU9">
        <f t="shared" si="0"/>
        <v>0</v>
      </c>
      <c r="AV9">
        <f t="shared" si="0"/>
        <v>0</v>
      </c>
      <c r="AW9">
        <f t="shared" si="0"/>
        <v>0</v>
      </c>
      <c r="AX9">
        <f t="shared" si="0"/>
        <v>0</v>
      </c>
      <c r="AY9">
        <f t="shared" si="0"/>
        <v>0</v>
      </c>
      <c r="AZ9">
        <f t="shared" si="0"/>
        <v>0</v>
      </c>
      <c r="BA9">
        <f t="shared" si="0"/>
        <v>-1.3714059278118984E-9</v>
      </c>
      <c r="BB9">
        <f t="shared" si="0"/>
        <v>4.9045315465919382E-10</v>
      </c>
      <c r="BC9">
        <f t="shared" si="0"/>
        <v>5.9272771556386993E-10</v>
      </c>
      <c r="BD9">
        <f t="shared" si="0"/>
        <v>5.4813958542984362E-10</v>
      </c>
    </row>
    <row r="10" spans="1:56" x14ac:dyDescent="0.2">
      <c r="A10">
        <v>15</v>
      </c>
      <c r="B10" t="s">
        <v>51</v>
      </c>
      <c r="C10" t="s">
        <v>52</v>
      </c>
      <c r="H10">
        <v>-1.2968023850997901</v>
      </c>
      <c r="I10">
        <v>0.206119910580016</v>
      </c>
      <c r="T10">
        <v>-0.87501126520742301</v>
      </c>
      <c r="U10">
        <v>0.26999061817611902</v>
      </c>
      <c r="V10">
        <v>0.34389690803484002</v>
      </c>
      <c r="W10">
        <v>0.32211513004220699</v>
      </c>
      <c r="X10">
        <v>-2.64214541539855</v>
      </c>
      <c r="Y10">
        <v>0.229201921987367</v>
      </c>
      <c r="Z10">
        <v>0</v>
      </c>
      <c r="AA10">
        <v>12.168094829540699</v>
      </c>
      <c r="AB10">
        <v>471.74420875429598</v>
      </c>
      <c r="AC10">
        <v>4</v>
      </c>
      <c r="AD10">
        <v>115</v>
      </c>
      <c r="AE10">
        <v>951.48841750859197</v>
      </c>
      <c r="AF10">
        <v>47.9524308857279</v>
      </c>
      <c r="AG10" s="1">
        <v>1.8327639468192899E-11</v>
      </c>
      <c r="AH10" t="s">
        <v>36</v>
      </c>
      <c r="AI10">
        <v>0.999999999992079</v>
      </c>
      <c r="AK10">
        <f t="shared" si="1"/>
        <v>0</v>
      </c>
      <c r="AL10">
        <f t="shared" si="0"/>
        <v>0</v>
      </c>
      <c r="AM10">
        <f t="shared" si="0"/>
        <v>0</v>
      </c>
      <c r="AN10">
        <f t="shared" si="0"/>
        <v>0</v>
      </c>
      <c r="AO10">
        <f t="shared" si="0"/>
        <v>-2.3767326575601601E-11</v>
      </c>
      <c r="AP10">
        <f t="shared" si="0"/>
        <v>3.7776914083266923E-12</v>
      </c>
      <c r="AQ10">
        <f t="shared" si="0"/>
        <v>0</v>
      </c>
      <c r="AR10">
        <f t="shared" si="0"/>
        <v>0</v>
      </c>
      <c r="AS10">
        <f t="shared" si="0"/>
        <v>0</v>
      </c>
      <c r="AT10">
        <f t="shared" si="0"/>
        <v>0</v>
      </c>
      <c r="AU10">
        <f t="shared" si="0"/>
        <v>0</v>
      </c>
      <c r="AV10">
        <f t="shared" si="0"/>
        <v>0</v>
      </c>
      <c r="AW10">
        <f t="shared" si="0"/>
        <v>0</v>
      </c>
      <c r="AX10">
        <f t="shared" si="0"/>
        <v>0</v>
      </c>
      <c r="AY10">
        <f t="shared" si="0"/>
        <v>0</v>
      </c>
      <c r="AZ10">
        <f t="shared" si="0"/>
        <v>0</v>
      </c>
      <c r="BA10">
        <f t="shared" si="0"/>
        <v>-1.6036890999328971E-11</v>
      </c>
      <c r="BB10">
        <f t="shared" si="0"/>
        <v>4.9482907097264381E-12</v>
      </c>
      <c r="BC10">
        <f t="shared" si="0"/>
        <v>6.3028185446888376E-12</v>
      </c>
      <c r="BD10">
        <f t="shared" si="0"/>
        <v>5.9036099706636415E-12</v>
      </c>
    </row>
    <row r="11" spans="1:56" x14ac:dyDescent="0.2">
      <c r="A11">
        <v>14</v>
      </c>
      <c r="B11" t="s">
        <v>53</v>
      </c>
      <c r="C11" t="s">
        <v>54</v>
      </c>
      <c r="D11">
        <v>5.1976129440701201E-2</v>
      </c>
      <c r="E11">
        <v>0.18849204173697701</v>
      </c>
      <c r="H11">
        <v>-1.3013372129959699</v>
      </c>
      <c r="I11">
        <v>0.20724864996325601</v>
      </c>
      <c r="T11">
        <v>-0.87935495546664999</v>
      </c>
      <c r="U11">
        <v>0.26895251552641702</v>
      </c>
      <c r="V11">
        <v>0.344270561672539</v>
      </c>
      <c r="W11">
        <v>0.32254164870601598</v>
      </c>
      <c r="X11">
        <v>-2.6361689329362901</v>
      </c>
      <c r="Y11">
        <v>0.22823948335281599</v>
      </c>
      <c r="Z11">
        <v>0</v>
      </c>
      <c r="AA11">
        <v>12.130899835729799</v>
      </c>
      <c r="AB11">
        <v>471.70678800320502</v>
      </c>
      <c r="AC11">
        <v>5</v>
      </c>
      <c r="AD11">
        <v>115</v>
      </c>
      <c r="AE11">
        <v>953.41357600641004</v>
      </c>
      <c r="AF11">
        <v>49.877589383546102</v>
      </c>
      <c r="AG11" s="1">
        <v>6.9994461532081702E-12</v>
      </c>
      <c r="AH11" t="s">
        <v>36</v>
      </c>
      <c r="AI11">
        <v>0.99999999999907796</v>
      </c>
      <c r="AK11">
        <f t="shared" si="1"/>
        <v>3.6380411927236595E-13</v>
      </c>
      <c r="AL11">
        <f t="shared" si="0"/>
        <v>1.3193398964462375E-12</v>
      </c>
      <c r="AM11">
        <f t="shared" si="0"/>
        <v>0</v>
      </c>
      <c r="AN11">
        <f t="shared" si="0"/>
        <v>0</v>
      </c>
      <c r="AO11">
        <f t="shared" si="0"/>
        <v>-9.1086397495312823E-12</v>
      </c>
      <c r="AP11">
        <f t="shared" si="0"/>
        <v>1.4506257657428988E-12</v>
      </c>
      <c r="AQ11">
        <f t="shared" si="0"/>
        <v>0</v>
      </c>
      <c r="AR11">
        <f t="shared" si="0"/>
        <v>0</v>
      </c>
      <c r="AS11">
        <f t="shared" si="0"/>
        <v>0</v>
      </c>
      <c r="AT11">
        <f t="shared" si="0"/>
        <v>0</v>
      </c>
      <c r="AU11">
        <f t="shared" si="0"/>
        <v>0</v>
      </c>
      <c r="AV11">
        <f t="shared" si="0"/>
        <v>0</v>
      </c>
      <c r="AW11">
        <f t="shared" si="0"/>
        <v>0</v>
      </c>
      <c r="AX11">
        <f t="shared" si="0"/>
        <v>0</v>
      </c>
      <c r="AY11">
        <f t="shared" si="0"/>
        <v>0</v>
      </c>
      <c r="AZ11">
        <f t="shared" si="0"/>
        <v>0</v>
      </c>
      <c r="BA11">
        <f t="shared" si="0"/>
        <v>-6.1549976603455849E-12</v>
      </c>
      <c r="BB11">
        <f t="shared" si="0"/>
        <v>1.8825186501970402E-12</v>
      </c>
      <c r="BC11">
        <f t="shared" si="0"/>
        <v>2.4097032585616691E-12</v>
      </c>
      <c r="BD11">
        <f t="shared" si="0"/>
        <v>2.2576129022847445E-12</v>
      </c>
    </row>
    <row r="12" spans="1:56" x14ac:dyDescent="0.2">
      <c r="A12">
        <v>8</v>
      </c>
      <c r="B12" t="s">
        <v>55</v>
      </c>
      <c r="C12" t="s">
        <v>56</v>
      </c>
      <c r="H12">
        <v>-1.25163152210262</v>
      </c>
      <c r="I12">
        <v>0.19886233359590699</v>
      </c>
      <c r="V12">
        <v>0.338853232338715</v>
      </c>
      <c r="W12">
        <v>0.32171304403782802</v>
      </c>
      <c r="X12">
        <v>-3.3154933669948701</v>
      </c>
      <c r="Y12">
        <v>0.124388844692113</v>
      </c>
      <c r="Z12">
        <v>0</v>
      </c>
      <c r="AA12">
        <v>7.6221947958807696</v>
      </c>
      <c r="AB12">
        <v>476.502949255933</v>
      </c>
      <c r="AC12">
        <v>3</v>
      </c>
      <c r="AD12">
        <v>115</v>
      </c>
      <c r="AE12">
        <v>959.00589851186601</v>
      </c>
      <c r="AF12">
        <v>55.469911889001501</v>
      </c>
      <c r="AG12" s="1">
        <v>4.2727381096997101E-13</v>
      </c>
      <c r="AH12" t="s">
        <v>36</v>
      </c>
      <c r="AI12">
        <v>0.99999999999950595</v>
      </c>
      <c r="AK12">
        <f t="shared" si="1"/>
        <v>0</v>
      </c>
      <c r="AL12">
        <f t="shared" si="0"/>
        <v>0</v>
      </c>
      <c r="AM12">
        <f t="shared" si="0"/>
        <v>0</v>
      </c>
      <c r="AN12">
        <f t="shared" si="0"/>
        <v>0</v>
      </c>
      <c r="AO12">
        <f t="shared" si="0"/>
        <v>-5.3478937037893191E-13</v>
      </c>
      <c r="AP12">
        <f t="shared" si="0"/>
        <v>8.4968667133904882E-14</v>
      </c>
      <c r="AQ12">
        <f t="shared" si="0"/>
        <v>0</v>
      </c>
      <c r="AR12">
        <f t="shared" si="0"/>
        <v>0</v>
      </c>
      <c r="AS12">
        <f t="shared" si="0"/>
        <v>0</v>
      </c>
      <c r="AT12">
        <f t="shared" si="0"/>
        <v>0</v>
      </c>
      <c r="AU12">
        <f t="shared" si="0"/>
        <v>0</v>
      </c>
      <c r="AV12">
        <f t="shared" si="0"/>
        <v>0</v>
      </c>
      <c r="AW12">
        <f t="shared" si="0"/>
        <v>0</v>
      </c>
      <c r="AX12">
        <f t="shared" si="0"/>
        <v>0</v>
      </c>
      <c r="AY12">
        <f t="shared" si="0"/>
        <v>0</v>
      </c>
      <c r="AZ12">
        <f t="shared" si="0"/>
        <v>0</v>
      </c>
      <c r="BA12">
        <f t="shared" si="0"/>
        <v>0</v>
      </c>
      <c r="BB12">
        <f t="shared" si="0"/>
        <v>0</v>
      </c>
      <c r="BC12">
        <f t="shared" si="0"/>
        <v>1.4478311194085579E-13</v>
      </c>
      <c r="BD12">
        <f t="shared" si="0"/>
        <v>1.3745955836479288E-13</v>
      </c>
    </row>
    <row r="13" spans="1:56" x14ac:dyDescent="0.2">
      <c r="A13">
        <v>1</v>
      </c>
      <c r="B13" t="s">
        <v>57</v>
      </c>
      <c r="C13" t="s">
        <v>58</v>
      </c>
      <c r="H13">
        <v>-1.25602730561329</v>
      </c>
      <c r="I13">
        <v>0.19892503272081</v>
      </c>
      <c r="X13">
        <v>-3.31643580937607</v>
      </c>
      <c r="Y13">
        <v>0.124069905035727</v>
      </c>
      <c r="Z13">
        <v>0</v>
      </c>
      <c r="AA13">
        <v>3.0398930149658301</v>
      </c>
      <c r="AB13">
        <v>477.73914906605199</v>
      </c>
      <c r="AC13">
        <v>2</v>
      </c>
      <c r="AD13">
        <v>115</v>
      </c>
      <c r="AE13">
        <v>959.47829813210501</v>
      </c>
      <c r="AF13">
        <v>55.942311509240803</v>
      </c>
      <c r="AG13" s="1">
        <v>3.3738517867344799E-13</v>
      </c>
      <c r="AH13" t="s">
        <v>36</v>
      </c>
      <c r="AI13">
        <v>0.99999999999984301</v>
      </c>
      <c r="AK13">
        <f t="shared" si="1"/>
        <v>0</v>
      </c>
      <c r="AL13">
        <f t="shared" si="0"/>
        <v>0</v>
      </c>
      <c r="AM13">
        <f t="shared" si="0"/>
        <v>0</v>
      </c>
      <c r="AN13">
        <f t="shared" si="0"/>
        <v>0</v>
      </c>
      <c r="AO13">
        <f t="shared" si="0"/>
        <v>-4.2376499692306933E-13</v>
      </c>
      <c r="AP13">
        <f t="shared" si="0"/>
        <v>6.711435770713197E-14</v>
      </c>
      <c r="AQ13">
        <f t="shared" si="0"/>
        <v>0</v>
      </c>
      <c r="AR13">
        <f t="shared" si="0"/>
        <v>0</v>
      </c>
      <c r="AS13">
        <f t="shared" si="0"/>
        <v>0</v>
      </c>
      <c r="AT13">
        <f t="shared" si="0"/>
        <v>0</v>
      </c>
      <c r="AU13">
        <f t="shared" si="0"/>
        <v>0</v>
      </c>
      <c r="AV13">
        <f t="shared" si="0"/>
        <v>0</v>
      </c>
      <c r="AW13">
        <f t="shared" si="0"/>
        <v>0</v>
      </c>
      <c r="AX13">
        <f t="shared" si="0"/>
        <v>0</v>
      </c>
      <c r="AY13">
        <f t="shared" si="0"/>
        <v>0</v>
      </c>
      <c r="AZ13">
        <f t="shared" si="0"/>
        <v>0</v>
      </c>
      <c r="BA13">
        <f t="shared" si="0"/>
        <v>0</v>
      </c>
      <c r="BB13">
        <f t="shared" si="0"/>
        <v>0</v>
      </c>
      <c r="BC13">
        <f t="shared" si="0"/>
        <v>0</v>
      </c>
      <c r="BD13">
        <f t="shared" si="0"/>
        <v>0</v>
      </c>
    </row>
    <row r="14" spans="1:56" x14ac:dyDescent="0.2">
      <c r="A14">
        <v>7</v>
      </c>
      <c r="B14" t="s">
        <v>59</v>
      </c>
      <c r="C14" t="s">
        <v>60</v>
      </c>
      <c r="D14">
        <v>-1.08868604556512E-3</v>
      </c>
      <c r="E14">
        <v>0.185989702088627</v>
      </c>
      <c r="H14">
        <v>-1.2515124290895301</v>
      </c>
      <c r="I14">
        <v>0.199350995098243</v>
      </c>
      <c r="V14">
        <v>0.33883217212564698</v>
      </c>
      <c r="W14">
        <v>0.32169047825375302</v>
      </c>
      <c r="X14">
        <v>-3.3155609318561501</v>
      </c>
      <c r="Y14">
        <v>0.12491590099366</v>
      </c>
      <c r="Z14">
        <v>0</v>
      </c>
      <c r="AA14">
        <v>7.6412675044874501</v>
      </c>
      <c r="AB14">
        <v>476.50293187214999</v>
      </c>
      <c r="AC14">
        <v>4</v>
      </c>
      <c r="AD14">
        <v>115</v>
      </c>
      <c r="AE14">
        <v>961.005863744301</v>
      </c>
      <c r="AF14">
        <v>57.469877121437001</v>
      </c>
      <c r="AG14" s="1">
        <v>1.57187983304753E-13</v>
      </c>
      <c r="AH14" t="s">
        <v>36</v>
      </c>
      <c r="AI14">
        <v>1</v>
      </c>
      <c r="AK14">
        <f t="shared" si="1"/>
        <v>-1.7112836395440765E-16</v>
      </c>
      <c r="AL14">
        <f t="shared" si="0"/>
        <v>2.9235346186763086E-14</v>
      </c>
      <c r="AM14">
        <f t="shared" si="0"/>
        <v>0</v>
      </c>
      <c r="AN14">
        <f t="shared" si="0"/>
        <v>0</v>
      </c>
      <c r="AO14">
        <f t="shared" si="0"/>
        <v>-1.9672271480941592E-13</v>
      </c>
      <c r="AP14">
        <f t="shared" si="0"/>
        <v>3.1335580889288518E-14</v>
      </c>
      <c r="AQ14">
        <f t="shared" si="0"/>
        <v>0</v>
      </c>
      <c r="AR14">
        <f t="shared" si="0"/>
        <v>0</v>
      </c>
      <c r="AS14">
        <f t="shared" si="0"/>
        <v>0</v>
      </c>
      <c r="AT14">
        <f t="shared" si="0"/>
        <v>0</v>
      </c>
      <c r="AU14">
        <f t="shared" si="0"/>
        <v>0</v>
      </c>
      <c r="AV14">
        <f t="shared" si="0"/>
        <v>0</v>
      </c>
      <c r="AW14">
        <f t="shared" si="0"/>
        <v>0</v>
      </c>
      <c r="AX14">
        <f t="shared" si="0"/>
        <v>0</v>
      </c>
      <c r="AY14">
        <f t="shared" si="0"/>
        <v>0</v>
      </c>
      <c r="AZ14">
        <f t="shared" si="0"/>
        <v>0</v>
      </c>
      <c r="BA14">
        <f t="shared" si="0"/>
        <v>0</v>
      </c>
      <c r="BB14">
        <f t="shared" si="0"/>
        <v>0</v>
      </c>
      <c r="BC14">
        <f t="shared" si="0"/>
        <v>5.3260345815199393E-14</v>
      </c>
      <c r="BD14">
        <f t="shared" si="0"/>
        <v>5.056587752504894E-14</v>
      </c>
    </row>
    <row r="15" spans="1:56" x14ac:dyDescent="0.2">
      <c r="A15">
        <v>3</v>
      </c>
      <c r="B15" t="s">
        <v>61</v>
      </c>
      <c r="C15" t="s">
        <v>62</v>
      </c>
      <c r="D15">
        <v>0.542995363004669</v>
      </c>
      <c r="E15">
        <v>0.25235041036426598</v>
      </c>
      <c r="F15">
        <v>-0.97354924458987402</v>
      </c>
      <c r="G15">
        <v>0.24228173581399401</v>
      </c>
      <c r="H15">
        <v>-1.43089365843587</v>
      </c>
      <c r="I15">
        <v>0.24328637481021501</v>
      </c>
      <c r="V15">
        <v>17.245268241785201</v>
      </c>
      <c r="W15">
        <v>285.10217732615098</v>
      </c>
      <c r="X15">
        <v>-4.1661907842561297</v>
      </c>
      <c r="Y15">
        <v>12.2425493447774</v>
      </c>
      <c r="Z15">
        <v>0</v>
      </c>
      <c r="AA15">
        <v>7137229.3937084004</v>
      </c>
      <c r="AB15">
        <v>499.21614779611502</v>
      </c>
      <c r="AC15">
        <v>5</v>
      </c>
      <c r="AD15">
        <v>115</v>
      </c>
      <c r="AE15">
        <v>1008.43229559223</v>
      </c>
      <c r="AF15">
        <v>104.896308969366</v>
      </c>
      <c r="AG15" s="1">
        <v>7.9049753151907104E-24</v>
      </c>
      <c r="AH15" t="s">
        <v>36</v>
      </c>
      <c r="AI15">
        <v>1</v>
      </c>
      <c r="AK15">
        <f t="shared" si="1"/>
        <v>4.2923649408149276E-24</v>
      </c>
      <c r="AL15">
        <f t="shared" si="0"/>
        <v>1.9948237647077687E-24</v>
      </c>
      <c r="AM15">
        <f t="shared" si="0"/>
        <v>-7.6958827466055178E-24</v>
      </c>
      <c r="AN15">
        <f t="shared" si="0"/>
        <v>1.9152311409311796E-24</v>
      </c>
      <c r="AO15">
        <f t="shared" si="0"/>
        <v>-1.131117904859848E-23</v>
      </c>
      <c r="AP15">
        <f t="shared" si="0"/>
        <v>1.9231727873969848E-24</v>
      </c>
      <c r="AQ15">
        <f t="shared" si="0"/>
        <v>0</v>
      </c>
      <c r="AR15">
        <f t="shared" si="0"/>
        <v>0</v>
      </c>
      <c r="AS15">
        <f t="shared" si="0"/>
        <v>0</v>
      </c>
      <c r="AT15">
        <f t="shared" ref="AT15:BD18" si="2">M15*$AG15</f>
        <v>0</v>
      </c>
      <c r="AU15">
        <f t="shared" si="2"/>
        <v>0</v>
      </c>
      <c r="AV15">
        <f t="shared" si="2"/>
        <v>0</v>
      </c>
      <c r="AW15">
        <f t="shared" si="2"/>
        <v>0</v>
      </c>
      <c r="AX15">
        <f t="shared" si="2"/>
        <v>0</v>
      </c>
      <c r="AY15">
        <f t="shared" si="2"/>
        <v>0</v>
      </c>
      <c r="AZ15">
        <f t="shared" si="2"/>
        <v>0</v>
      </c>
      <c r="BA15">
        <f t="shared" si="2"/>
        <v>0</v>
      </c>
      <c r="BB15">
        <f t="shared" si="2"/>
        <v>0</v>
      </c>
      <c r="BC15">
        <f t="shared" si="2"/>
        <v>1.3632341975515433E-22</v>
      </c>
      <c r="BD15">
        <f t="shared" si="2"/>
        <v>2.2537256740703482E-21</v>
      </c>
    </row>
    <row r="16" spans="1:56" x14ac:dyDescent="0.2">
      <c r="A16">
        <v>2</v>
      </c>
      <c r="B16" t="s">
        <v>63</v>
      </c>
      <c r="C16" t="s">
        <v>64</v>
      </c>
      <c r="F16">
        <v>-0.67907604664348997</v>
      </c>
      <c r="G16">
        <v>0.18210281131220801</v>
      </c>
      <c r="H16">
        <v>-1.3350104066327999</v>
      </c>
      <c r="I16">
        <v>0.22094782776684599</v>
      </c>
      <c r="V16">
        <v>17.059256848692399</v>
      </c>
      <c r="W16">
        <v>288.34498757290498</v>
      </c>
      <c r="X16">
        <v>-4.1543361405424797</v>
      </c>
      <c r="Y16">
        <v>12.381722897173599</v>
      </c>
      <c r="Z16">
        <v>0</v>
      </c>
      <c r="AA16">
        <v>6881732.1687862501</v>
      </c>
      <c r="AB16">
        <v>501.10580835399799</v>
      </c>
      <c r="AC16">
        <v>4</v>
      </c>
      <c r="AD16">
        <v>115</v>
      </c>
      <c r="AE16">
        <v>1010.211616708</v>
      </c>
      <c r="AF16">
        <v>106.67563008513299</v>
      </c>
      <c r="AG16" s="1">
        <v>3.2473256805919801E-24</v>
      </c>
      <c r="AH16" t="s">
        <v>36</v>
      </c>
      <c r="AI16">
        <v>1</v>
      </c>
      <c r="AK16">
        <f t="shared" si="1"/>
        <v>0</v>
      </c>
      <c r="AL16">
        <f t="shared" si="1"/>
        <v>0</v>
      </c>
      <c r="AM16">
        <f t="shared" si="1"/>
        <v>-2.2051810853402823E-24</v>
      </c>
      <c r="AN16">
        <f t="shared" si="1"/>
        <v>5.9134713568212877E-25</v>
      </c>
      <c r="AO16">
        <f t="shared" si="1"/>
        <v>-4.3352135773162326E-24</v>
      </c>
      <c r="AP16">
        <f t="shared" si="1"/>
        <v>7.174895551782927E-25</v>
      </c>
      <c r="AQ16">
        <f t="shared" si="1"/>
        <v>0</v>
      </c>
      <c r="AR16">
        <f t="shared" si="1"/>
        <v>0</v>
      </c>
      <c r="AS16">
        <f t="shared" si="1"/>
        <v>0</v>
      </c>
      <c r="AT16">
        <f t="shared" si="2"/>
        <v>0</v>
      </c>
      <c r="AU16">
        <f t="shared" si="2"/>
        <v>0</v>
      </c>
      <c r="AV16">
        <f t="shared" si="2"/>
        <v>0</v>
      </c>
      <c r="AW16">
        <f t="shared" si="2"/>
        <v>0</v>
      </c>
      <c r="AX16">
        <f t="shared" si="2"/>
        <v>0</v>
      </c>
      <c r="AY16">
        <f t="shared" si="2"/>
        <v>0</v>
      </c>
      <c r="AZ16">
        <f t="shared" si="2"/>
        <v>0</v>
      </c>
      <c r="BA16">
        <f t="shared" si="2"/>
        <v>0</v>
      </c>
      <c r="BB16">
        <f t="shared" si="2"/>
        <v>0</v>
      </c>
      <c r="BC16">
        <f t="shared" si="2"/>
        <v>5.5396962856573444E-23</v>
      </c>
      <c r="BD16">
        <f t="shared" si="2"/>
        <v>9.3635008301546979E-22</v>
      </c>
    </row>
    <row r="17" spans="36:56" x14ac:dyDescent="0.2">
      <c r="AK17">
        <f t="shared" si="1"/>
        <v>0</v>
      </c>
      <c r="AL17">
        <f t="shared" si="1"/>
        <v>0</v>
      </c>
      <c r="AM17">
        <f t="shared" si="1"/>
        <v>0</v>
      </c>
      <c r="AN17">
        <f t="shared" si="1"/>
        <v>0</v>
      </c>
      <c r="AO17">
        <f t="shared" si="1"/>
        <v>0</v>
      </c>
      <c r="AP17">
        <f t="shared" si="1"/>
        <v>0</v>
      </c>
      <c r="AQ17">
        <f t="shared" si="1"/>
        <v>0</v>
      </c>
      <c r="AR17">
        <f t="shared" si="1"/>
        <v>0</v>
      </c>
      <c r="AS17">
        <f t="shared" si="1"/>
        <v>0</v>
      </c>
      <c r="AT17">
        <f t="shared" si="2"/>
        <v>0</v>
      </c>
      <c r="AU17">
        <f t="shared" si="2"/>
        <v>0</v>
      </c>
      <c r="AV17">
        <f t="shared" si="2"/>
        <v>0</v>
      </c>
      <c r="AW17">
        <f t="shared" si="2"/>
        <v>0</v>
      </c>
      <c r="AX17">
        <f t="shared" si="2"/>
        <v>0</v>
      </c>
      <c r="AY17">
        <f t="shared" si="2"/>
        <v>0</v>
      </c>
      <c r="AZ17">
        <f t="shared" si="2"/>
        <v>0</v>
      </c>
      <c r="BA17">
        <f t="shared" si="2"/>
        <v>0</v>
      </c>
      <c r="BB17">
        <f t="shared" si="2"/>
        <v>0</v>
      </c>
      <c r="BC17">
        <f t="shared" si="2"/>
        <v>0</v>
      </c>
      <c r="BD17">
        <f t="shared" si="2"/>
        <v>0</v>
      </c>
    </row>
    <row r="18" spans="36:56" x14ac:dyDescent="0.2">
      <c r="AK18">
        <f t="shared" si="1"/>
        <v>0</v>
      </c>
      <c r="AL18">
        <f t="shared" si="1"/>
        <v>0</v>
      </c>
      <c r="AM18">
        <f t="shared" si="1"/>
        <v>0</v>
      </c>
      <c r="AN18">
        <f t="shared" si="1"/>
        <v>0</v>
      </c>
      <c r="AO18">
        <f t="shared" si="1"/>
        <v>0</v>
      </c>
      <c r="AP18">
        <f t="shared" si="1"/>
        <v>0</v>
      </c>
      <c r="AQ18">
        <f t="shared" si="1"/>
        <v>0</v>
      </c>
      <c r="AR18">
        <f t="shared" si="1"/>
        <v>0</v>
      </c>
      <c r="AS18">
        <f t="shared" si="1"/>
        <v>0</v>
      </c>
      <c r="AT18">
        <f t="shared" si="2"/>
        <v>0</v>
      </c>
      <c r="AU18">
        <f t="shared" si="2"/>
        <v>0</v>
      </c>
      <c r="AV18">
        <f t="shared" si="2"/>
        <v>0</v>
      </c>
      <c r="AW18">
        <f t="shared" si="2"/>
        <v>0</v>
      </c>
      <c r="AX18">
        <f t="shared" si="2"/>
        <v>0</v>
      </c>
      <c r="AY18">
        <f t="shared" si="2"/>
        <v>0</v>
      </c>
      <c r="AZ18">
        <f t="shared" si="2"/>
        <v>0</v>
      </c>
      <c r="BA18">
        <f t="shared" si="2"/>
        <v>0</v>
      </c>
      <c r="BB18">
        <f t="shared" si="2"/>
        <v>0</v>
      </c>
      <c r="BC18">
        <f t="shared" si="2"/>
        <v>0</v>
      </c>
      <c r="BD18">
        <f t="shared" si="2"/>
        <v>0</v>
      </c>
    </row>
    <row r="20" spans="36:56" x14ac:dyDescent="0.2">
      <c r="AJ20" t="s">
        <v>65</v>
      </c>
    </row>
    <row r="21" spans="36:56" x14ac:dyDescent="0.2">
      <c r="AJ21" t="s">
        <v>66</v>
      </c>
      <c r="AK21">
        <f>SUM(AK2:AK18)</f>
        <v>-3.2891051592615392E-2</v>
      </c>
      <c r="AL21">
        <f>SUM(AL2:AL18)</f>
        <v>2.2837856311245297E-2</v>
      </c>
      <c r="AM21">
        <f t="shared" ref="AM21:BD21" si="3">SUM(AM2:AM18)</f>
        <v>-0.45009451562493746</v>
      </c>
      <c r="AN21">
        <f t="shared" si="3"/>
        <v>0.17656122854724032</v>
      </c>
      <c r="AO21">
        <f t="shared" si="3"/>
        <v>-2.4408702153482991</v>
      </c>
      <c r="AP21">
        <f t="shared" si="3"/>
        <v>0.70960951455112953</v>
      </c>
      <c r="AQ21">
        <f t="shared" si="3"/>
        <v>-16.926722174577687</v>
      </c>
      <c r="AR21">
        <f t="shared" si="3"/>
        <v>4788.0909623846364</v>
      </c>
      <c r="AS21">
        <f t="shared" si="3"/>
        <v>-10.371264991418737</v>
      </c>
      <c r="AT21">
        <f t="shared" si="3"/>
        <v>292.03064305072888</v>
      </c>
      <c r="AU21">
        <f t="shared" si="3"/>
        <v>1.1270837682957957</v>
      </c>
      <c r="AV21">
        <f t="shared" si="3"/>
        <v>0.82654746701639081</v>
      </c>
      <c r="AW21">
        <f t="shared" si="3"/>
        <v>-9.7355882177244872</v>
      </c>
      <c r="AX21">
        <f t="shared" si="3"/>
        <v>206.55680986999801</v>
      </c>
      <c r="AY21">
        <f t="shared" si="3"/>
        <v>2.8226795460416558</v>
      </c>
      <c r="AZ21">
        <f t="shared" si="3"/>
        <v>0.76230368246593305</v>
      </c>
      <c r="BA21">
        <f t="shared" si="3"/>
        <v>-0.15631681985255044</v>
      </c>
      <c r="BB21">
        <f t="shared" si="3"/>
        <v>0.13400495139592819</v>
      </c>
      <c r="BC21">
        <f t="shared" si="3"/>
        <v>0.34477858365788272</v>
      </c>
      <c r="BD21">
        <f t="shared" si="3"/>
        <v>0.32204225532998249</v>
      </c>
    </row>
    <row r="23" spans="36:56" x14ac:dyDescent="0.2">
      <c r="AK23" t="s">
        <v>67</v>
      </c>
      <c r="AL23" t="s">
        <v>68</v>
      </c>
      <c r="AM23" t="s">
        <v>69</v>
      </c>
      <c r="AN23" t="s">
        <v>70</v>
      </c>
      <c r="AO23" t="s">
        <v>71</v>
      </c>
      <c r="AP23" t="s">
        <v>72</v>
      </c>
      <c r="AQ23" t="s">
        <v>73</v>
      </c>
      <c r="AR23" t="s">
        <v>70</v>
      </c>
      <c r="AS23" t="s">
        <v>71</v>
      </c>
      <c r="AT23" t="s">
        <v>72</v>
      </c>
      <c r="AU23" t="s">
        <v>74</v>
      </c>
    </row>
    <row r="25" spans="36:56" x14ac:dyDescent="0.2">
      <c r="AJ25" t="s">
        <v>75</v>
      </c>
      <c r="AK25">
        <f>AK21</f>
        <v>-3.2891051592615392E-2</v>
      </c>
      <c r="AL25">
        <f>AL21</f>
        <v>2.2837856311245297E-2</v>
      </c>
      <c r="AM25">
        <f>1.95*AL25</f>
        <v>4.4533819806928325E-2</v>
      </c>
      <c r="AN25">
        <f>AK25-AM25</f>
        <v>-7.742487139954371E-2</v>
      </c>
      <c r="AO25">
        <f>AK25+AM25</f>
        <v>1.1642768214312933E-2</v>
      </c>
      <c r="AQ25">
        <f>1.99*AL25</f>
        <v>4.544733405937814E-2</v>
      </c>
      <c r="AR25">
        <f>AK25-AQ25</f>
        <v>-7.8338385651993525E-2</v>
      </c>
      <c r="AS25">
        <f>AK25+AQ25</f>
        <v>1.2556282466762748E-2</v>
      </c>
    </row>
    <row r="26" spans="36:56" x14ac:dyDescent="0.2">
      <c r="AJ26" t="s">
        <v>78</v>
      </c>
      <c r="AK26">
        <f>AM21</f>
        <v>-0.45009451562493746</v>
      </c>
      <c r="AL26">
        <f>AN21</f>
        <v>0.17656122854724032</v>
      </c>
      <c r="AM26">
        <f>1.95*AL26</f>
        <v>0.34429439566711861</v>
      </c>
      <c r="AN26">
        <f t="shared" ref="AN26:AN35" si="4">AK26-AM26</f>
        <v>-0.79438891129205613</v>
      </c>
      <c r="AO26">
        <f t="shared" ref="AO26:AO35" si="5">AK26+AM26</f>
        <v>-0.10580011995781885</v>
      </c>
      <c r="AQ26">
        <f t="shared" ref="AQ26:AQ35" si="6">1.99*AL26</f>
        <v>0.35135684480900825</v>
      </c>
      <c r="AR26">
        <f t="shared" ref="AR26:AR35" si="7">AK26-AQ26</f>
        <v>-0.80145136043394571</v>
      </c>
      <c r="AS26">
        <f t="shared" ref="AS26:AS35" si="8">AK26+AQ26</f>
        <v>-9.8737670815929213E-2</v>
      </c>
    </row>
    <row r="27" spans="36:56" x14ac:dyDescent="0.2">
      <c r="AJ27" t="s">
        <v>79</v>
      </c>
      <c r="AK27">
        <f>AO21</f>
        <v>-2.4408702153482991</v>
      </c>
      <c r="AL27">
        <f>AP21</f>
        <v>0.70960951455112953</v>
      </c>
      <c r="AM27">
        <f>1.95*AL27</f>
        <v>1.3837385533747026</v>
      </c>
      <c r="AN27">
        <f t="shared" si="4"/>
        <v>-3.8246087687230017</v>
      </c>
      <c r="AO27">
        <f t="shared" si="5"/>
        <v>-1.0571316619735964</v>
      </c>
      <c r="AQ27">
        <f t="shared" si="6"/>
        <v>1.4121229339567478</v>
      </c>
      <c r="AR27">
        <f t="shared" si="7"/>
        <v>-3.8529931493050471</v>
      </c>
      <c r="AS27">
        <f t="shared" si="8"/>
        <v>-1.0287472813915512</v>
      </c>
    </row>
    <row r="28" spans="36:56" x14ac:dyDescent="0.2">
      <c r="AJ28" t="s">
        <v>80</v>
      </c>
      <c r="AK28">
        <f>AQ21</f>
        <v>-16.926722174577687</v>
      </c>
      <c r="AL28">
        <f>AR21</f>
        <v>4788.0909623846364</v>
      </c>
      <c r="AM28">
        <f t="shared" ref="AM28:AM35" si="9">1.95*AL28</f>
        <v>9336.7773766500413</v>
      </c>
      <c r="AN28">
        <f>AK28-AM28</f>
        <v>-9353.704098824619</v>
      </c>
      <c r="AO28">
        <f t="shared" si="5"/>
        <v>9319.8506544754637</v>
      </c>
      <c r="AQ28">
        <f t="shared" si="6"/>
        <v>9528.3010151454273</v>
      </c>
      <c r="AR28">
        <f t="shared" si="7"/>
        <v>-9545.227737320005</v>
      </c>
      <c r="AS28">
        <f t="shared" si="8"/>
        <v>9511.3742929708496</v>
      </c>
    </row>
    <row r="29" spans="36:56" x14ac:dyDescent="0.2">
      <c r="AJ29" t="s">
        <v>81</v>
      </c>
      <c r="AK29">
        <f>AS21</f>
        <v>-10.371264991418737</v>
      </c>
      <c r="AL29">
        <f>AT21</f>
        <v>292.03064305072888</v>
      </c>
      <c r="AM29">
        <f t="shared" si="9"/>
        <v>569.45975394892127</v>
      </c>
      <c r="AN29">
        <f t="shared" si="4"/>
        <v>-579.83101894033996</v>
      </c>
      <c r="AO29">
        <f t="shared" si="5"/>
        <v>559.08848895750259</v>
      </c>
      <c r="AQ29">
        <f t="shared" si="6"/>
        <v>581.14097967095051</v>
      </c>
      <c r="AR29">
        <f t="shared" si="7"/>
        <v>-591.5122446623692</v>
      </c>
      <c r="AS29">
        <f t="shared" si="8"/>
        <v>570.76971467953183</v>
      </c>
    </row>
    <row r="30" spans="36:56" x14ac:dyDescent="0.2">
      <c r="AJ30" t="s">
        <v>82</v>
      </c>
      <c r="AK30">
        <f>AU21</f>
        <v>1.1270837682957957</v>
      </c>
      <c r="AL30">
        <f>AV21</f>
        <v>0.82654746701639081</v>
      </c>
      <c r="AM30">
        <f t="shared" si="9"/>
        <v>1.6117675606819621</v>
      </c>
      <c r="AN30">
        <f t="shared" si="4"/>
        <v>-0.48468379238616643</v>
      </c>
      <c r="AO30">
        <f t="shared" si="5"/>
        <v>2.7388513289777578</v>
      </c>
      <c r="AQ30">
        <f t="shared" si="6"/>
        <v>1.6448294593626178</v>
      </c>
      <c r="AR30">
        <f t="shared" si="7"/>
        <v>-0.51774569106682211</v>
      </c>
      <c r="AS30">
        <f t="shared" si="8"/>
        <v>2.7719132276584135</v>
      </c>
    </row>
    <row r="31" spans="36:56" x14ac:dyDescent="0.2">
      <c r="AJ31" t="s">
        <v>83</v>
      </c>
      <c r="AK31">
        <f>AW21</f>
        <v>-9.7355882177244872</v>
      </c>
      <c r="AL31">
        <f>AX21</f>
        <v>206.55680986999801</v>
      </c>
      <c r="AM31">
        <f t="shared" si="9"/>
        <v>402.78577924649608</v>
      </c>
      <c r="AN31">
        <f t="shared" si="4"/>
        <v>-412.52136746422059</v>
      </c>
      <c r="AO31">
        <f t="shared" si="5"/>
        <v>393.05019102877156</v>
      </c>
      <c r="AQ31">
        <f t="shared" si="6"/>
        <v>411.04805164129601</v>
      </c>
      <c r="AR31">
        <f t="shared" si="7"/>
        <v>-420.78363985902052</v>
      </c>
      <c r="AS31">
        <f t="shared" si="8"/>
        <v>401.3124634235715</v>
      </c>
    </row>
    <row r="32" spans="36:56" x14ac:dyDescent="0.2">
      <c r="AJ32" t="s">
        <v>84</v>
      </c>
      <c r="AK32">
        <f>AY21</f>
        <v>2.8226795460416558</v>
      </c>
      <c r="AL32">
        <f>AZ21</f>
        <v>0.76230368246593305</v>
      </c>
      <c r="AM32">
        <f>1.95*AL32</f>
        <v>1.4864921808085694</v>
      </c>
      <c r="AN32">
        <f>AK32-AM32</f>
        <v>1.3361873652330865</v>
      </c>
      <c r="AO32">
        <f>AK32+AM32</f>
        <v>4.3091717268502254</v>
      </c>
      <c r="AP32" t="s">
        <v>76</v>
      </c>
      <c r="AQ32">
        <f t="shared" si="6"/>
        <v>1.5169843281072068</v>
      </c>
      <c r="AR32">
        <f t="shared" si="7"/>
        <v>1.305695217934449</v>
      </c>
      <c r="AS32">
        <f t="shared" si="8"/>
        <v>4.3396638741488625</v>
      </c>
      <c r="AT32" t="s">
        <v>76</v>
      </c>
      <c r="AU32" t="s">
        <v>77</v>
      </c>
    </row>
    <row r="34" spans="36:45" x14ac:dyDescent="0.2">
      <c r="AJ34" t="s">
        <v>85</v>
      </c>
      <c r="AK34">
        <f>BA21</f>
        <v>-0.15631681985255044</v>
      </c>
      <c r="AL34">
        <f>BB21</f>
        <v>0.13400495139592819</v>
      </c>
      <c r="AM34">
        <f t="shared" si="9"/>
        <v>0.26130965522205996</v>
      </c>
      <c r="AN34">
        <f t="shared" si="4"/>
        <v>-0.41762647507461037</v>
      </c>
      <c r="AO34">
        <f t="shared" si="5"/>
        <v>0.10499283536950951</v>
      </c>
      <c r="AQ34">
        <f t="shared" si="6"/>
        <v>0.26666985327789711</v>
      </c>
      <c r="AR34">
        <f t="shared" si="7"/>
        <v>-0.42298667313044758</v>
      </c>
      <c r="AS34">
        <f t="shared" si="8"/>
        <v>0.11035303342534666</v>
      </c>
    </row>
    <row r="35" spans="36:45" x14ac:dyDescent="0.2">
      <c r="AJ35" t="s">
        <v>86</v>
      </c>
      <c r="AK35">
        <f>BC21</f>
        <v>0.34477858365788272</v>
      </c>
      <c r="AL35">
        <f>BD21</f>
        <v>0.32204225532998249</v>
      </c>
      <c r="AM35">
        <f t="shared" si="9"/>
        <v>0.62798239789346588</v>
      </c>
      <c r="AN35">
        <f t="shared" si="4"/>
        <v>-0.28320381423558316</v>
      </c>
      <c r="AO35">
        <f t="shared" si="5"/>
        <v>0.9727609815513486</v>
      </c>
      <c r="AQ35">
        <f t="shared" si="6"/>
        <v>0.64086408810666518</v>
      </c>
      <c r="AR35">
        <f t="shared" si="7"/>
        <v>-0.29608550444878246</v>
      </c>
      <c r="AS35">
        <f t="shared" si="8"/>
        <v>0.9856426717645479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ModelsCovs_sambar_CAM_dis_ele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2016-03-07T21:07:03Z</dcterms:created>
  <dcterms:modified xsi:type="dcterms:W3CDTF">2016-03-31T05:09:39Z</dcterms:modified>
</cp:coreProperties>
</file>