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355" windowHeight="6555" tabRatio="355" activeTab="1"/>
  </bookViews>
  <sheets>
    <sheet name="Schéma CBien" sheetId="13" r:id="rId1"/>
    <sheet name="grille tarifaire" sheetId="10" r:id="rId2"/>
  </sheets>
  <definedNames>
    <definedName name="_xlnm.Print_Area" localSheetId="0">'Schéma CBien'!$A$5:$F$11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0" l="1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6" i="10"/>
  <c r="AO7" i="10" l="1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6" i="10"/>
  <c r="I7" i="10" l="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6" i="10"/>
</calcChain>
</file>

<file path=xl/comments1.xml><?xml version="1.0" encoding="utf-8"?>
<comments xmlns="http://schemas.openxmlformats.org/spreadsheetml/2006/main">
  <authors>
    <author>BIRAUD Florence</author>
    <author>DEGORCE Elodie</author>
  </authors>
  <commentList>
    <comment ref="AB5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Sur frais gestion, souscription pas de TVA. 
Utiliser cette semantique pour éviter d'avoir TVA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DEGORCE Elodie:</t>
        </r>
        <r>
          <rPr>
            <sz val="9"/>
            <color indexed="81"/>
            <rFont val="Tahoma"/>
            <family val="2"/>
          </rPr>
          <t xml:space="preserve">
valeur moyenne référencée par CBIEN = 400€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Au délà de 1000€ on est plus sur des Pro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BIRAUD Florence:</t>
        </r>
        <r>
          <rPr>
            <sz val="9"/>
            <color indexed="81"/>
            <rFont val="Tahoma"/>
            <family val="2"/>
          </rPr>
          <t xml:space="preserve">
Au délà de 1000€ on est plus sur des Pro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DEGORCE Elodie:</t>
        </r>
        <r>
          <rPr>
            <sz val="9"/>
            <color indexed="81"/>
            <rFont val="Tahoma"/>
            <family val="2"/>
          </rPr>
          <t xml:space="preserve">
valeur moyenne référencée par CBIEN = 400€</t>
        </r>
      </text>
    </comment>
  </commentList>
</comments>
</file>

<file path=xl/sharedStrings.xml><?xml version="1.0" encoding="utf-8"?>
<sst xmlns="http://schemas.openxmlformats.org/spreadsheetml/2006/main" count="144" uniqueCount="70">
  <si>
    <r>
      <t xml:space="preserve">Valeur minimale </t>
    </r>
    <r>
      <rPr>
        <sz val="10"/>
        <color theme="1"/>
        <rFont val="Century Gothic"/>
        <family val="2"/>
      </rPr>
      <t>(pour proposer l'assurance)</t>
    </r>
  </si>
  <si>
    <r>
      <t xml:space="preserve">Valeur maximale prise en charge </t>
    </r>
    <r>
      <rPr>
        <sz val="10"/>
        <color theme="1"/>
        <rFont val="Century Gothic"/>
        <family val="2"/>
      </rPr>
      <t>(même si la cote CBIEN est supérieure)</t>
    </r>
  </si>
  <si>
    <t xml:space="preserve">Valeur du bien </t>
  </si>
  <si>
    <t>Franchise</t>
  </si>
  <si>
    <t>vol</t>
  </si>
  <si>
    <t>casse</t>
  </si>
  <si>
    <t>cat nat</t>
  </si>
  <si>
    <t>Sport</t>
  </si>
  <si>
    <t>100-300</t>
  </si>
  <si>
    <t>300-600</t>
  </si>
  <si>
    <t>600-900</t>
  </si>
  <si>
    <t>900-1200</t>
  </si>
  <si>
    <t>1200-1500</t>
  </si>
  <si>
    <t>100-250</t>
  </si>
  <si>
    <t>250-500</t>
  </si>
  <si>
    <t>500-750</t>
  </si>
  <si>
    <t>750-1000</t>
  </si>
  <si>
    <t>1000-1250</t>
  </si>
  <si>
    <t>1250-1500</t>
  </si>
  <si>
    <t>1500-2000</t>
  </si>
  <si>
    <t>annuel</t>
  </si>
  <si>
    <t>journalier</t>
  </si>
  <si>
    <t>mensuel</t>
  </si>
  <si>
    <t xml:space="preserve">cat nat </t>
  </si>
  <si>
    <t>Tarif TTC global</t>
  </si>
  <si>
    <t>Téléphonie</t>
  </si>
  <si>
    <t>Tablette</t>
  </si>
  <si>
    <t>Enceinte</t>
  </si>
  <si>
    <t>Consoles</t>
  </si>
  <si>
    <t>Guitare</t>
  </si>
  <si>
    <t>Violon</t>
  </si>
  <si>
    <t>Appareil Photo</t>
  </si>
  <si>
    <t>200-300</t>
  </si>
  <si>
    <t>HT</t>
  </si>
  <si>
    <t>TTC</t>
  </si>
  <si>
    <t>300-500</t>
  </si>
  <si>
    <t>Taxes</t>
  </si>
  <si>
    <t>Prix assurance HT</t>
  </si>
  <si>
    <t>Ordinateur</t>
  </si>
  <si>
    <t>TCA (9% du prix assurance HT)</t>
  </si>
  <si>
    <t>paye à Stripe</t>
  </si>
  <si>
    <t>PM = Prix payé par l'assuré à la fin du mois
Si PM &lt; 5€ alors 0,05€ + 5% de PM
Si PM &gt;= 5€ alors 0,25€ + 1,4% de PM</t>
  </si>
  <si>
    <t>verse à Altima</t>
  </si>
  <si>
    <t>conserve</t>
  </si>
  <si>
    <t>Prime annuelle HT</t>
  </si>
  <si>
    <t>Prime annuelle TTC</t>
  </si>
  <si>
    <t>Prime journalière HT</t>
  </si>
  <si>
    <t>Prime journalièreTTC</t>
  </si>
  <si>
    <t>Prime d'assurance</t>
  </si>
  <si>
    <t xml:space="preserve">Prix payé par l'assuré </t>
  </si>
  <si>
    <t>Prix assurance journalier TTC</t>
  </si>
  <si>
    <t>Commissionnement Cbien
(10% du prix assurance HT vol, casse &amp; oxydation + 8% du prix d'ssurance HT Cat Nat)</t>
  </si>
  <si>
    <t>perçoit de l'assuré</t>
  </si>
  <si>
    <t xml:space="preserve">Commissionnement Cbien
</t>
  </si>
  <si>
    <t>TCA</t>
  </si>
  <si>
    <t xml:space="preserve">Cout technique &amp; Non technique Altima
</t>
  </si>
  <si>
    <t>Prix d'assurance HT - Commissionnement Cbien</t>
  </si>
  <si>
    <t>Frais bancaires 
(montant fixe par bien assuré, quelle que soit la durée d'assurance)</t>
  </si>
  <si>
    <t>Commisssionnement CBIEN</t>
  </si>
  <si>
    <t>Frais gestion Cbien</t>
  </si>
  <si>
    <t>Frais bancaires (montant fixe selon le bien)</t>
  </si>
  <si>
    <t>smartphone</t>
  </si>
  <si>
    <t>tablette</t>
  </si>
  <si>
    <t>enceinte</t>
  </si>
  <si>
    <t>ordinateur</t>
  </si>
  <si>
    <t>appareil-photo</t>
  </si>
  <si>
    <t>console</t>
  </si>
  <si>
    <t>sport</t>
  </si>
  <si>
    <t>guitare</t>
  </si>
  <si>
    <t>violon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</si>
</sst>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entury Gothic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0" fillId="2" borderId="6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center" wrapText="1"/>
    </xf>
    <xf numFmtId="0" fontId="0" fillId="0" borderId="6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0" fillId="0" borderId="8" xfId="0" applyFill="1" applyBorder="1" applyAlignment="1">
      <alignment horizontal="right" wrapText="1"/>
    </xf>
    <xf numFmtId="0" fontId="0" fillId="0" borderId="9" xfId="0" applyFill="1" applyBorder="1" applyAlignment="1">
      <alignment horizontal="right" wrapText="1"/>
    </xf>
    <xf numFmtId="0" fontId="0" fillId="0" borderId="9" xfId="0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44" fontId="7" fillId="5" borderId="3" xfId="1" applyFont="1" applyFill="1" applyBorder="1"/>
    <xf numFmtId="44" fontId="7" fillId="5" borderId="6" xfId="1" applyFont="1" applyFill="1" applyBorder="1"/>
    <xf numFmtId="44" fontId="7" fillId="5" borderId="8" xfId="1" applyFont="1" applyFill="1" applyBorder="1"/>
    <xf numFmtId="44" fontId="10" fillId="4" borderId="4" xfId="1" applyFont="1" applyFill="1" applyBorder="1"/>
    <xf numFmtId="44" fontId="10" fillId="4" borderId="0" xfId="1" applyFont="1" applyFill="1" applyBorder="1"/>
    <xf numFmtId="44" fontId="10" fillId="4" borderId="9" xfId="1" applyFont="1" applyFill="1" applyBorder="1"/>
    <xf numFmtId="44" fontId="0" fillId="0" borderId="0" xfId="0" applyNumberFormat="1"/>
    <xf numFmtId="44" fontId="10" fillId="3" borderId="11" xfId="1" applyFont="1" applyFill="1" applyBorder="1"/>
    <xf numFmtId="44" fontId="10" fillId="3" borderId="12" xfId="1" applyFont="1" applyFill="1" applyBorder="1"/>
    <xf numFmtId="44" fontId="10" fillId="3" borderId="13" xfId="1" applyFont="1" applyFill="1" applyBorder="1"/>
    <xf numFmtId="0" fontId="0" fillId="0" borderId="3" xfId="0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/>
    <xf numFmtId="0" fontId="2" fillId="6" borderId="2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2" fontId="0" fillId="6" borderId="0" xfId="0" applyNumberFormat="1" applyFill="1" applyBorder="1"/>
    <xf numFmtId="2" fontId="0" fillId="6" borderId="12" xfId="0" applyNumberFormat="1" applyFill="1" applyBorder="1"/>
    <xf numFmtId="2" fontId="0" fillId="6" borderId="8" xfId="0" applyNumberFormat="1" applyFill="1" applyBorder="1"/>
    <xf numFmtId="2" fontId="0" fillId="6" borderId="9" xfId="0" applyNumberFormat="1" applyFill="1" applyBorder="1"/>
    <xf numFmtId="2" fontId="0" fillId="6" borderId="13" xfId="0" applyNumberFormat="1" applyFill="1" applyBorder="1"/>
    <xf numFmtId="0" fontId="4" fillId="6" borderId="15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2" fontId="0" fillId="8" borderId="3" xfId="0" applyNumberFormat="1" applyFill="1" applyBorder="1"/>
    <xf numFmtId="2" fontId="0" fillId="8" borderId="4" xfId="0" applyNumberFormat="1" applyFill="1" applyBorder="1"/>
    <xf numFmtId="2" fontId="0" fillId="8" borderId="11" xfId="0" applyNumberFormat="1" applyFill="1" applyBorder="1"/>
    <xf numFmtId="2" fontId="0" fillId="8" borderId="6" xfId="0" applyNumberFormat="1" applyFill="1" applyBorder="1"/>
    <xf numFmtId="2" fontId="0" fillId="8" borderId="0" xfId="0" applyNumberFormat="1" applyFill="1" applyBorder="1"/>
    <xf numFmtId="2" fontId="0" fillId="8" borderId="12" xfId="0" applyNumberFormat="1" applyFill="1" applyBorder="1"/>
    <xf numFmtId="2" fontId="0" fillId="8" borderId="8" xfId="0" applyNumberFormat="1" applyFill="1" applyBorder="1"/>
    <xf numFmtId="2" fontId="0" fillId="8" borderId="9" xfId="0" applyNumberFormat="1" applyFill="1" applyBorder="1"/>
    <xf numFmtId="2" fontId="0" fillId="8" borderId="13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0" fillId="11" borderId="6" xfId="0" applyFill="1" applyBorder="1"/>
    <xf numFmtId="0" fontId="0" fillId="11" borderId="3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8" xfId="0" applyFill="1" applyBorder="1"/>
    <xf numFmtId="0" fontId="0" fillId="10" borderId="13" xfId="0" applyFill="1" applyBorder="1"/>
    <xf numFmtId="9" fontId="0" fillId="6" borderId="15" xfId="0" applyNumberFormat="1" applyFill="1" applyBorder="1" applyAlignment="1">
      <alignment horizontal="center" vertical="center" wrapText="1"/>
    </xf>
    <xf numFmtId="9" fontId="0" fillId="6" borderId="16" xfId="0" applyNumberFormat="1" applyFill="1" applyBorder="1" applyAlignment="1">
      <alignment horizontal="center" vertical="center" wrapText="1"/>
    </xf>
    <xf numFmtId="9" fontId="0" fillId="6" borderId="17" xfId="0" applyNumberFormat="1" applyFill="1" applyBorder="1" applyAlignment="1">
      <alignment horizontal="center" vertical="center" wrapText="1"/>
    </xf>
    <xf numFmtId="0" fontId="0" fillId="8" borderId="22" xfId="0" quotePrefix="1" applyFill="1" applyBorder="1" applyAlignment="1">
      <alignment horizontal="center" vertical="center" wrapText="1"/>
    </xf>
    <xf numFmtId="0" fontId="0" fillId="8" borderId="17" xfId="0" quotePrefix="1" applyFill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7" xfId="0" applyFont="1" applyFill="1" applyBorder="1"/>
    <xf numFmtId="44" fontId="7" fillId="12" borderId="5" xfId="0" applyNumberFormat="1" applyFont="1" applyFill="1" applyBorder="1"/>
    <xf numFmtId="44" fontId="7" fillId="12" borderId="7" xfId="0" applyNumberFormat="1" applyFont="1" applyFill="1" applyBorder="1"/>
    <xf numFmtId="44" fontId="7" fillId="12" borderId="10" xfId="0" applyNumberFormat="1" applyFont="1" applyFill="1" applyBorder="1"/>
    <xf numFmtId="0" fontId="13" fillId="16" borderId="11" xfId="0" applyFont="1" applyFill="1" applyBorder="1"/>
    <xf numFmtId="0" fontId="7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16" borderId="34" xfId="0" applyFont="1" applyFill="1" applyBorder="1"/>
    <xf numFmtId="0" fontId="13" fillId="16" borderId="36" xfId="0" applyFont="1" applyFill="1" applyBorder="1"/>
    <xf numFmtId="0" fontId="13" fillId="2" borderId="2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16" borderId="26" xfId="0" applyFont="1" applyFill="1" applyBorder="1"/>
    <xf numFmtId="0" fontId="13" fillId="7" borderId="35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7" fillId="18" borderId="33" xfId="0" applyFont="1" applyFill="1" applyBorder="1" applyAlignment="1">
      <alignment horizontal="center" vertical="center"/>
    </xf>
    <xf numFmtId="0" fontId="7" fillId="18" borderId="7" xfId="0" applyFont="1" applyFill="1" applyBorder="1"/>
    <xf numFmtId="44" fontId="7" fillId="18" borderId="5" xfId="0" applyNumberFormat="1" applyFont="1" applyFill="1" applyBorder="1"/>
    <xf numFmtId="44" fontId="7" fillId="18" borderId="7" xfId="0" applyNumberFormat="1" applyFont="1" applyFill="1" applyBorder="1"/>
    <xf numFmtId="44" fontId="7" fillId="18" borderId="10" xfId="0" applyNumberFormat="1" applyFont="1" applyFill="1" applyBorder="1"/>
    <xf numFmtId="0" fontId="14" fillId="19" borderId="5" xfId="0" applyFont="1" applyFill="1" applyBorder="1" applyAlignment="1">
      <alignment horizontal="center" vertical="center" wrapText="1"/>
    </xf>
    <xf numFmtId="9" fontId="0" fillId="10" borderId="11" xfId="0" applyNumberFormat="1" applyFill="1" applyBorder="1"/>
    <xf numFmtId="9" fontId="4" fillId="6" borderId="15" xfId="0" applyNumberFormat="1" applyFont="1" applyFill="1" applyBorder="1" applyAlignment="1">
      <alignment horizontal="center" vertical="center" wrapText="1"/>
    </xf>
    <xf numFmtId="164" fontId="0" fillId="6" borderId="3" xfId="0" applyNumberFormat="1" applyFill="1" applyBorder="1"/>
    <xf numFmtId="0" fontId="9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0" borderId="5" xfId="0" applyFill="1" applyBorder="1" applyAlignment="1">
      <alignment horizontal="left" wrapText="1"/>
    </xf>
    <xf numFmtId="0" fontId="9" fillId="21" borderId="3" xfId="0" applyFont="1" applyFill="1" applyBorder="1" applyAlignment="1">
      <alignment horizontal="center" vertical="center" wrapText="1"/>
    </xf>
    <xf numFmtId="0" fontId="9" fillId="21" borderId="6" xfId="0" applyFont="1" applyFill="1" applyBorder="1" applyAlignment="1">
      <alignment horizontal="center" vertical="center" wrapText="1"/>
    </xf>
    <xf numFmtId="0" fontId="0" fillId="21" borderId="3" xfId="0" applyFill="1" applyBorder="1" applyAlignment="1">
      <alignment horizontal="left" wrapText="1"/>
    </xf>
    <xf numFmtId="0" fontId="0" fillId="21" borderId="6" xfId="0" applyFill="1" applyBorder="1" applyAlignment="1">
      <alignment horizontal="left" wrapText="1"/>
    </xf>
    <xf numFmtId="0" fontId="8" fillId="22" borderId="0" xfId="0" applyFont="1" applyFill="1" applyAlignment="1">
      <alignment horizontal="center"/>
    </xf>
    <xf numFmtId="0" fontId="0" fillId="21" borderId="0" xfId="0" applyFill="1"/>
    <xf numFmtId="0" fontId="0" fillId="20" borderId="0" xfId="0" applyFill="1" applyAlignment="1">
      <alignment wrapText="1"/>
    </xf>
    <xf numFmtId="0" fontId="0" fillId="20" borderId="0" xfId="0" applyFill="1"/>
    <xf numFmtId="0" fontId="15" fillId="17" borderId="3" xfId="0" applyFont="1" applyFill="1" applyBorder="1" applyAlignment="1">
      <alignment horizontal="center" vertical="center" wrapText="1"/>
    </xf>
    <xf numFmtId="0" fontId="15" fillId="17" borderId="4" xfId="0" applyFont="1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horizontal="center" vertical="center" wrapText="1"/>
    </xf>
    <xf numFmtId="0" fontId="15" fillId="17" borderId="6" xfId="0" applyFont="1" applyFill="1" applyBorder="1" applyAlignment="1">
      <alignment horizontal="center" vertical="center" wrapText="1"/>
    </xf>
    <xf numFmtId="0" fontId="15" fillId="17" borderId="0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15" fillId="17" borderId="8" xfId="0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1" fillId="17" borderId="0" xfId="0" applyFont="1" applyFill="1" applyBorder="1" applyAlignment="1">
      <alignment horizontal="center" vertical="center" wrapText="1"/>
    </xf>
    <xf numFmtId="0" fontId="11" fillId="17" borderId="12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0" fontId="13" fillId="9" borderId="29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6" fillId="14" borderId="9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3">
    <cellStyle name="Monétaire" xfId="1" builtinId="4"/>
    <cellStyle name="Normal" xfId="0" builtinId="0"/>
    <cellStyle name="Normal 2" xfId="2"/>
  </cellStyles>
  <dxfs count="1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 defaultTableStyle="TableStyleMedium2" defaultPivotStyle="PivotStyleLight16">
    <tableStyle name="DRAFT Calcul-style" pivot="0" count="3">
      <tableStyleElement type="headerRow" dxfId="11"/>
      <tableStyleElement type="firstRowStripe" dxfId="10"/>
      <tableStyleElement type="secondRowStripe" dxfId="9"/>
    </tableStyle>
    <tableStyle name="DRAFT Calcul Partage de Marge-style" pivot="0" count="3">
      <tableStyleElement type="headerRow" dxfId="8"/>
      <tableStyleElement type="firstRowStripe" dxfId="7"/>
      <tableStyleElement type="secondRowStripe" dxfId="6"/>
    </tableStyle>
    <tableStyle name="DRAFT Calcul Partage de Marge-style 2" pivot="0" count="3">
      <tableStyleElement type="headerRow" dxfId="5"/>
      <tableStyleElement type="firstRowStripe" dxfId="4"/>
      <tableStyleElement type="secondRowStripe" dxfId="3"/>
    </tableStyle>
    <tableStyle name="DRAFT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11A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76200</xdr:rowOff>
    </xdr:from>
    <xdr:to>
      <xdr:col>3</xdr:col>
      <xdr:colOff>76200</xdr:colOff>
      <xdr:row>4</xdr:row>
      <xdr:rowOff>99392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90525"/>
          <a:ext cx="581025" cy="404192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2</xdr:row>
      <xdr:rowOff>66675</xdr:rowOff>
    </xdr:from>
    <xdr:to>
      <xdr:col>7</xdr:col>
      <xdr:colOff>1076325</xdr:colOff>
      <xdr:row>4</xdr:row>
      <xdr:rowOff>89867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381000"/>
          <a:ext cx="581025" cy="404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showGridLines="0" topLeftCell="A2" zoomScale="80" zoomScaleNormal="80" workbookViewId="0">
      <selection activeCell="H8" sqref="H8"/>
    </sheetView>
  </sheetViews>
  <sheetFormatPr baseColWidth="10" defaultRowHeight="12" x14ac:dyDescent="0.2"/>
  <cols>
    <col min="1" max="2" width="11.42578125" style="67"/>
    <col min="3" max="3" width="9.85546875" style="67" customWidth="1"/>
    <col min="4" max="4" width="18" style="67" customWidth="1"/>
    <col min="5" max="5" width="5.42578125" style="67" customWidth="1"/>
    <col min="6" max="6" width="3.85546875" style="67" customWidth="1"/>
    <col min="7" max="7" width="17.85546875" style="67" customWidth="1"/>
    <col min="8" max="9" width="23" style="67" customWidth="1"/>
    <col min="10" max="16384" width="11.42578125" style="67"/>
  </cols>
  <sheetData>
    <row r="2" spans="2:9" ht="12.75" thickBot="1" x14ac:dyDescent="0.25"/>
    <row r="3" spans="2:9" ht="15" customHeight="1" x14ac:dyDescent="0.2">
      <c r="B3" s="127"/>
      <c r="C3" s="128"/>
      <c r="D3" s="129"/>
      <c r="G3" s="137"/>
      <c r="H3" s="138"/>
      <c r="I3" s="139"/>
    </row>
    <row r="4" spans="2:9" ht="15" customHeight="1" x14ac:dyDescent="0.2">
      <c r="B4" s="130"/>
      <c r="C4" s="131"/>
      <c r="D4" s="132"/>
      <c r="G4" s="140"/>
      <c r="H4" s="141"/>
      <c r="I4" s="142"/>
    </row>
    <row r="5" spans="2:9" ht="15" customHeight="1" thickBot="1" x14ac:dyDescent="0.25">
      <c r="B5" s="133"/>
      <c r="C5" s="134"/>
      <c r="D5" s="135"/>
      <c r="G5" s="143"/>
      <c r="H5" s="144"/>
      <c r="I5" s="145"/>
    </row>
    <row r="6" spans="2:9" ht="6" customHeight="1" x14ac:dyDescent="0.2">
      <c r="B6" s="96"/>
      <c r="C6" s="96"/>
      <c r="D6" s="96"/>
      <c r="G6" s="96"/>
      <c r="H6" s="96"/>
      <c r="I6" s="96"/>
    </row>
    <row r="7" spans="2:9" ht="15" customHeight="1" thickBot="1" x14ac:dyDescent="0.3">
      <c r="B7" s="146" t="s">
        <v>52</v>
      </c>
      <c r="C7" s="146"/>
      <c r="D7" s="146"/>
      <c r="G7" s="95" t="s">
        <v>40</v>
      </c>
      <c r="H7" s="95" t="s">
        <v>43</v>
      </c>
      <c r="I7" s="95" t="s">
        <v>42</v>
      </c>
    </row>
    <row r="8" spans="2:9" ht="87.75" customHeight="1" thickBot="1" x14ac:dyDescent="0.25">
      <c r="B8" s="150" t="s">
        <v>57</v>
      </c>
      <c r="C8" s="151"/>
      <c r="D8" s="152"/>
      <c r="G8" s="155" t="s">
        <v>41</v>
      </c>
      <c r="H8" s="97" t="s">
        <v>60</v>
      </c>
      <c r="I8" s="94"/>
    </row>
    <row r="9" spans="2:9" ht="87.75" customHeight="1" thickBot="1" x14ac:dyDescent="0.25">
      <c r="B9" s="147" t="s">
        <v>50</v>
      </c>
      <c r="C9" s="69" t="s">
        <v>36</v>
      </c>
      <c r="D9" s="70" t="s">
        <v>54</v>
      </c>
      <c r="E9" s="136"/>
      <c r="G9" s="156"/>
      <c r="H9" s="99"/>
      <c r="I9" s="100" t="s">
        <v>39</v>
      </c>
    </row>
    <row r="10" spans="2:9" ht="87.75" customHeight="1" x14ac:dyDescent="0.2">
      <c r="B10" s="148"/>
      <c r="C10" s="153" t="s">
        <v>37</v>
      </c>
      <c r="D10" s="71" t="s">
        <v>53</v>
      </c>
      <c r="E10" s="136"/>
      <c r="G10" s="156"/>
      <c r="H10" s="101" t="s">
        <v>51</v>
      </c>
      <c r="I10" s="102"/>
    </row>
    <row r="11" spans="2:9" ht="87.75" customHeight="1" thickBot="1" x14ac:dyDescent="0.25">
      <c r="B11" s="149"/>
      <c r="C11" s="154"/>
      <c r="D11" s="72" t="s">
        <v>55</v>
      </c>
      <c r="E11" s="136"/>
      <c r="G11" s="157"/>
      <c r="H11" s="98"/>
      <c r="I11" s="103" t="s">
        <v>56</v>
      </c>
    </row>
    <row r="12" spans="2:9" x14ac:dyDescent="0.2">
      <c r="D12" s="68"/>
    </row>
  </sheetData>
  <mergeCells count="8">
    <mergeCell ref="B3:D5"/>
    <mergeCell ref="E9:E11"/>
    <mergeCell ref="G3:I5"/>
    <mergeCell ref="B7:D7"/>
    <mergeCell ref="B9:B11"/>
    <mergeCell ref="B8:D8"/>
    <mergeCell ref="C10:C11"/>
    <mergeCell ref="G8:G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8"/>
  <sheetViews>
    <sheetView tabSelected="1" topLeftCell="A2" zoomScale="85" zoomScaleNormal="85" workbookViewId="0">
      <pane xSplit="1" ySplit="4" topLeftCell="C6" activePane="bottomRight" state="frozen"/>
      <selection activeCell="A2" sqref="A2"/>
      <selection pane="topRight" activeCell="C2" sqref="C2"/>
      <selection pane="bottomLeft" activeCell="A6" sqref="A6"/>
      <selection pane="bottomRight" activeCell="AG6" sqref="AG6:AG47"/>
    </sheetView>
  </sheetViews>
  <sheetFormatPr baseColWidth="10" defaultRowHeight="30" customHeight="1" x14ac:dyDescent="0.25"/>
  <cols>
    <col min="1" max="1" width="16" style="17" customWidth="1"/>
    <col min="2" max="2" width="17.5703125" style="17" customWidth="1"/>
    <col min="3" max="4" width="7.140625" style="17" customWidth="1"/>
    <col min="5" max="5" width="11.42578125" customWidth="1"/>
    <col min="6" max="6" width="10" customWidth="1"/>
    <col min="7" max="7" width="16.42578125" customWidth="1"/>
    <col min="8" max="8" width="8.5703125" customWidth="1"/>
    <col min="9" max="9" width="9" customWidth="1"/>
    <col min="10" max="10" width="8.85546875" customWidth="1"/>
    <col min="11" max="11" width="12.42578125" hidden="1" customWidth="1"/>
    <col min="12" max="12" width="7.85546875" hidden="1" customWidth="1"/>
    <col min="13" max="13" width="8.85546875" hidden="1" customWidth="1"/>
    <col min="14" max="14" width="7.7109375" hidden="1" customWidth="1"/>
    <col min="15" max="15" width="7.85546875" hidden="1" customWidth="1"/>
    <col min="16" max="16" width="8.85546875" hidden="1" customWidth="1"/>
    <col min="17" max="17" width="8.140625" bestFit="1" customWidth="1"/>
    <col min="18" max="18" width="7.85546875" bestFit="1" customWidth="1"/>
    <col min="19" max="19" width="8.85546875" bestFit="1" customWidth="1"/>
    <col min="20" max="20" width="9" customWidth="1"/>
    <col min="21" max="22" width="9.28515625" customWidth="1"/>
    <col min="23" max="23" width="14" customWidth="1"/>
    <col min="24" max="24" width="11.5703125" bestFit="1" customWidth="1"/>
    <col min="25" max="25" width="14.28515625" bestFit="1" customWidth="1"/>
    <col min="26" max="26" width="1.140625" customWidth="1"/>
    <col min="27" max="28" width="7" customWidth="1"/>
    <col min="29" max="29" width="1.140625" customWidth="1"/>
    <col min="30" max="30" width="12" customWidth="1"/>
    <col min="31" max="31" width="0.85546875" hidden="1" customWidth="1"/>
    <col min="32" max="32" width="13.85546875" customWidth="1"/>
  </cols>
  <sheetData>
    <row r="1" spans="1:41" ht="30" customHeight="1" thickBot="1" x14ac:dyDescent="0.3"/>
    <row r="2" spans="1:41" s="66" customFormat="1" ht="30" customHeight="1" thickBot="1" x14ac:dyDescent="0.3">
      <c r="A2" s="65"/>
      <c r="B2" s="65"/>
      <c r="C2" s="65"/>
      <c r="D2" s="65"/>
      <c r="K2" s="161" t="s">
        <v>48</v>
      </c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AA2" s="164" t="s">
        <v>59</v>
      </c>
      <c r="AB2" s="165"/>
      <c r="AD2" s="88" t="s">
        <v>49</v>
      </c>
      <c r="AF2" s="110" t="s">
        <v>58</v>
      </c>
    </row>
    <row r="3" spans="1:41" ht="30" customHeight="1" thickBot="1" x14ac:dyDescent="0.3">
      <c r="K3" s="169" t="s">
        <v>44</v>
      </c>
      <c r="L3" s="170"/>
      <c r="M3" s="171"/>
      <c r="N3" s="172" t="s">
        <v>45</v>
      </c>
      <c r="O3" s="173"/>
      <c r="P3" s="174"/>
      <c r="Q3" s="169" t="s">
        <v>46</v>
      </c>
      <c r="R3" s="170"/>
      <c r="S3" s="171"/>
      <c r="T3" s="175" t="s">
        <v>47</v>
      </c>
      <c r="U3" s="176"/>
      <c r="V3" s="177"/>
      <c r="W3" s="166" t="s">
        <v>24</v>
      </c>
      <c r="X3" s="167"/>
      <c r="Y3" s="168"/>
      <c r="AA3" s="74" t="s">
        <v>33</v>
      </c>
      <c r="AB3" s="75" t="s">
        <v>34</v>
      </c>
      <c r="AC3" s="73"/>
      <c r="AD3" s="89" t="s">
        <v>34</v>
      </c>
      <c r="AF3" s="104" t="s">
        <v>34</v>
      </c>
      <c r="AG3" s="125"/>
      <c r="AH3" s="125"/>
      <c r="AI3" s="125"/>
      <c r="AJ3" s="126"/>
    </row>
    <row r="4" spans="1:41" ht="32.25" customHeight="1" thickBot="1" x14ac:dyDescent="0.3">
      <c r="A4" s="18"/>
      <c r="B4" s="18"/>
      <c r="C4" s="18"/>
      <c r="D4" s="18"/>
      <c r="E4" s="1" t="s">
        <v>0</v>
      </c>
      <c r="F4" s="2" t="s">
        <v>1</v>
      </c>
      <c r="G4" s="2" t="s">
        <v>2</v>
      </c>
      <c r="H4" s="19" t="s">
        <v>3</v>
      </c>
      <c r="I4" s="115"/>
      <c r="J4" s="117"/>
      <c r="K4" s="40" t="s">
        <v>4</v>
      </c>
      <c r="L4" s="41" t="s">
        <v>5</v>
      </c>
      <c r="M4" s="42" t="s">
        <v>23</v>
      </c>
      <c r="N4" s="53" t="s">
        <v>4</v>
      </c>
      <c r="O4" s="54" t="s">
        <v>5</v>
      </c>
      <c r="P4" s="55" t="s">
        <v>6</v>
      </c>
      <c r="Q4" s="40" t="s">
        <v>4</v>
      </c>
      <c r="R4" s="41" t="s">
        <v>5</v>
      </c>
      <c r="S4" s="42" t="s">
        <v>23</v>
      </c>
      <c r="T4" s="53" t="s">
        <v>4</v>
      </c>
      <c r="U4" s="54" t="s">
        <v>5</v>
      </c>
      <c r="V4" s="55" t="s">
        <v>6</v>
      </c>
      <c r="W4" s="24" t="s">
        <v>20</v>
      </c>
      <c r="X4" s="22" t="s">
        <v>22</v>
      </c>
      <c r="Y4" s="23" t="s">
        <v>21</v>
      </c>
      <c r="AA4" s="162" t="s">
        <v>21</v>
      </c>
      <c r="AB4" s="163"/>
      <c r="AC4" s="73"/>
      <c r="AD4" s="87" t="s">
        <v>21</v>
      </c>
      <c r="AF4" s="105" t="s">
        <v>21</v>
      </c>
      <c r="AG4" s="124"/>
      <c r="AH4" s="124"/>
      <c r="AI4" s="124"/>
      <c r="AJ4" s="124"/>
    </row>
    <row r="5" spans="1:41" ht="30" customHeight="1" thickBot="1" x14ac:dyDescent="0.3">
      <c r="A5" s="18"/>
      <c r="B5" s="18"/>
      <c r="C5" s="123"/>
      <c r="D5" s="123"/>
      <c r="E5" s="20"/>
      <c r="F5" s="21"/>
      <c r="G5" s="21"/>
      <c r="H5" s="21"/>
      <c r="I5" s="116"/>
      <c r="J5" s="117"/>
      <c r="K5" s="82"/>
      <c r="L5" s="83"/>
      <c r="M5" s="84">
        <v>0.12</v>
      </c>
      <c r="N5" s="85">
        <v>1.0900000000000001</v>
      </c>
      <c r="O5" s="86">
        <v>1.0900000000000001</v>
      </c>
      <c r="P5" s="86">
        <v>1.0900000000000001</v>
      </c>
      <c r="Q5" s="52">
        <v>365.25</v>
      </c>
      <c r="R5" s="52"/>
      <c r="S5" s="112">
        <v>0.12</v>
      </c>
      <c r="T5" s="85">
        <v>1.0900000000000001</v>
      </c>
      <c r="U5" s="86">
        <v>1.0900000000000001</v>
      </c>
      <c r="V5" s="86">
        <v>1.0900000000000001</v>
      </c>
      <c r="W5" s="25"/>
      <c r="X5" s="22">
        <v>30</v>
      </c>
      <c r="Y5" s="23"/>
      <c r="AA5" s="77"/>
      <c r="AB5" s="111">
        <v>0</v>
      </c>
      <c r="AD5" s="90"/>
      <c r="AF5" s="106"/>
      <c r="AG5" s="178"/>
      <c r="AH5" s="179"/>
      <c r="AI5" s="179"/>
      <c r="AJ5" s="179"/>
      <c r="AK5" s="39"/>
    </row>
    <row r="6" spans="1:41" ht="15" customHeight="1" thickBot="1" x14ac:dyDescent="0.3">
      <c r="A6" s="158" t="s">
        <v>25</v>
      </c>
      <c r="B6" s="114" t="s">
        <v>61</v>
      </c>
      <c r="C6" s="119">
        <v>1</v>
      </c>
      <c r="D6" s="119">
        <v>1000</v>
      </c>
      <c r="E6" s="3">
        <v>100</v>
      </c>
      <c r="F6" s="4">
        <v>300</v>
      </c>
      <c r="G6" s="5" t="s">
        <v>8</v>
      </c>
      <c r="H6" s="4">
        <v>50</v>
      </c>
      <c r="I6" s="118" t="str">
        <f>CONCATENATE("SELECT PK_PARAM_TYPE_BIEN FROM PARAM_TYPE_BIEN WHERE FK_CATEGORIE_BIEN = '",C6,"' AND REPLACE(SOUSTYPE,' ','') = '",G6,"' UNION ALL")</f>
        <v>SELECT PK_PARAM_TYPE_BIEN FROM PARAM_TYPE_BIEN WHERE FK_CATEGORIE_BIEN = '1' AND REPLACE(SOUSTYPE,' ','') = '100-300' UNION ALL</v>
      </c>
      <c r="J6" s="121">
        <v>6</v>
      </c>
      <c r="K6" s="43">
        <v>35.36</v>
      </c>
      <c r="L6" s="44">
        <v>23.580000000000002</v>
      </c>
      <c r="M6" s="45">
        <v>7.08</v>
      </c>
      <c r="N6" s="56">
        <v>38.542400000000001</v>
      </c>
      <c r="O6" s="57">
        <v>25.702200000000001</v>
      </c>
      <c r="P6" s="58">
        <v>7.7172000000000001</v>
      </c>
      <c r="Q6" s="43">
        <v>0.09</v>
      </c>
      <c r="R6" s="44">
        <v>0.06</v>
      </c>
      <c r="S6" s="45">
        <v>0.01</v>
      </c>
      <c r="T6" s="56">
        <v>9.9999999999999992E-2</v>
      </c>
      <c r="U6" s="57">
        <v>6.9999999999999993E-2</v>
      </c>
      <c r="V6" s="58">
        <v>0.02</v>
      </c>
      <c r="W6" s="26">
        <v>71.961800000000011</v>
      </c>
      <c r="X6" s="29">
        <v>5.6999999999999993</v>
      </c>
      <c r="Y6" s="33">
        <v>0.18999999999999997</v>
      </c>
      <c r="Z6" s="32"/>
      <c r="AA6" s="77">
        <v>0.02</v>
      </c>
      <c r="AB6" s="78">
        <v>0.02</v>
      </c>
      <c r="AC6" s="32"/>
      <c r="AD6" s="91">
        <v>0.20999999999999996</v>
      </c>
      <c r="AE6" s="32"/>
      <c r="AF6" s="107">
        <v>0.02</v>
      </c>
      <c r="AG6" s="39" t="str">
        <f>CONCATENATE(" {  ""Version"" : 1,  ""fk_categorie"" : ",C6,",  ""Frais"": ",SUBSTITUTE(AA6,",",".")," , ""Commission"": ",SUBSTITUTE(AF6,",","."),", ""GarantieTarif"": [{    ""GarantieCode"": ""VOL"",    ""GarantieLibelle"": ""Vol"",    ""HT"": ",SUBSTITUTE(Q6,",","."),",  ""Taxe"": ",SUBSTITUTE(T6-Q6,",","."),",    ""TTC"": ",SUBSTITUTE(T6,",",".")," ,    ""Franchise"": ",SUBSTITUTE(H6,",","."),"   }, {    ""GarantieCode"": ""BOD"",    ""GarantieLibelle"": ""Casse et Oxydation"",    ""HT"": ",SUBSTITUTE(R6,",","."),",    ""Taxe"": ",SUBSTITUTE(U6-R6,",","."),",""TTC"": ",SUBSTITUTE(U6,",",".")," ,    ""Franchise"": ",SUBSTITUTE(H6,",","."),"    },  {    ""GarantieCode"": ""CAT"",    ""GarantieLibelle"": ""Catastrophes naturelles"",  ""HT"": ",SUBSTITUTE(S6,",","."),",    ""Taxe"": ",SUBSTITUTE(V6-S6,",","."),",    ""TTC"": ",SUBSTITUTE(V6,",",".")," ,    ""Franchise"": 190    },{    ""GarantieCode"": ""CTEC"",    ""GarantieLibelle"": ""Catastrophes technologiques"",    ""HT"": 0,    ""Taxe"": 0,    ""TTC"": 0 ,  ""Franchise"":",SUBSTITUTE(H6,",","."),"   }] }, ")</f>
        <v xml:space="preserve"> {  "Version" : 1,  "fk_categorie" : 1,  "Frais": 0.02 , "Commission": 0.02, "GarantieTarif": [{    "GarantieCode": "VOL",    "GarantieLibelle": "Vol",    "HT": 0.09,  "Taxe": 0.01,    "TTC": 0.1 ,    "Franchise": 50   }, {    "GarantieCode": "BOD",    "GarantieLibelle": "Casse et Oxydation",    "HT": 0.06,    "Taxe": 0.01,"TTC": 0.07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6" s="39"/>
      <c r="AI6" s="39"/>
      <c r="AJ6" s="39"/>
      <c r="AK6" s="39"/>
      <c r="AO6" s="126" t="str">
        <f>CONCATENATE(" {  ""Categorie"": """,B6,""",  ""Plafond"":  ",SUBSTITUTE(D6,",","."),",  ""SousCategorie"": [{   ""SousCategorieLibelle"": "" ",G6," "",   ""ValeurMin"":  ",E6,",   ""ValeurMax"": ",F6,",   ""GarantieTarif"": [{    ""GarantieCode"": ""VOL"",    ""GarantieLibelle"": ""Vol"",    ""HT"": ",SUBSTITUTE(Q6,",","."),",    ""Taxe"": ",SUBSTITUTE(T6-Q6,",","."),",    ""TTC"": ",SUBSTITUTE(T6,",",".")," ,    ""Franchise"": ",SUBSTITUTE(H6,",","."),"   },  {    ""GarantieCode"": ""BOD"",    ""GarantieLibelle"": ""Casse et Oxydation"",    ""HT"": ",SUBSTITUTE(R6,",","."),",    ""Taxe"": ",SUBSTITUTE(U6-R6,",","."),",    ""TTC"": ",SUBSTITUTE(U6,",",".")," ,    ""Franchise"": ",SUBSTITUTE(H6,",","."),"    },  {    ""GarantieCode"": ""CAT"",    ""GarantieLibelle"": ""Catastrophes naturelles"",    ""HT"": ",SUBSTITUTE(S6,",","."),",    ""Taxe"": ",SUBSTITUTE(V6-S6,",","."),",    ""TTC"": ",SUBSTITUTE(V6,",",".")," ,    ""Franchise"": 190    }, {    ""GarantieCode"": ""CTEC"",    ""GarantieLibelle"": ""Catastrophes technologiques"",    ""HT"": 0,    ""Taxe"": 0,    ""TTC"": 0 ,    ""Franchise"": ",SUBSTITUTE(H6,",","."),"    }]  }],  ""Frais"": ",SUBSTITUTE(AA6,",","."),",  ""Commission"": ",SUBSTITUTE(AF6,",","."),"  },  " )</f>
        <v xml:space="preserve"> {  "Categorie": "smartphone",  "Plafond":  1000,  "SousCategorie": [{   "SousCategorieLibelle": " 100-300 ",   "ValeurMin":  100,   "ValeurMax": 300,   "GarantieTarif": [{    "GarantieCode": "VOL",    "GarantieLibelle": "Vol",    "HT": 0.09,    "Taxe": 0.01,    "TTC": 0.1 ,    "Franchise": 50   },  {    "GarantieCode": "BOD",    "GarantieLibelle": "Casse et Oxydation",    "HT": 0.06,    "Taxe": 0.01,    "TTC": 0.07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</row>
    <row r="7" spans="1:41" ht="15" customHeight="1" thickBot="1" x14ac:dyDescent="0.3">
      <c r="A7" s="159"/>
      <c r="B7" s="114" t="s">
        <v>61</v>
      </c>
      <c r="C7" s="120">
        <v>2</v>
      </c>
      <c r="D7" s="119">
        <v>1000</v>
      </c>
      <c r="E7" s="4">
        <v>300</v>
      </c>
      <c r="F7" s="7">
        <v>500</v>
      </c>
      <c r="G7" s="8" t="s">
        <v>35</v>
      </c>
      <c r="H7" s="7">
        <v>70</v>
      </c>
      <c r="I7" s="118" t="str">
        <f t="shared" ref="I7:I47" si="0">CONCATENATE("SELECT PK_PARAM_TYPE_BIEN FROM PARAM_TYPE_BIEN WHERE FK_CATEGORIE_BIEN = '",C7,"' AND REPLACE(SOUSTYPE,' ','') = '",G7,"' UNION ALL")</f>
        <v>SELECT PK_PARAM_TYPE_BIEN FROM PARAM_TYPE_BIEN WHERE FK_CATEGORIE_BIEN = '2' AND REPLACE(SOUSTYPE,' ','') = '300-500' UNION ALL</v>
      </c>
      <c r="J7" s="122">
        <v>7</v>
      </c>
      <c r="K7" s="46">
        <v>92.83</v>
      </c>
      <c r="L7" s="47">
        <v>61.89</v>
      </c>
      <c r="M7" s="48">
        <v>18.57</v>
      </c>
      <c r="N7" s="59">
        <v>101.18470000000001</v>
      </c>
      <c r="O7" s="60">
        <v>67.460099999999997</v>
      </c>
      <c r="P7" s="61">
        <v>20.241299999999999</v>
      </c>
      <c r="Q7" s="46">
        <v>0.25</v>
      </c>
      <c r="R7" s="47">
        <v>0.16</v>
      </c>
      <c r="S7" s="48">
        <v>0.04</v>
      </c>
      <c r="T7" s="59">
        <v>0.28000000000000003</v>
      </c>
      <c r="U7" s="60">
        <v>0.18000000000000002</v>
      </c>
      <c r="V7" s="61">
        <v>0.05</v>
      </c>
      <c r="W7" s="27">
        <v>188.8861</v>
      </c>
      <c r="X7" s="30">
        <v>15.300000000000004</v>
      </c>
      <c r="Y7" s="34">
        <v>0.51000000000000012</v>
      </c>
      <c r="Z7" s="32"/>
      <c r="AA7" s="76">
        <v>0.05</v>
      </c>
      <c r="AB7" s="79">
        <v>0.05</v>
      </c>
      <c r="AC7" s="32"/>
      <c r="AD7" s="92">
        <v>0.56000000000000016</v>
      </c>
      <c r="AE7" s="32"/>
      <c r="AF7" s="108">
        <v>0.04</v>
      </c>
      <c r="AG7" s="39" t="str">
        <f t="shared" ref="AG7:AG47" si="1">CONCATENATE(" {  ""Version"" : 1,  ""fk_categorie"" : ",C7,",  ""Frais"": ",SUBSTITUTE(AA7,",",".")," , ""Commission"": ",SUBSTITUTE(AF7,",","."),", ""GarantieTarif"": [{    ""GarantieCode"": ""VOL"",    ""GarantieLibelle"": ""Vol"",    ""HT"": ",SUBSTITUTE(Q7,",","."),",  ""Taxe"": ",SUBSTITUTE(T7-Q7,",","."),",    ""TTC"": ",SUBSTITUTE(T7,",",".")," ,    ""Franchise"": ",SUBSTITUTE(H7,",","."),"   }, {    ""GarantieCode"": ""BOD"",    ""GarantieLibelle"": ""Casse et Oxydation"",    ""HT"": ",SUBSTITUTE(R7,",","."),",    ""Taxe"": ",SUBSTITUTE(U7-R7,",","."),",""TTC"": ",SUBSTITUTE(U7,",",".")," ,    ""Franchise"": ",SUBSTITUTE(H7,",","."),"    },  {    ""GarantieCode"": ""CAT"",    ""GarantieLibelle"": ""Catastrophes naturelles"",  ""HT"": ",SUBSTITUTE(S7,",","."),",    ""Taxe"": ",SUBSTITUTE(V7-S7,",","."),",    ""TTC"": ",SUBSTITUTE(V7,",",".")," ,    ""Franchise"": 190    },{    ""GarantieCode"": ""CTEC"",    ""GarantieLibelle"": ""Catastrophes technologiques"",    ""HT"": 0,    ""Taxe"": 0,    ""TTC"": 0 ,  ""Franchise"":",SUBSTITUTE(H7,",","."),"   }] }, ")</f>
        <v xml:space="preserve"> {  "Version" : 1,  "fk_categorie" : 2,  "Frais": 0.05 , "Commission": 0.04, "GarantieTarif": [{    "GarantieCode": "VOL",    "GarantieLibelle": "Vol",    "HT": 0.25,  "Taxe": 0.03,    "TTC": 0.28 ,    "Franchise": 70   }, {    "GarantieCode": "BOD",    "GarantieLibelle": "Casse et Oxydation",    "HT": 0.16,    "Taxe": 0.02,"TTC": 0.18 ,    "Franchise": 70    },  {    "GarantieCode": "CAT",    "GarantieLibelle": "Catastrophes naturelles",  "HT": 0.04,    "Taxe": 0.01,    "TTC": 0.05 ,    "Franchise": 190    },{    "GarantieCode": "CTEC",    "GarantieLibelle": "Catastrophes technologiques",    "HT": 0,    "Taxe": 0,    "TTC": 0 ,  "Franchise":70   }] }, </v>
      </c>
      <c r="AH7" s="39"/>
      <c r="AI7" s="39"/>
      <c r="AJ7" s="39"/>
      <c r="AK7" s="39"/>
      <c r="AO7" s="126" t="str">
        <f>CONCATENATE(" {  ""Categorie"": """,B7,""",  ""Plafond"":  ",SUBSTITUTE(D7,",","."),",  ""SousCategorie"": [{   ""SousCategorieLibelle"": "" ",G7," "",   ""ValeurMin"":  ",E7,",   ""ValeurMax"": ",F7,",   ""GarantieTarif"": [{    ""GarantieCode"": ""VOL"",    ""GarantieLibelle"": ""Vol"",    ""HT"": ",SUBSTITUTE(Q7,",","."),",    ""Taxe"": ",SUBSTITUTE(T7-Q7,",","."),",    ""TTC"": ",SUBSTITUTE(T7,",",".")," ,    ""Franchise"": ",SUBSTITUTE(H7,",","."),"   },  {    ""GarantieCode"": ""BOD"",    ""GarantieLibelle"": ""Casse et Oxydation"",    ""HT"": ",SUBSTITUTE(R7,",","."),",    ""Taxe"": ",SUBSTITUTE(U7-R7,",","."),",    ""TTC"": ",SUBSTITUTE(U7,",",".")," ,    ""Franchise"": ",SUBSTITUTE(H7,",","."),"    },  {    ""GarantieCode"": ""CAT"",    ""GarantieLibelle"": ""Catastrophes naturelles"",    ""HT"": ",SUBSTITUTE(S7,",","."),",    ""Taxe"": ",SUBSTITUTE(V7-S7,",","."),",    ""TTC"": ",SUBSTITUTE(V7,",",".")," ,    ""Franchise"": 190    }, {    ""GarantieCode"": ""CTEC"",    ""GarantieLibelle"": ""Catastrophes technologiques"",    ""HT"": 0,    ""Taxe"": 0,    ""TTC"": 0 ,    ""Franchise"": ",SUBSTITUTE(H7,",","."),"    }]  }],  ""Frais"": ",SUBSTITUTE(AA7,",","."),",  ""Commission"": ",SUBSTITUTE(AF7,",","."),"  },  " )</f>
        <v xml:space="preserve"> {  "Categorie": "smartphone",  "Plafond":  1000,  "SousCategorie": [{   "SousCategorieLibelle": " 300-500 ",   "ValeurMin":  300,   "ValeurMax": 500,   "GarantieTarif": [{    "GarantieCode": "VOL",    "GarantieLibelle": "Vol",    "HT": 0.25,    "Taxe": 0.03,    "TTC": 0.28 ,    "Franchise": 70   },  {    "GarantieCode": "BOD",    "GarantieLibelle": "Casse et Oxydation",    "HT": 0.16,    "Taxe": 0.02,    "TTC": 0.18 ,    "Franchise": 70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70    }]  }],  "Frais": 0.05,  "Commission": 0.04  },  </v>
      </c>
    </row>
    <row r="8" spans="1:41" ht="15" customHeight="1" thickBot="1" x14ac:dyDescent="0.3">
      <c r="A8" s="159"/>
      <c r="B8" s="114" t="s">
        <v>61</v>
      </c>
      <c r="C8" s="120">
        <v>3</v>
      </c>
      <c r="D8" s="119">
        <v>1000</v>
      </c>
      <c r="E8" s="7">
        <v>500</v>
      </c>
      <c r="F8" s="10">
        <v>750</v>
      </c>
      <c r="G8" s="11" t="s">
        <v>15</v>
      </c>
      <c r="H8" s="10">
        <v>90</v>
      </c>
      <c r="I8" s="118" t="str">
        <f t="shared" si="0"/>
        <v>SELECT PK_PARAM_TYPE_BIEN FROM PARAM_TYPE_BIEN WHERE FK_CATEGORIE_BIEN = '3' AND REPLACE(SOUSTYPE,' ','') = '500-750' UNION ALL</v>
      </c>
      <c r="J8" s="122">
        <v>8</v>
      </c>
      <c r="K8" s="46">
        <v>125.76</v>
      </c>
      <c r="L8" s="47">
        <v>83.84</v>
      </c>
      <c r="M8" s="48">
        <v>25.16</v>
      </c>
      <c r="N8" s="59">
        <v>137.07839999999999</v>
      </c>
      <c r="O8" s="60">
        <v>91.385599999999997</v>
      </c>
      <c r="P8" s="61">
        <v>27.424399999999999</v>
      </c>
      <c r="Q8" s="46">
        <v>0.34</v>
      </c>
      <c r="R8" s="47">
        <v>0.22</v>
      </c>
      <c r="S8" s="48">
        <v>0.06</v>
      </c>
      <c r="T8" s="59">
        <v>0.38</v>
      </c>
      <c r="U8" s="60">
        <v>0.24000000000000002</v>
      </c>
      <c r="V8" s="61">
        <v>6.9999999999999993E-2</v>
      </c>
      <c r="W8" s="27">
        <v>255.88839999999999</v>
      </c>
      <c r="X8" s="30">
        <v>20.7</v>
      </c>
      <c r="Y8" s="34">
        <v>0.69</v>
      </c>
      <c r="Z8" s="32"/>
      <c r="AA8" s="76">
        <v>0.04</v>
      </c>
      <c r="AB8" s="79">
        <v>0.04</v>
      </c>
      <c r="AC8" s="32"/>
      <c r="AD8" s="92">
        <v>0.73</v>
      </c>
      <c r="AE8" s="32"/>
      <c r="AF8" s="108">
        <v>6.9999999999999993E-2</v>
      </c>
      <c r="AG8" s="39" t="str">
        <f t="shared" si="1"/>
        <v xml:space="preserve"> {  "Version" : 1,  "fk_categorie" : 3,  "Frais": 0.04 , "Commission": 0.07, "GarantieTarif": [{    "GarantieCode": "VOL",    "GarantieLibelle": "Vol",    "HT": 0.34,  "Taxe": 0.04,    "TTC": 0.38 ,    "Franchise": 90   }, {    "GarantieCode": "BOD",    "GarantieLibelle": "Casse et Oxydation",    "HT": 0.22,    "Taxe": 0.02,"TTC": 0.24 ,    "Franchise": 90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"Franchise":90   }] }, </v>
      </c>
      <c r="AH8" s="39"/>
      <c r="AI8" s="39"/>
      <c r="AJ8" s="39"/>
      <c r="AK8" s="39"/>
      <c r="AO8" s="126" t="str">
        <f>CONCATENATE(" {  ""Categorie"": """,B8,""",  ""Plafond"":  ",SUBSTITUTE(D8,",","."),",  ""SousCategorie"": [{   ""SousCategorieLibelle"": "" ",G8," "",   ""ValeurMin"":  ",E8,",   ""ValeurMax"": ",F8,",   ""GarantieTarif"": [{    ""GarantieCode"": ""VOL"",    ""GarantieLibelle"": ""Vol"",    ""HT"": ",SUBSTITUTE(Q8,",","."),",    ""Taxe"": ",SUBSTITUTE(T8-Q8,",","."),",    ""TTC"": ",SUBSTITUTE(T8,",",".")," ,    ""Franchise"": ",SUBSTITUTE(H8,",","."),"   },  {    ""GarantieCode"": ""BOD"",    ""GarantieLibelle"": ""Casse et Oxydation"",    ""HT"": ",SUBSTITUTE(R8,",","."),",    ""Taxe"": ",SUBSTITUTE(U8-R8,",","."),",    ""TTC"": ",SUBSTITUTE(U8,",",".")," ,    ""Franchise"": ",SUBSTITUTE(H8,",","."),"    },  {    ""GarantieCode"": ""CAT"",    ""GarantieLibelle"": ""Catastrophes naturelles"",    ""HT"": ",SUBSTITUTE(S8,",","."),",    ""Taxe"": ",SUBSTITUTE(V8-S8,",","."),",    ""TTC"": ",SUBSTITUTE(V8,",",".")," ,    ""Franchise"": 190    }, {    ""GarantieCode"": ""CTEC"",    ""GarantieLibelle"": ""Catastrophes technologiques"",    ""HT"": 0,    ""Taxe"": 0,    ""TTC"": 0 ,    ""Franchise"": ",SUBSTITUTE(H8,",","."),"    }]  }],  ""Frais"": ",SUBSTITUTE(AA8,",","."),",  ""Commission"": ",SUBSTITUTE(AF8,",","."),"  },  " )</f>
        <v xml:space="preserve"> {  "Categorie": "smartphone",  "Plafond":  1000,  "SousCategorie": [{   "SousCategorieLibelle": " 500-750 ",   "ValeurMin":  500,   "ValeurMax": 750,   "GarantieTarif": [{    "GarantieCode": "VOL",    "GarantieLibelle": "Vol",    "HT": 0.34,    "Taxe": 0.04,    "TTC": 0.38 ,    "Franchise": 90   },  {    "GarantieCode": "BOD",    "GarantieLibelle": "Casse et Oxydation",    "HT": 0.22,    "Taxe": 0.02,    "TTC": 0.24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</row>
    <row r="9" spans="1:41" ht="15" customHeight="1" thickBot="1" x14ac:dyDescent="0.3">
      <c r="A9" s="159"/>
      <c r="B9" s="114" t="s">
        <v>61</v>
      </c>
      <c r="C9" s="120">
        <v>4</v>
      </c>
      <c r="D9" s="119">
        <v>1000</v>
      </c>
      <c r="E9" s="10">
        <v>750</v>
      </c>
      <c r="F9" s="10"/>
      <c r="G9" s="13" t="s">
        <v>16</v>
      </c>
      <c r="H9" s="12">
        <v>120</v>
      </c>
      <c r="I9" s="118" t="str">
        <f t="shared" si="0"/>
        <v>SELECT PK_PARAM_TYPE_BIEN FROM PARAM_TYPE_BIEN WHERE FK_CATEGORIE_BIEN = '4' AND REPLACE(SOUSTYPE,' ','') = '750-1000' UNION ALL</v>
      </c>
      <c r="J9" s="122">
        <v>9</v>
      </c>
      <c r="K9" s="46">
        <v>177.20999999999998</v>
      </c>
      <c r="L9" s="47">
        <v>118.14</v>
      </c>
      <c r="M9" s="48">
        <v>35.449999999999996</v>
      </c>
      <c r="N9" s="59">
        <v>193.15889999999999</v>
      </c>
      <c r="O9" s="60">
        <v>128.77260000000001</v>
      </c>
      <c r="P9" s="61">
        <v>38.640500000000003</v>
      </c>
      <c r="Q9" s="46">
        <v>0.48</v>
      </c>
      <c r="R9" s="47">
        <v>0.32</v>
      </c>
      <c r="S9" s="48">
        <v>0.09</v>
      </c>
      <c r="T9" s="59">
        <v>0.53</v>
      </c>
      <c r="U9" s="60">
        <v>0.35000000000000003</v>
      </c>
      <c r="V9" s="61">
        <v>9.9999999999999992E-2</v>
      </c>
      <c r="W9" s="27">
        <v>360.572</v>
      </c>
      <c r="X9" s="30">
        <v>29.400000000000002</v>
      </c>
      <c r="Y9" s="34">
        <v>0.98000000000000009</v>
      </c>
      <c r="Z9" s="32"/>
      <c r="AA9" s="76">
        <v>0.03</v>
      </c>
      <c r="AB9" s="81">
        <v>0.03</v>
      </c>
      <c r="AC9" s="32"/>
      <c r="AD9" s="93">
        <v>1.01</v>
      </c>
      <c r="AE9" s="32"/>
      <c r="AF9" s="109">
        <v>0.09</v>
      </c>
      <c r="AG9" s="39" t="str">
        <f t="shared" si="1"/>
        <v xml:space="preserve"> {  "Version" : 1,  "fk_categorie" : 4,  "Frais": 0.03 , "Commission": 0.09, "GarantieTarif": [{    "GarantieCode": "VOL",    "GarantieLibelle": "Vol",    "HT": 0.48,  "Taxe": 0.05,    "TTC": 0.53 ,    "Franchise": 120   }, {    "GarantieCode": "BOD",    "GarantieLibelle": "Casse et Oxydation",    "HT": 0.32,    "Taxe": 0.03,"TTC": 0.35 ,    "Franchise": 120    },  {    "GarantieCode": "CAT",    "GarantieLibelle": "Catastrophes naturelles",  "HT": 0.09,    "Taxe": 0.01,    "TTC": 0.1 ,    "Franchise": 190    },{    "GarantieCode": "CTEC",    "GarantieLibelle": "Catastrophes technologiques",    "HT": 0,    "Taxe": 0,    "TTC": 0 ,  "Franchise":120   }] }, </v>
      </c>
      <c r="AH9" s="39"/>
      <c r="AI9" s="39"/>
      <c r="AJ9" s="39"/>
      <c r="AK9" s="39"/>
      <c r="AO9" s="126" t="str">
        <f>CONCATENATE(" {  ""Categorie"": """,B9,""",  ""Plafond"":  ",SUBSTITUTE(D9,",","."),",  ""SousCategorie"": [{   ""SousCategorieLibelle"": "" ",G9," "",   ""ValeurMin"":  ",E9,",   ""ValeurMax"": ",F9,",   ""GarantieTarif"": [{    ""GarantieCode"": ""VOL"",    ""GarantieLibelle"": ""Vol"",    ""HT"": ",SUBSTITUTE(Q9,",","."),",    ""Taxe"": ",SUBSTITUTE(T9-Q9,",","."),",    ""TTC"": ",SUBSTITUTE(T9,",",".")," ,    ""Franchise"": ",SUBSTITUTE(H9,",","."),"   },  {    ""GarantieCode"": ""BOD"",    ""GarantieLibelle"": ""Casse et Oxydation"",    ""HT"": ",SUBSTITUTE(R9,",","."),",    ""Taxe"": ",SUBSTITUTE(U9-R9,",","."),",    ""TTC"": ",SUBSTITUTE(U9,",",".")," ,    ""Franchise"": ",SUBSTITUTE(H9,",","."),"    },  {    ""GarantieCode"": ""CAT"",    ""GarantieLibelle"": ""Catastrophes naturelles"",    ""HT"": ",SUBSTITUTE(S9,",","."),",    ""Taxe"": ",SUBSTITUTE(V9-S9,",","."),",    ""TTC"": ",SUBSTITUTE(V9,",",".")," ,    ""Franchise"": 190    }, {    ""GarantieCode"": ""CTEC"",    ""GarantieLibelle"": ""Catastrophes technologiques"",    ""HT"": 0,    ""Taxe"": 0,    ""TTC"": 0 ,    ""Franchise"": ",SUBSTITUTE(H9,",","."),"    }]  }],  ""Frais"": ",SUBSTITUTE(AA9,",","."),",  ""Commission"": ",SUBSTITUTE(AF9,",","."),"  },  " )</f>
        <v xml:space="preserve"> {  "Categorie": "smartphone",  "Plafond":  1000,  "SousCategorie": [{   "SousCategorieLibelle": " 750-1000 ",   "ValeurMin":  750,   "ValeurMax": ,   "GarantieTarif": [{    "GarantieCode": "VOL",    "GarantieLibelle": "Vol",    "HT": 0.48,    "Taxe": 0.05,    "TTC": 0.53 ,    "Franchise": 120   },  {    "GarantieCode": "BOD",    "GarantieLibelle": "Casse et Oxydation",    "HT": 0.32,    "Taxe": 0.03,    "TTC": 0.35 ,    "Franchise": 120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120    }]  }],  "Frais": 0.03,  "Commission": 0.09  },  </v>
      </c>
    </row>
    <row r="10" spans="1:41" ht="15" customHeight="1" thickBot="1" x14ac:dyDescent="0.3">
      <c r="A10" s="158" t="s">
        <v>26</v>
      </c>
      <c r="B10" s="114" t="s">
        <v>62</v>
      </c>
      <c r="C10" s="119">
        <v>5</v>
      </c>
      <c r="D10" s="119">
        <v>1000</v>
      </c>
      <c r="E10" s="3">
        <v>100</v>
      </c>
      <c r="F10" s="4">
        <v>300</v>
      </c>
      <c r="G10" s="5" t="s">
        <v>8</v>
      </c>
      <c r="H10" s="4">
        <v>50</v>
      </c>
      <c r="I10" s="118" t="str">
        <f t="shared" si="0"/>
        <v>SELECT PK_PARAM_TYPE_BIEN FROM PARAM_TYPE_BIEN WHERE FK_CATEGORIE_BIEN = '5' AND REPLACE(SOUSTYPE,' ','') = '100-300' UNION ALL</v>
      </c>
      <c r="J10" s="121">
        <v>11</v>
      </c>
      <c r="K10" s="43">
        <v>23.82</v>
      </c>
      <c r="L10" s="44">
        <v>23.82</v>
      </c>
      <c r="M10" s="45">
        <v>5.72</v>
      </c>
      <c r="N10" s="56">
        <v>25.963799999999999</v>
      </c>
      <c r="O10" s="57">
        <v>25.963799999999999</v>
      </c>
      <c r="P10" s="58">
        <v>6.2347999999999999</v>
      </c>
      <c r="Q10" s="43">
        <v>0.06</v>
      </c>
      <c r="R10" s="44">
        <v>0.06</v>
      </c>
      <c r="S10" s="45">
        <v>0.01</v>
      </c>
      <c r="T10" s="56">
        <v>6.9999999999999993E-2</v>
      </c>
      <c r="U10" s="57">
        <v>6.9999999999999993E-2</v>
      </c>
      <c r="V10" s="58">
        <v>0.02</v>
      </c>
      <c r="W10" s="26">
        <v>58.162399999999998</v>
      </c>
      <c r="X10" s="29">
        <v>4.7999999999999989</v>
      </c>
      <c r="Y10" s="33">
        <v>0.15999999999999998</v>
      </c>
      <c r="Z10" s="32"/>
      <c r="AA10" s="77">
        <v>0.02</v>
      </c>
      <c r="AB10" s="78">
        <v>0.02</v>
      </c>
      <c r="AC10" s="32"/>
      <c r="AD10" s="91">
        <v>0.17999999999999997</v>
      </c>
      <c r="AE10" s="32"/>
      <c r="AF10" s="107">
        <v>0.01</v>
      </c>
      <c r="AG10" s="39" t="str">
        <f t="shared" si="1"/>
        <v xml:space="preserve"> {  "Version" : 1,  "fk_categorie" : 5,  "Frais": 0.02 , "Commission": 0.01, "GarantieTarif": [{    "GarantieCode": "VOL",    "GarantieLibelle": "Vol",    "HT": 0.06,  "Taxe": 0.01,    "TTC": 0.07 ,    "Franchise": 50   }, {    "GarantieCode": "BOD",    "GarantieLibelle": "Casse et Oxydation",    "HT": 0.06,    "Taxe": 0.01,"TTC": 0.07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10" s="39"/>
      <c r="AI10" s="39"/>
      <c r="AJ10" s="39"/>
      <c r="AK10" s="39"/>
      <c r="AO10" s="126" t="str">
        <f>CONCATENATE(" {  ""Categorie"": """,B10,""",  ""Plafond"":  ",SUBSTITUTE(D10,",","."),",  ""SousCategorie"": [{   ""SousCategorieLibelle"": "" ",G10," "",   ""ValeurMin"":  ",E10,",   ""ValeurMax"": ",F10,",   ""GarantieTarif"": [{    ""GarantieCode"": ""VOL"",    ""GarantieLibelle"": ""Vol"",    ""HT"": ",SUBSTITUTE(Q10,",","."),",    ""Taxe"": ",SUBSTITUTE(T10-Q10,",","."),",    ""TTC"": ",SUBSTITUTE(T10,",",".")," ,    ""Franchise"": ",SUBSTITUTE(H10,",","."),"   },  {    ""GarantieCode"": ""BOD"",    ""GarantieLibelle"": ""Casse et Oxydation"",    ""HT"": ",SUBSTITUTE(R10,",","."),",    ""Taxe"": ",SUBSTITUTE(U10-R10,",","."),",    ""TTC"": ",SUBSTITUTE(U10,",",".")," ,    ""Franchise"": ",SUBSTITUTE(H10,",","."),"    },  {    ""GarantieCode"": ""CAT"",    ""GarantieLibelle"": ""Catastrophes naturelles"",    ""HT"": ",SUBSTITUTE(S10,",","."),",    ""Taxe"": ",SUBSTITUTE(V10-S10,",","."),",    ""TTC"": ",SUBSTITUTE(V10,",",".")," ,    ""Franchise"": 190    }, {    ""GarantieCode"": ""CTEC"",    ""GarantieLibelle"": ""Catastrophes technologiques"",    ""HT"": 0,    ""Taxe"": 0,    ""TTC"": 0 ,    ""Franchise"": ",SUBSTITUTE(H10,",","."),"    }]  }],  ""Frais"": ",SUBSTITUTE(AA10,",","."),",  ""Commission"": ",SUBSTITUTE(AF10,",","."),"  },  " )</f>
        <v xml:space="preserve"> {  "Categorie": "tablette",  "Plafond":  1000,  "SousCategorie": [{   "SousCategorieLibelle": " 100-300 ",   "ValeurMin":  100,   "ValeurMax": 300,   "GarantieTarif": [{    "GarantieCode": "VOL",    "GarantieLibelle": "Vol",    "HT": 0.06,    "Taxe": 0.01,    "TTC": 0.07 ,    "Franchise": 50   },  {    "GarantieCode": "BOD",    "GarantieLibelle": "Casse et Oxydation",    "HT": 0.06,    "Taxe": 0.01,    "TTC": 0.07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</row>
    <row r="11" spans="1:41" ht="15" customHeight="1" thickBot="1" x14ac:dyDescent="0.3">
      <c r="A11" s="159"/>
      <c r="B11" s="114" t="s">
        <v>62</v>
      </c>
      <c r="C11" s="120">
        <v>6</v>
      </c>
      <c r="D11" s="119">
        <v>1000</v>
      </c>
      <c r="E11" s="4">
        <v>300</v>
      </c>
      <c r="F11" s="7">
        <v>500</v>
      </c>
      <c r="G11" s="8" t="s">
        <v>35</v>
      </c>
      <c r="H11" s="7">
        <v>70</v>
      </c>
      <c r="I11" s="118" t="str">
        <f t="shared" si="0"/>
        <v>SELECT PK_PARAM_TYPE_BIEN FROM PARAM_TYPE_BIEN WHERE FK_CATEGORIE_BIEN = '6' AND REPLACE(SOUSTYPE,' ','') = '300-500' UNION ALL</v>
      </c>
      <c r="J11" s="122">
        <v>12</v>
      </c>
      <c r="K11" s="46">
        <v>60.339999999999996</v>
      </c>
      <c r="L11" s="47">
        <v>60.339999999999996</v>
      </c>
      <c r="M11" s="48">
        <v>14.49</v>
      </c>
      <c r="N11" s="59">
        <v>65.770600000000002</v>
      </c>
      <c r="O11" s="60">
        <v>65.770600000000002</v>
      </c>
      <c r="P11" s="61">
        <v>15.7941</v>
      </c>
      <c r="Q11" s="46">
        <v>0.16</v>
      </c>
      <c r="R11" s="47">
        <v>0.16</v>
      </c>
      <c r="S11" s="48">
        <v>0.03</v>
      </c>
      <c r="T11" s="59">
        <v>0.18000000000000002</v>
      </c>
      <c r="U11" s="60">
        <v>0.18000000000000002</v>
      </c>
      <c r="V11" s="61">
        <v>0.04</v>
      </c>
      <c r="W11" s="27">
        <v>147.33530000000002</v>
      </c>
      <c r="X11" s="30">
        <v>12</v>
      </c>
      <c r="Y11" s="34">
        <v>0.4</v>
      </c>
      <c r="Z11" s="32"/>
      <c r="AA11" s="76">
        <v>0.02</v>
      </c>
      <c r="AB11" s="79">
        <v>0.02</v>
      </c>
      <c r="AC11" s="32"/>
      <c r="AD11" s="92">
        <v>0.42000000000000004</v>
      </c>
      <c r="AE11" s="32"/>
      <c r="AF11" s="108">
        <v>0.03</v>
      </c>
      <c r="AG11" s="39" t="str">
        <f t="shared" si="1"/>
        <v xml:space="preserve"> {  "Version" : 1,  "fk_categorie" : 6,  "Frais": 0.02 , "Commission": 0.03, "GarantieTarif": [{    "GarantieCode": "VOL",    "GarantieLibelle": "Vol",    "HT": 0.16,  "Taxe": 0.02,    "TTC": 0.18 ,    "Franchise": 70   }, {    "GarantieCode": "BOD",    "GarantieLibelle": "Casse et Oxydation",    "HT": 0.16,    "Taxe": 0.02,"TTC": 0.18 ,    "Franchise": 70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"Franchise":70   }] }, </v>
      </c>
      <c r="AH11" s="39"/>
      <c r="AI11" s="39"/>
      <c r="AJ11" s="39"/>
      <c r="AK11" s="39"/>
      <c r="AO11" s="126" t="str">
        <f>CONCATENATE(" {  ""Categorie"": """,B11,""",  ""Plafond"":  ",SUBSTITUTE(D11,",","."),",  ""SousCategorie"": [{   ""SousCategorieLibelle"": "" ",G11," "",   ""ValeurMin"":  ",E11,",   ""ValeurMax"": ",F11,",   ""GarantieTarif"": [{    ""GarantieCode"": ""VOL"",    ""GarantieLibelle"": ""Vol"",    ""HT"": ",SUBSTITUTE(Q11,",","."),",    ""Taxe"": ",SUBSTITUTE(T11-Q11,",","."),",    ""TTC"": ",SUBSTITUTE(T11,",",".")," ,    ""Franchise"": ",SUBSTITUTE(H11,",","."),"   },  {    ""GarantieCode"": ""BOD"",    ""GarantieLibelle"": ""Casse et Oxydation"",    ""HT"": ",SUBSTITUTE(R11,",","."),",    ""Taxe"": ",SUBSTITUTE(U11-R11,",","."),",    ""TTC"": ",SUBSTITUTE(U11,",",".")," ,    ""Franchise"": ",SUBSTITUTE(H11,",","."),"    },  {    ""GarantieCode"": ""CAT"",    ""GarantieLibelle"": ""Catastrophes naturelles"",    ""HT"": ",SUBSTITUTE(S11,",","."),",    ""Taxe"": ",SUBSTITUTE(V11-S11,",","."),",    ""TTC"": ",SUBSTITUTE(V11,",",".")," ,    ""Franchise"": 190    }, {    ""GarantieCode"": ""CTEC"",    ""GarantieLibelle"": ""Catastrophes technologiques"",    ""HT"": 0,    ""Taxe"": 0,    ""TTC"": 0 ,    ""Franchise"": ",SUBSTITUTE(H11,",","."),"    }]  }],  ""Frais"": ",SUBSTITUTE(AA11,",","."),",  ""Commission"": ",SUBSTITUTE(AF11,",","."),"  },  " )</f>
        <v xml:space="preserve"> {  "Categorie": "tablette",  "Plafond":  1000,  "SousCategorie": [{   "SousCategorieLibelle": " 300-500 ",   "ValeurMin":  300,   "ValeurMax": 500,   "GarantieTarif": [{    "GarantieCode": "VOL",    "GarantieLibelle": "Vol",    "HT": 0.16,    "Taxe": 0.02,    "TTC": 0.18 ,    "Franchise": 70   },  {    "GarantieCode": "BOD",    "GarantieLibelle": "Casse et Oxydation",    "HT": 0.16,    "Taxe": 0.02,    "TTC": 0.18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</row>
    <row r="12" spans="1:41" ht="15" customHeight="1" thickBot="1" x14ac:dyDescent="0.3">
      <c r="A12" s="159"/>
      <c r="B12" s="114" t="s">
        <v>62</v>
      </c>
      <c r="C12" s="120">
        <v>7</v>
      </c>
      <c r="D12" s="119">
        <v>1000</v>
      </c>
      <c r="E12" s="7">
        <v>500</v>
      </c>
      <c r="F12" s="10">
        <v>750</v>
      </c>
      <c r="G12" s="11" t="s">
        <v>15</v>
      </c>
      <c r="H12" s="10">
        <v>90</v>
      </c>
      <c r="I12" s="118" t="str">
        <f t="shared" si="0"/>
        <v>SELECT PK_PARAM_TYPE_BIEN FROM PARAM_TYPE_BIEN WHERE FK_CATEGORIE_BIEN = '7' AND REPLACE(SOUSTYPE,' ','') = '500-750' UNION ALL</v>
      </c>
      <c r="J12" s="122">
        <v>13</v>
      </c>
      <c r="K12" s="46">
        <v>104.80000000000001</v>
      </c>
      <c r="L12" s="47">
        <v>104.80000000000001</v>
      </c>
      <c r="M12" s="48">
        <v>25.16</v>
      </c>
      <c r="N12" s="59">
        <v>114.232</v>
      </c>
      <c r="O12" s="60">
        <v>114.232</v>
      </c>
      <c r="P12" s="61">
        <v>27.424399999999999</v>
      </c>
      <c r="Q12" s="46">
        <v>0.28000000000000003</v>
      </c>
      <c r="R12" s="47">
        <v>0.28000000000000003</v>
      </c>
      <c r="S12" s="48">
        <v>0.06</v>
      </c>
      <c r="T12" s="59">
        <v>0.31</v>
      </c>
      <c r="U12" s="60">
        <v>0.31</v>
      </c>
      <c r="V12" s="61">
        <v>6.9999999999999993E-2</v>
      </c>
      <c r="W12" s="27">
        <v>255.88839999999999</v>
      </c>
      <c r="X12" s="30">
        <v>20.7</v>
      </c>
      <c r="Y12" s="34">
        <v>0.69</v>
      </c>
      <c r="Z12" s="32"/>
      <c r="AA12" s="76">
        <v>0.04</v>
      </c>
      <c r="AB12" s="79">
        <v>0.04</v>
      </c>
      <c r="AC12" s="32"/>
      <c r="AD12" s="92">
        <v>0.73</v>
      </c>
      <c r="AE12" s="32"/>
      <c r="AF12" s="108">
        <v>6.9999999999999993E-2</v>
      </c>
      <c r="AG12" s="39" t="str">
        <f t="shared" si="1"/>
        <v xml:space="preserve"> {  "Version" : 1,  "fk_categorie" : 7,  "Frais": 0.04 , "Commission": 0.07, "GarantieTarif": [{    "GarantieCode": "VOL",    "GarantieLibelle": "Vol",    "HT": 0.28,  "Taxe": 0.03,    "TTC": 0.31 ,    "Franchise": 90   }, {    "GarantieCode": "BOD",    "GarantieLibelle": "Casse et Oxydation",    "HT": 0.28,    "Taxe": 0.03,"TTC": 0.31 ,    "Franchise": 90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"Franchise":90   }] }, </v>
      </c>
      <c r="AH12" s="39"/>
      <c r="AI12" s="39"/>
      <c r="AJ12" s="39"/>
      <c r="AK12" s="39"/>
      <c r="AO12" s="126" t="str">
        <f>CONCATENATE(" {  ""Categorie"": """,B12,""",  ""Plafond"":  ",SUBSTITUTE(D12,",","."),",  ""SousCategorie"": [{   ""SousCategorieLibelle"": "" ",G12," "",   ""ValeurMin"":  ",E12,",   ""ValeurMax"": ",F12,",   ""GarantieTarif"": [{    ""GarantieCode"": ""VOL"",    ""GarantieLibelle"": ""Vol"",    ""HT"": ",SUBSTITUTE(Q12,",","."),",    ""Taxe"": ",SUBSTITUTE(T12-Q12,",","."),",    ""TTC"": ",SUBSTITUTE(T12,",",".")," ,    ""Franchise"": ",SUBSTITUTE(H12,",","."),"   },  {    ""GarantieCode"": ""BOD"",    ""GarantieLibelle"": ""Casse et Oxydation"",    ""HT"": ",SUBSTITUTE(R12,",","."),",    ""Taxe"": ",SUBSTITUTE(U12-R12,",","."),",    ""TTC"": ",SUBSTITUTE(U12,",",".")," ,    ""Franchise"": ",SUBSTITUTE(H12,",","."),"    },  {    ""GarantieCode"": ""CAT"",    ""GarantieLibelle"": ""Catastrophes naturelles"",    ""HT"": ",SUBSTITUTE(S12,",","."),",    ""Taxe"": ",SUBSTITUTE(V12-S12,",","."),",    ""TTC"": ",SUBSTITUTE(V12,",",".")," ,    ""Franchise"": 190    }, {    ""GarantieCode"": ""CTEC"",    ""GarantieLibelle"": ""Catastrophes technologiques"",    ""HT"": 0,    ""Taxe"": 0,    ""TTC"": 0 ,    ""Franchise"": ",SUBSTITUTE(H12,",","."),"    }]  }],  ""Frais"": ",SUBSTITUTE(AA12,",","."),",  ""Commission"": ",SUBSTITUTE(AF12,",","."),"  },  " )</f>
        <v xml:space="preserve"> {  "Categorie": "tablette",  "Plafond":  1000,  "SousCategorie": [{   "SousCategorieLibelle": " 500-750 ",   "ValeurMin":  500,   "ValeurMax": 750,   "GarantieTarif": [{    "GarantieCode": "VOL",    "GarantieLibelle": "Vol",    "HT": 0.28,    "Taxe": 0.03,    "TTC": 0.31 ,    "Franchise": 90   },  {    "GarantieCode": "BOD",    "GarantieLibelle": "Casse et Oxydation",    "HT": 0.28,    "Taxe": 0.03,    "TTC": 0.31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</row>
    <row r="13" spans="1:41" ht="15" customHeight="1" thickBot="1" x14ac:dyDescent="0.3">
      <c r="A13" s="159"/>
      <c r="B13" s="114" t="s">
        <v>62</v>
      </c>
      <c r="C13" s="120">
        <v>8</v>
      </c>
      <c r="D13" s="119">
        <v>1000</v>
      </c>
      <c r="E13" s="10">
        <v>750</v>
      </c>
      <c r="F13" s="10"/>
      <c r="G13" s="13" t="s">
        <v>16</v>
      </c>
      <c r="H13" s="12">
        <v>120</v>
      </c>
      <c r="I13" s="118" t="str">
        <f t="shared" si="0"/>
        <v>SELECT PK_PARAM_TYPE_BIEN FROM PARAM_TYPE_BIEN WHERE FK_CATEGORIE_BIEN = '8' AND REPLACE(SOUSTYPE,' ','') = '750-1000' UNION ALL</v>
      </c>
      <c r="J13" s="122">
        <v>14</v>
      </c>
      <c r="K13" s="46">
        <v>147.67999999999998</v>
      </c>
      <c r="L13" s="47">
        <v>147.67999999999998</v>
      </c>
      <c r="M13" s="48">
        <v>35.449999999999996</v>
      </c>
      <c r="N13" s="59">
        <v>160.97120000000001</v>
      </c>
      <c r="O13" s="60">
        <v>160.97120000000001</v>
      </c>
      <c r="P13" s="61">
        <v>38.640500000000003</v>
      </c>
      <c r="Q13" s="46">
        <v>0.4</v>
      </c>
      <c r="R13" s="47">
        <v>0.4</v>
      </c>
      <c r="S13" s="48">
        <v>0.09</v>
      </c>
      <c r="T13" s="59">
        <v>0.44</v>
      </c>
      <c r="U13" s="60">
        <v>0.44</v>
      </c>
      <c r="V13" s="61">
        <v>9.9999999999999992E-2</v>
      </c>
      <c r="W13" s="27">
        <v>360.5829</v>
      </c>
      <c r="X13" s="30">
        <v>29.4</v>
      </c>
      <c r="Y13" s="34">
        <v>0.98</v>
      </c>
      <c r="Z13" s="32"/>
      <c r="AA13" s="76">
        <v>0.03</v>
      </c>
      <c r="AB13" s="81">
        <v>0.03</v>
      </c>
      <c r="AC13" s="32"/>
      <c r="AD13" s="93">
        <v>1.01</v>
      </c>
      <c r="AE13" s="32"/>
      <c r="AF13" s="109">
        <v>0.09</v>
      </c>
      <c r="AG13" s="39" t="str">
        <f t="shared" si="1"/>
        <v xml:space="preserve"> {  "Version" : 1,  "fk_categorie" : 8,  "Frais": 0.03 , "Commission": 0.09, "GarantieTarif": [{    "GarantieCode": "VOL",    "GarantieLibelle": "Vol",    "HT": 0.4,  "Taxe": 0.04,    "TTC": 0.44 ,    "Franchise": 120   }, {    "GarantieCode": "BOD",    "GarantieLibelle": "Casse et Oxydation",    "HT": 0.4,    "Taxe": 0.04,"TTC": 0.44 ,    "Franchise": 120    },  {    "GarantieCode": "CAT",    "GarantieLibelle": "Catastrophes naturelles",  "HT": 0.09,    "Taxe": 0.01,    "TTC": 0.1 ,    "Franchise": 190    },{    "GarantieCode": "CTEC",    "GarantieLibelle": "Catastrophes technologiques",    "HT": 0,    "Taxe": 0,    "TTC": 0 ,  "Franchise":120   }] }, </v>
      </c>
      <c r="AH13" s="39"/>
      <c r="AI13" s="39"/>
      <c r="AJ13" s="39"/>
      <c r="AK13" s="39"/>
      <c r="AO13" s="126" t="str">
        <f>CONCATENATE(" {  ""Categorie"": """,B13,""",  ""Plafond"":  ",SUBSTITUTE(D13,",","."),",  ""SousCategorie"": [{   ""SousCategorieLibelle"": "" ",G13," "",   ""ValeurMin"":  ",E13,",   ""ValeurMax"": ",F13,",   ""GarantieTarif"": [{    ""GarantieCode"": ""VOL"",    ""GarantieLibelle"": ""Vol"",    ""HT"": ",SUBSTITUTE(Q13,",","."),",    ""Taxe"": ",SUBSTITUTE(T13-Q13,",","."),",    ""TTC"": ",SUBSTITUTE(T13,",",".")," ,    ""Franchise"": ",SUBSTITUTE(H13,",","."),"   },  {    ""GarantieCode"": ""BOD"",    ""GarantieLibelle"": ""Casse et Oxydation"",    ""HT"": ",SUBSTITUTE(R13,",","."),",    ""Taxe"": ",SUBSTITUTE(U13-R13,",","."),",    ""TTC"": ",SUBSTITUTE(U13,",",".")," ,    ""Franchise"": ",SUBSTITUTE(H13,",","."),"    },  {    ""GarantieCode"": ""CAT"",    ""GarantieLibelle"": ""Catastrophes naturelles"",    ""HT"": ",SUBSTITUTE(S13,",","."),",    ""Taxe"": ",SUBSTITUTE(V13-S13,",","."),",    ""TTC"": ",SUBSTITUTE(V13,",",".")," ,    ""Franchise"": 190    }, {    ""GarantieCode"": ""CTEC"",    ""GarantieLibelle"": ""Catastrophes technologiques"",    ""HT"": 0,    ""Taxe"": 0,    ""TTC"": 0 ,    ""Franchise"": ",SUBSTITUTE(H13,",","."),"    }]  }],  ""Frais"": ",SUBSTITUTE(AA13,",","."),",  ""Commission"": ",SUBSTITUTE(AF13,",","."),"  },  " )</f>
        <v xml:space="preserve"> {  "Categorie": "tablette",  "Plafond":  1000,  "SousCategorie": [{   "SousCategorieLibelle": " 750-1000 ",   "ValeurMin":  750,   "ValeurMax": ,   "GarantieTarif": [{    "GarantieCode": "VOL",    "GarantieLibelle": "Vol",    "HT": 0.4,    "Taxe": 0.04,    "TTC": 0.44 ,    "Franchise": 120   },  {    "GarantieCode": "BOD",    "GarantieLibelle": "Casse et Oxydation",    "HT": 0.4,    "Taxe": 0.04,    "TTC": 0.44 ,    "Franchise": 120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120    }]  }],  "Frais": 0.03,  "Commission": 0.09  },  </v>
      </c>
    </row>
    <row r="14" spans="1:41" ht="15" customHeight="1" thickBot="1" x14ac:dyDescent="0.3">
      <c r="A14" s="158" t="s">
        <v>27</v>
      </c>
      <c r="B14" s="114" t="s">
        <v>63</v>
      </c>
      <c r="C14" s="119">
        <v>9</v>
      </c>
      <c r="D14" s="119">
        <v>1200</v>
      </c>
      <c r="E14" s="36">
        <v>100</v>
      </c>
      <c r="F14" s="37">
        <v>300</v>
      </c>
      <c r="G14" s="38" t="s">
        <v>8</v>
      </c>
      <c r="H14" s="37">
        <v>50</v>
      </c>
      <c r="I14" s="118" t="str">
        <f t="shared" si="0"/>
        <v>SELECT PK_PARAM_TYPE_BIEN FROM PARAM_TYPE_BIEN WHERE FK_CATEGORIE_BIEN = '9' AND REPLACE(SOUSTYPE,' ','') = '100-300' UNION ALL</v>
      </c>
      <c r="J14" s="121">
        <v>16</v>
      </c>
      <c r="K14" s="43">
        <v>30.540000000000003</v>
      </c>
      <c r="L14" s="44">
        <v>20.360000000000003</v>
      </c>
      <c r="M14" s="45">
        <v>6.1099999999999994</v>
      </c>
      <c r="N14" s="56">
        <v>33.288600000000002</v>
      </c>
      <c r="O14" s="57">
        <v>22.192399999999999</v>
      </c>
      <c r="P14" s="58">
        <v>6.6599000000000004</v>
      </c>
      <c r="Q14" s="43">
        <v>0.08</v>
      </c>
      <c r="R14" s="44">
        <v>0.05</v>
      </c>
      <c r="S14" s="45">
        <v>0.01</v>
      </c>
      <c r="T14" s="56">
        <v>0.09</v>
      </c>
      <c r="U14" s="57">
        <v>6.0000000000000005E-2</v>
      </c>
      <c r="V14" s="58">
        <v>0.02</v>
      </c>
      <c r="W14" s="26">
        <v>62.140900000000002</v>
      </c>
      <c r="X14" s="29">
        <v>5.0999999999999996</v>
      </c>
      <c r="Y14" s="33">
        <v>0.16999999999999998</v>
      </c>
      <c r="Z14" s="32"/>
      <c r="AA14" s="77">
        <v>0.02</v>
      </c>
      <c r="AB14" s="78">
        <v>0.02</v>
      </c>
      <c r="AC14" s="32"/>
      <c r="AD14" s="91">
        <v>0.18999999999999997</v>
      </c>
      <c r="AE14" s="32"/>
      <c r="AF14" s="107">
        <v>0.01</v>
      </c>
      <c r="AG14" s="39" t="str">
        <f t="shared" si="1"/>
        <v xml:space="preserve"> {  "Version" : 1,  "fk_categorie" : 9,  "Frais": 0.02 , "Commission": 0.01, "GarantieTarif": [{    "GarantieCode": "VOL",    "GarantieLibelle": "Vol",    "HT": 0.08,  "Taxe": 0.01,    "TTC": 0.09 ,    "Franchise": 50   }, {    "GarantieCode": "BOD",    "GarantieLibelle": "Casse et Oxydation",    "HT": 0.05,    "Taxe": 0.01,"TTC": 0.06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14" s="39"/>
      <c r="AI14" s="39"/>
      <c r="AJ14" s="39"/>
      <c r="AK14" s="39"/>
      <c r="AO14" s="126" t="str">
        <f>CONCATENATE(" {  ""Categorie"": """,B14,""",  ""Plafond"":  ",SUBSTITUTE(D14,",","."),",  ""SousCategorie"": [{   ""SousCategorieLibelle"": "" ",G14," "",   ""ValeurMin"":  ",E14,",   ""ValeurMax"": ",F14,",   ""GarantieTarif"": [{    ""GarantieCode"": ""VOL"",    ""GarantieLibelle"": ""Vol"",    ""HT"": ",SUBSTITUTE(Q14,",","."),",    ""Taxe"": ",SUBSTITUTE(T14-Q14,",","."),",    ""TTC"": ",SUBSTITUTE(T14,",",".")," ,    ""Franchise"": ",SUBSTITUTE(H14,",","."),"   },  {    ""GarantieCode"": ""BOD"",    ""GarantieLibelle"": ""Casse et Oxydation"",    ""HT"": ",SUBSTITUTE(R14,",","."),",    ""Taxe"": ",SUBSTITUTE(U14-R14,",","."),",    ""TTC"": ",SUBSTITUTE(U14,",",".")," ,    ""Franchise"": ",SUBSTITUTE(H14,",","."),"    },  {    ""GarantieCode"": ""CAT"",    ""GarantieLibelle"": ""Catastrophes naturelles"",    ""HT"": ",SUBSTITUTE(S14,",","."),",    ""Taxe"": ",SUBSTITUTE(V14-S14,",","."),",    ""TTC"": ",SUBSTITUTE(V14,",",".")," ,    ""Franchise"": 190    }, {    ""GarantieCode"": ""CTEC"",    ""GarantieLibelle"": ""Catastrophes technologiques"",    ""HT"": 0,    ""Taxe"": 0,    ""TTC"": 0 ,    ""Franchise"": ",SUBSTITUTE(H14,",","."),"    }]  }],  ""Frais"": ",SUBSTITUTE(AA14,",","."),",  ""Commission"": ",SUBSTITUTE(AF14,",","."),"  },  " )</f>
        <v xml:space="preserve"> {  "Categorie": "enceinte",  "Plafond":  1200,  "SousCategorie": [{   "SousCategorieLibelle": " 100-300 ",   "ValeurMin":  100,   "ValeurMax": 300,   "GarantieTarif": [{    "GarantieCode": "VOL",    "GarantieLibelle": "Vol",    "HT": 0.08,    "Taxe": 0.01,    "TTC": 0.09 ,    "Franchise": 50   },  {    "GarantieCode": "BOD",    "GarantieLibelle": "Casse et Oxydation",    "HT": 0.05,    "Taxe": 0.01,    "TTC": 0.06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</row>
    <row r="15" spans="1:41" ht="15" customHeight="1" thickBot="1" x14ac:dyDescent="0.3">
      <c r="A15" s="159"/>
      <c r="B15" s="114" t="s">
        <v>63</v>
      </c>
      <c r="C15" s="120">
        <v>10</v>
      </c>
      <c r="D15" s="119">
        <v>1200</v>
      </c>
      <c r="E15" s="37">
        <v>300</v>
      </c>
      <c r="F15" s="7">
        <v>600</v>
      </c>
      <c r="G15" s="8" t="s">
        <v>9</v>
      </c>
      <c r="H15" s="7">
        <v>70</v>
      </c>
      <c r="I15" s="118" t="str">
        <f t="shared" si="0"/>
        <v>SELECT PK_PARAM_TYPE_BIEN FROM PARAM_TYPE_BIEN WHERE FK_CATEGORIE_BIEN = '10' AND REPLACE(SOUSTYPE,' ','') = '300-600' UNION ALL</v>
      </c>
      <c r="J15" s="122">
        <v>17</v>
      </c>
      <c r="K15" s="46">
        <v>74.510000000000005</v>
      </c>
      <c r="L15" s="47">
        <v>49.68</v>
      </c>
      <c r="M15" s="48">
        <v>14.91</v>
      </c>
      <c r="N15" s="59">
        <v>81.215900000000005</v>
      </c>
      <c r="O15" s="60">
        <v>54.151200000000003</v>
      </c>
      <c r="P15" s="61">
        <v>16.251899999999999</v>
      </c>
      <c r="Q15" s="46">
        <v>0.2</v>
      </c>
      <c r="R15" s="47">
        <v>0.13</v>
      </c>
      <c r="S15" s="48">
        <v>0.03</v>
      </c>
      <c r="T15" s="59">
        <v>0.22</v>
      </c>
      <c r="U15" s="60">
        <v>0.15000000000000002</v>
      </c>
      <c r="V15" s="61">
        <v>0.04</v>
      </c>
      <c r="W15" s="27">
        <v>151.619</v>
      </c>
      <c r="X15" s="30">
        <v>12.299999999999999</v>
      </c>
      <c r="Y15" s="34">
        <v>0.41</v>
      </c>
      <c r="Z15" s="32"/>
      <c r="AA15" s="76">
        <v>0.02</v>
      </c>
      <c r="AB15" s="79">
        <v>0.02</v>
      </c>
      <c r="AC15" s="32"/>
      <c r="AD15" s="92">
        <v>0.43</v>
      </c>
      <c r="AE15" s="32"/>
      <c r="AF15" s="108">
        <v>0.03</v>
      </c>
      <c r="AG15" s="39" t="str">
        <f t="shared" si="1"/>
        <v xml:space="preserve"> {  "Version" : 1,  "fk_categorie" : 10,  "Frais": 0.02 , "Commission": 0.03, "GarantieTarif": [{    "GarantieCode": "VOL",    "GarantieLibelle": "Vol",    "HT": 0.2,  "Taxe": 0.02,    "TTC": 0.22 ,    "Franchise": 70   }, {    "GarantieCode": "BOD",    "GarantieLibelle": "Casse et Oxydation",    "HT": 0.13,    "Taxe": 0.02,"TTC": 0.15 ,    "Franchise": 70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"Franchise":70   }] }, </v>
      </c>
      <c r="AH15" s="39"/>
      <c r="AI15" s="39"/>
      <c r="AJ15" s="39"/>
      <c r="AK15" s="39"/>
      <c r="AO15" s="126" t="str">
        <f>CONCATENATE(" {  ""Categorie"": """,B15,""",  ""Plafond"":  ",SUBSTITUTE(D15,",","."),",  ""SousCategorie"": [{   ""SousCategorieLibelle"": "" ",G15," "",   ""ValeurMin"":  ",E15,",   ""ValeurMax"": ",F15,",   ""GarantieTarif"": [{    ""GarantieCode"": ""VOL"",    ""GarantieLibelle"": ""Vol"",    ""HT"": ",SUBSTITUTE(Q15,",","."),",    ""Taxe"": ",SUBSTITUTE(T15-Q15,",","."),",    ""TTC"": ",SUBSTITUTE(T15,",",".")," ,    ""Franchise"": ",SUBSTITUTE(H15,",","."),"   },  {    ""GarantieCode"": ""BOD"",    ""GarantieLibelle"": ""Casse et Oxydation"",    ""HT"": ",SUBSTITUTE(R15,",","."),",    ""Taxe"": ",SUBSTITUTE(U15-R15,",","."),",    ""TTC"": ",SUBSTITUTE(U15,",",".")," ,    ""Franchise"": ",SUBSTITUTE(H15,",","."),"    },  {    ""GarantieCode"": ""CAT"",    ""GarantieLibelle"": ""Catastrophes naturelles"",    ""HT"": ",SUBSTITUTE(S15,",","."),",    ""Taxe"": ",SUBSTITUTE(V15-S15,",","."),",    ""TTC"": ",SUBSTITUTE(V15,",",".")," ,    ""Franchise"": 190    }, {    ""GarantieCode"": ""CTEC"",    ""GarantieLibelle"": ""Catastrophes technologiques"",    ""HT"": 0,    ""Taxe"": 0,    ""TTC"": 0 ,    ""Franchise"": ",SUBSTITUTE(H15,",","."),"    }]  }],  ""Frais"": ",SUBSTITUTE(AA15,",","."),",  ""Commission"": ",SUBSTITUTE(AF15,",","."),"  },  " )</f>
        <v xml:space="preserve"> {  "Categorie": "enceinte",  "Plafond":  1200,  "SousCategorie": [{   "SousCategorieLibelle": " 300-600 ",   "ValeurMin":  300,   "ValeurMax": 600,   "GarantieTarif": [{    "GarantieCode": "VOL",    "GarantieLibelle": "Vol",    "HT": 0.2,    "Taxe": 0.02,    "TTC": 0.22 ,    "Franchise": 70   },  {    "GarantieCode": "BOD",    "GarantieLibelle": "Casse et Oxydation",    "HT": 0.13,    "Taxe": 0.02,    "TTC": 0.15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</row>
    <row r="16" spans="1:41" ht="15" customHeight="1" thickBot="1" x14ac:dyDescent="0.3">
      <c r="A16" s="159"/>
      <c r="B16" s="114" t="s">
        <v>63</v>
      </c>
      <c r="C16" s="120">
        <v>11</v>
      </c>
      <c r="D16" s="119">
        <v>1200</v>
      </c>
      <c r="E16" s="7">
        <v>600</v>
      </c>
      <c r="F16" s="10">
        <v>900</v>
      </c>
      <c r="G16" s="11" t="s">
        <v>10</v>
      </c>
      <c r="H16" s="10">
        <v>90</v>
      </c>
      <c r="I16" s="118" t="str">
        <f t="shared" si="0"/>
        <v>SELECT PK_PARAM_TYPE_BIEN FROM PARAM_TYPE_BIEN WHERE FK_CATEGORIE_BIEN = '11' AND REPLACE(SOUSTYPE,' ','') = '600-900' UNION ALL</v>
      </c>
      <c r="J16" s="122">
        <v>18</v>
      </c>
      <c r="K16" s="46">
        <v>65.350000000000009</v>
      </c>
      <c r="L16" s="47">
        <v>65.350000000000009</v>
      </c>
      <c r="M16" s="48">
        <v>15.69</v>
      </c>
      <c r="N16" s="59">
        <v>71.231499999999997</v>
      </c>
      <c r="O16" s="60">
        <v>71.231499999999997</v>
      </c>
      <c r="P16" s="61">
        <v>17.1021</v>
      </c>
      <c r="Q16" s="46">
        <v>0.17</v>
      </c>
      <c r="R16" s="47">
        <v>0.17</v>
      </c>
      <c r="S16" s="48">
        <v>0.04</v>
      </c>
      <c r="T16" s="59">
        <v>0.19</v>
      </c>
      <c r="U16" s="60">
        <v>0.19</v>
      </c>
      <c r="V16" s="61">
        <v>0.05</v>
      </c>
      <c r="W16" s="27">
        <v>159.5651</v>
      </c>
      <c r="X16" s="30">
        <v>12.9</v>
      </c>
      <c r="Y16" s="34">
        <v>0.43</v>
      </c>
      <c r="Z16" s="32"/>
      <c r="AA16" s="76">
        <v>0.02</v>
      </c>
      <c r="AB16" s="79">
        <v>0.02</v>
      </c>
      <c r="AC16" s="32"/>
      <c r="AD16" s="92">
        <v>0.45</v>
      </c>
      <c r="AE16" s="32"/>
      <c r="AF16" s="108">
        <v>0.04</v>
      </c>
      <c r="AG16" s="39" t="str">
        <f t="shared" si="1"/>
        <v xml:space="preserve"> {  "Version" : 1,  "fk_categorie" : 11,  "Frais": 0.02 , "Commission": 0.04, "GarantieTarif": [{    "GarantieCode": "VOL",    "GarantieLibelle": "Vol",    "HT": 0.17,  "Taxe": 0.02,    "TTC": 0.19 ,    "Franchise": 90   }, {    "GarantieCode": "BOD",    "GarantieLibelle": "Casse et Oxydation",    "HT": 0.17,    "Taxe": 0.02,"TTC": 0.19 ,    "Franchise": 90    },  {    "GarantieCode": "CAT",    "GarantieLibelle": "Catastrophes naturelles",  "HT": 0.04,    "Taxe": 0.01,    "TTC": 0.05 ,    "Franchise": 190    },{    "GarantieCode": "CTEC",    "GarantieLibelle": "Catastrophes technologiques",    "HT": 0,    "Taxe": 0,    "TTC": 0 ,  "Franchise":90   }] }, </v>
      </c>
      <c r="AH16" s="39"/>
      <c r="AI16" s="39"/>
      <c r="AJ16" s="39"/>
      <c r="AK16" s="39"/>
      <c r="AO16" s="126" t="str">
        <f>CONCATENATE(" {  ""Categorie"": """,B16,""",  ""Plafond"":  ",SUBSTITUTE(D16,",","."),",  ""SousCategorie"": [{   ""SousCategorieLibelle"": "" ",G16," "",   ""ValeurMin"":  ",E16,",   ""ValeurMax"": ",F16,",   ""GarantieTarif"": [{    ""GarantieCode"": ""VOL"",    ""GarantieLibelle"": ""Vol"",    ""HT"": ",SUBSTITUTE(Q16,",","."),",    ""Taxe"": ",SUBSTITUTE(T16-Q16,",","."),",    ""TTC"": ",SUBSTITUTE(T16,",",".")," ,    ""Franchise"": ",SUBSTITUTE(H16,",","."),"   },  {    ""GarantieCode"": ""BOD"",    ""GarantieLibelle"": ""Casse et Oxydation"",    ""HT"": ",SUBSTITUTE(R16,",","."),",    ""Taxe"": ",SUBSTITUTE(U16-R16,",","."),",    ""TTC"": ",SUBSTITUTE(U16,",",".")," ,    ""Franchise"": ",SUBSTITUTE(H16,",","."),"    },  {    ""GarantieCode"": ""CAT"",    ""GarantieLibelle"": ""Catastrophes naturelles"",    ""HT"": ",SUBSTITUTE(S16,",","."),",    ""Taxe"": ",SUBSTITUTE(V16-S16,",","."),",    ""TTC"": ",SUBSTITUTE(V16,",",".")," ,    ""Franchise"": 190    }, {    ""GarantieCode"": ""CTEC"",    ""GarantieLibelle"": ""Catastrophes technologiques"",    ""HT"": 0,    ""Taxe"": 0,    ""TTC"": 0 ,    ""Franchise"": ",SUBSTITUTE(H16,",","."),"    }]  }],  ""Frais"": ",SUBSTITUTE(AA16,",","."),",  ""Commission"": ",SUBSTITUTE(AF16,",","."),"  },  " )</f>
        <v xml:space="preserve"> {  "Categorie": "enceinte",  "Plafond":  1200,  "SousCategorie": [{   "SousCategorieLibelle": " 600-900 ",   "ValeurMin":  600,   "ValeurMax": 900,   "GarantieTarif": [{    "GarantieCode": "VOL",    "GarantieLibelle": "Vol",    "HT": 0.17,    "Taxe": 0.02,    "TTC": 0.19 ,    "Franchise": 90   },  {    "GarantieCode": "BOD",    "GarantieLibelle": "Casse et Oxydation",    "HT": 0.17,    "Taxe": 0.02,    "TTC": 0.19 ,    "Franchise": 90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90    }]  }],  "Frais": 0.02,  "Commission": 0.04  },  </v>
      </c>
    </row>
    <row r="17" spans="1:41" ht="15" customHeight="1" thickBot="1" x14ac:dyDescent="0.3">
      <c r="A17" s="159"/>
      <c r="B17" s="114" t="s">
        <v>63</v>
      </c>
      <c r="C17" s="120">
        <v>12</v>
      </c>
      <c r="D17" s="119">
        <v>1200</v>
      </c>
      <c r="E17" s="10">
        <v>900</v>
      </c>
      <c r="F17" s="10"/>
      <c r="G17" s="11" t="s">
        <v>11</v>
      </c>
      <c r="H17" s="10">
        <v>120</v>
      </c>
      <c r="I17" s="118" t="str">
        <f t="shared" si="0"/>
        <v>SELECT PK_PARAM_TYPE_BIEN FROM PARAM_TYPE_BIEN WHERE FK_CATEGORIE_BIEN = '12' AND REPLACE(SOUSTYPE,' ','') = '900-1200' UNION ALL</v>
      </c>
      <c r="J17" s="122">
        <v>19</v>
      </c>
      <c r="K17" s="46">
        <v>92.22</v>
      </c>
      <c r="L17" s="47">
        <v>92.22</v>
      </c>
      <c r="M17" s="48">
        <v>22.14</v>
      </c>
      <c r="N17" s="59">
        <v>100.5198</v>
      </c>
      <c r="O17" s="60">
        <v>100.5198</v>
      </c>
      <c r="P17" s="61">
        <v>24.1326</v>
      </c>
      <c r="Q17" s="46">
        <v>0.25</v>
      </c>
      <c r="R17" s="47">
        <v>0.25</v>
      </c>
      <c r="S17" s="48">
        <v>0.06</v>
      </c>
      <c r="T17" s="59">
        <v>0.28000000000000003</v>
      </c>
      <c r="U17" s="60">
        <v>0.28000000000000003</v>
      </c>
      <c r="V17" s="61">
        <v>6.9999999999999993E-2</v>
      </c>
      <c r="W17" s="27">
        <v>225.1722</v>
      </c>
      <c r="X17" s="30">
        <v>18.899999999999999</v>
      </c>
      <c r="Y17" s="34">
        <v>0.63</v>
      </c>
      <c r="Z17" s="32"/>
      <c r="AA17" s="76">
        <v>0.05</v>
      </c>
      <c r="AB17" s="81">
        <v>0.05</v>
      </c>
      <c r="AC17" s="32"/>
      <c r="AD17" s="93">
        <v>0.68</v>
      </c>
      <c r="AE17" s="32"/>
      <c r="AF17" s="109">
        <v>0.05</v>
      </c>
      <c r="AG17" s="39" t="str">
        <f t="shared" si="1"/>
        <v xml:space="preserve"> {  "Version" : 1,  "fk_categorie" : 12,  "Frais": 0.05 , "Commission": 0.05, "GarantieTarif": [{    "GarantieCode": "VOL",    "GarantieLibelle": "Vol",    "HT": 0.25,  "Taxe": 0.03,    "TTC": 0.28 ,    "Franchise": 120   }, {    "GarantieCode": "BOD",    "GarantieLibelle": "Casse et Oxydation",    "HT": 0.25,    "Taxe": 0.03,"TTC": 0.28 ,    "Franchise": 120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"Franchise":120   }] }, </v>
      </c>
      <c r="AH17" s="39"/>
      <c r="AI17" s="39"/>
      <c r="AJ17" s="39"/>
      <c r="AK17" s="39"/>
      <c r="AO17" s="126" t="str">
        <f>CONCATENATE(" {  ""Categorie"": """,B17,""",  ""Plafond"":  ",SUBSTITUTE(D17,",","."),",  ""SousCategorie"": [{   ""SousCategorieLibelle"": "" ",G17," "",   ""ValeurMin"":  ",E17,",   ""ValeurMax"": ",F17,",   ""GarantieTarif"": [{    ""GarantieCode"": ""VOL"",    ""GarantieLibelle"": ""Vol"",    ""HT"": ",SUBSTITUTE(Q17,",","."),",    ""Taxe"": ",SUBSTITUTE(T17-Q17,",","."),",    ""TTC"": ",SUBSTITUTE(T17,",",".")," ,    ""Franchise"": ",SUBSTITUTE(H17,",","."),"   },  {    ""GarantieCode"": ""BOD"",    ""GarantieLibelle"": ""Casse et Oxydation"",    ""HT"": ",SUBSTITUTE(R17,",","."),",    ""Taxe"": ",SUBSTITUTE(U17-R17,",","."),",    ""TTC"": ",SUBSTITUTE(U17,",",".")," ,    ""Franchise"": ",SUBSTITUTE(H17,",","."),"    },  {    ""GarantieCode"": ""CAT"",    ""GarantieLibelle"": ""Catastrophes naturelles"",    ""HT"": ",SUBSTITUTE(S17,",","."),",    ""Taxe"": ",SUBSTITUTE(V17-S17,",","."),",    ""TTC"": ",SUBSTITUTE(V17,",",".")," ,    ""Franchise"": 190    }, {    ""GarantieCode"": ""CTEC"",    ""GarantieLibelle"": ""Catastrophes technologiques"",    ""HT"": 0,    ""Taxe"": 0,    ""TTC"": 0 ,    ""Franchise"": ",SUBSTITUTE(H17,",","."),"    }]  }],  ""Frais"": ",SUBSTITUTE(AA17,",","."),",  ""Commission"": ",SUBSTITUTE(AF17,",","."),"  },  " )</f>
        <v xml:space="preserve"> {  "Categorie": "enceinte",  "Plafond":  1200,  "SousCategorie": [{   "SousCategorieLibelle": " 900-1200 ",   "ValeurMin":  900,   "ValeurMax": ,   "GarantieTarif": [{    "GarantieCode": "VOL",    "GarantieLibelle": "Vol",    "HT": 0.25,    "Taxe": 0.03,    "TTC": 0.28 ,    "Franchise": 120   },  {    "GarantieCode": "BOD",    "GarantieLibelle": "Casse et Oxydation",    "HT": 0.25,    "Taxe": 0.03,    "TTC": 0.28 ,    "Franchise": 120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120    }]  }],  "Frais": 0.05,  "Commission": 0.05  },  </v>
      </c>
    </row>
    <row r="18" spans="1:41" ht="15" customHeight="1" thickBot="1" x14ac:dyDescent="0.3">
      <c r="A18" s="158" t="s">
        <v>38</v>
      </c>
      <c r="B18" s="114" t="s">
        <v>64</v>
      </c>
      <c r="C18" s="119">
        <v>13</v>
      </c>
      <c r="D18" s="119">
        <v>1500</v>
      </c>
      <c r="E18" s="36">
        <v>200</v>
      </c>
      <c r="F18" s="37">
        <v>300</v>
      </c>
      <c r="G18" s="38" t="s">
        <v>32</v>
      </c>
      <c r="H18" s="37">
        <v>50</v>
      </c>
      <c r="I18" s="118" t="str">
        <f t="shared" si="0"/>
        <v>SELECT PK_PARAM_TYPE_BIEN FROM PARAM_TYPE_BIEN WHERE FK_CATEGORIE_BIEN = '13' AND REPLACE(SOUSTYPE,' ','') = '200-300' UNION ALL</v>
      </c>
      <c r="J18" s="121">
        <v>21</v>
      </c>
      <c r="K18" s="113">
        <v>21.990000000000002</v>
      </c>
      <c r="L18" s="44">
        <v>26.880000000000003</v>
      </c>
      <c r="M18" s="45">
        <v>5.87</v>
      </c>
      <c r="N18" s="56">
        <v>23.969100000000001</v>
      </c>
      <c r="O18" s="57">
        <v>29.299199999999999</v>
      </c>
      <c r="P18" s="58">
        <v>6.3982999999999999</v>
      </c>
      <c r="Q18" s="43">
        <v>0.06</v>
      </c>
      <c r="R18" s="44">
        <v>7.0000000000000007E-2</v>
      </c>
      <c r="S18" s="45">
        <v>0.01</v>
      </c>
      <c r="T18" s="56">
        <v>6.9999999999999993E-2</v>
      </c>
      <c r="U18" s="57">
        <v>0.08</v>
      </c>
      <c r="V18" s="58">
        <v>0.02</v>
      </c>
      <c r="W18" s="26">
        <v>59.666599999999995</v>
      </c>
      <c r="X18" s="29">
        <v>5.0999999999999996</v>
      </c>
      <c r="Y18" s="33">
        <v>0.16999999999999998</v>
      </c>
      <c r="Z18" s="32"/>
      <c r="AA18" s="77">
        <v>0.02</v>
      </c>
      <c r="AB18" s="78">
        <v>0.02</v>
      </c>
      <c r="AC18" s="32"/>
      <c r="AD18" s="91">
        <v>0.18999999999999997</v>
      </c>
      <c r="AE18" s="32"/>
      <c r="AF18" s="107">
        <v>0.01</v>
      </c>
      <c r="AG18" s="39" t="str">
        <f t="shared" si="1"/>
        <v xml:space="preserve"> {  "Version" : 1,  "fk_categorie" : 13,  "Frais": 0.02 , "Commission": 0.01, "GarantieTarif": [{    "GarantieCode": "VOL",    "GarantieLibelle": "Vol",    "HT": 0.06,  "Taxe": 0.01,    "TTC": 0.07 ,    "Franchise": 50   }, {    "GarantieCode": "BOD",    "GarantieLibelle": "Casse et Oxydation",    "HT": 0.07,    "Taxe": 0.01,"TTC": 0.08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18" s="39"/>
      <c r="AI18" s="39"/>
      <c r="AJ18" s="39"/>
      <c r="AK18" s="39"/>
      <c r="AO18" s="126" t="str">
        <f>CONCATENATE(" {  ""Categorie"": """,B18,""",  ""Plafond"":  ",SUBSTITUTE(D18,",","."),",  ""SousCategorie"": [{   ""SousCategorieLibelle"": "" ",G18," "",   ""ValeurMin"":  ",E18,",   ""ValeurMax"": ",F18,",   ""GarantieTarif"": [{    ""GarantieCode"": ""VOL"",    ""GarantieLibelle"": ""Vol"",    ""HT"": ",SUBSTITUTE(Q18,",","."),",    ""Taxe"": ",SUBSTITUTE(T18-Q18,",","."),",    ""TTC"": ",SUBSTITUTE(T18,",",".")," ,    ""Franchise"": ",SUBSTITUTE(H18,",","."),"   },  {    ""GarantieCode"": ""BOD"",    ""GarantieLibelle"": ""Casse et Oxydation"",    ""HT"": ",SUBSTITUTE(R18,",","."),",    ""Taxe"": ",SUBSTITUTE(U18-R18,",","."),",    ""TTC"": ",SUBSTITUTE(U18,",",".")," ,    ""Franchise"": ",SUBSTITUTE(H18,",","."),"    },  {    ""GarantieCode"": ""CAT"",    ""GarantieLibelle"": ""Catastrophes naturelles"",    ""HT"": ",SUBSTITUTE(S18,",","."),",    ""Taxe"": ",SUBSTITUTE(V18-S18,",","."),",    ""TTC"": ",SUBSTITUTE(V18,",",".")," ,    ""Franchise"": 190    }, {    ""GarantieCode"": ""CTEC"",    ""GarantieLibelle"": ""Catastrophes technologiques"",    ""HT"": 0,    ""Taxe"": 0,    ""TTC"": 0 ,    ""Franchise"": ",SUBSTITUTE(H18,",","."),"    }]  }],  ""Frais"": ",SUBSTITUTE(AA18,",","."),",  ""Commission"": ",SUBSTITUTE(AF18,",","."),"  },  " )</f>
        <v xml:space="preserve"> {  "Categorie": "ordinateur",  "Plafond":  1500,  "SousCategorie": [{   "SousCategorieLibelle": " 200-300 ",   "ValeurMin":  200,   "ValeurMax": 300,   "GarantieTarif": [{    "GarantieCode": "VOL",    "GarantieLibelle": "Vol",    "HT": 0.06,    "Taxe": 0.01,    "TTC": 0.07 ,    "Franchise": 50   },  {    "GarantieCode": "BOD",    "GarantieLibelle": "Casse et Oxydation",    "HT": 0.07,    "Taxe": 0.01,    "TTC": 0.08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</row>
    <row r="19" spans="1:41" ht="15" customHeight="1" thickBot="1" x14ac:dyDescent="0.3">
      <c r="A19" s="159"/>
      <c r="B19" s="114" t="s">
        <v>64</v>
      </c>
      <c r="C19" s="120">
        <v>14</v>
      </c>
      <c r="D19" s="119">
        <v>1500</v>
      </c>
      <c r="E19" s="6">
        <v>300</v>
      </c>
      <c r="F19" s="7">
        <v>600</v>
      </c>
      <c r="G19" s="8" t="s">
        <v>9</v>
      </c>
      <c r="H19" s="7">
        <v>60</v>
      </c>
      <c r="I19" s="118" t="str">
        <f t="shared" si="0"/>
        <v>SELECT PK_PARAM_TYPE_BIEN FROM PARAM_TYPE_BIEN WHERE FK_CATEGORIE_BIEN = '14' AND REPLACE(SOUSTYPE,' ','') = '300-600' UNION ALL</v>
      </c>
      <c r="J19" s="122">
        <v>22</v>
      </c>
      <c r="K19" s="46">
        <v>38.11</v>
      </c>
      <c r="L19" s="47">
        <v>57.169999999999995</v>
      </c>
      <c r="M19" s="48">
        <v>11.44</v>
      </c>
      <c r="N19" s="59">
        <v>41.539900000000003</v>
      </c>
      <c r="O19" s="60">
        <v>62.315300000000001</v>
      </c>
      <c r="P19" s="61">
        <v>12.4696</v>
      </c>
      <c r="Q19" s="46">
        <v>0.1</v>
      </c>
      <c r="R19" s="47">
        <v>0.15</v>
      </c>
      <c r="S19" s="48">
        <v>0.03</v>
      </c>
      <c r="T19" s="59">
        <v>0.11</v>
      </c>
      <c r="U19" s="60">
        <v>0.17</v>
      </c>
      <c r="V19" s="61">
        <v>0.04</v>
      </c>
      <c r="W19" s="27">
        <v>116.3248</v>
      </c>
      <c r="X19" s="30">
        <v>9.6</v>
      </c>
      <c r="Y19" s="34">
        <v>0.32</v>
      </c>
      <c r="Z19" s="32"/>
      <c r="AA19" s="76">
        <v>0.03</v>
      </c>
      <c r="AB19" s="79">
        <v>0.03</v>
      </c>
      <c r="AC19" s="32"/>
      <c r="AD19" s="92">
        <v>0.35</v>
      </c>
      <c r="AE19" s="32"/>
      <c r="AF19" s="108">
        <v>0.03</v>
      </c>
      <c r="AG19" s="39" t="str">
        <f t="shared" si="1"/>
        <v xml:space="preserve"> {  "Version" : 1,  "fk_categorie" : 14,  "Frais": 0.03 , "Commission": 0.03, "GarantieTarif": [{    "GarantieCode": "VOL",    "GarantieLibelle": "Vol",    "HT": 0.1,  "Taxe": 0.01,    "TTC": 0.11 ,    "Franchise": 60   }, {    "GarantieCode": "BOD",    "GarantieLibelle": "Casse et Oxydation",    "HT": 0.15,    "Taxe": 0.02,"TTC": 0.17 ,    "Franchise": 60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"Franchise":60   }] }, </v>
      </c>
      <c r="AH19" s="39"/>
      <c r="AI19" s="39"/>
      <c r="AJ19" s="39"/>
      <c r="AK19" s="39"/>
      <c r="AO19" s="126" t="str">
        <f>CONCATENATE(" {  ""Categorie"": """,B19,""",  ""Plafond"":  ",SUBSTITUTE(D19,",","."),",  ""SousCategorie"": [{   ""SousCategorieLibelle"": "" ",G19," "",   ""ValeurMin"":  ",E19,",   ""ValeurMax"": ",F19,",   ""GarantieTarif"": [{    ""GarantieCode"": ""VOL"",    ""GarantieLibelle"": ""Vol"",    ""HT"": ",SUBSTITUTE(Q19,",","."),",    ""Taxe"": ",SUBSTITUTE(T19-Q19,",","."),",    ""TTC"": ",SUBSTITUTE(T19,",",".")," ,    ""Franchise"": ",SUBSTITUTE(H19,",","."),"   },  {    ""GarantieCode"": ""BOD"",    ""GarantieLibelle"": ""Casse et Oxydation"",    ""HT"": ",SUBSTITUTE(R19,",","."),",    ""Taxe"": ",SUBSTITUTE(U19-R19,",","."),",    ""TTC"": ",SUBSTITUTE(U19,",",".")," ,    ""Franchise"": ",SUBSTITUTE(H19,",","."),"    },  {    ""GarantieCode"": ""CAT"",    ""GarantieLibelle"": ""Catastrophes naturelles"",    ""HT"": ",SUBSTITUTE(S19,",","."),",    ""Taxe"": ",SUBSTITUTE(V19-S19,",","."),",    ""TTC"": ",SUBSTITUTE(V19,",",".")," ,    ""Franchise"": 190    }, {    ""GarantieCode"": ""CTEC"",    ""GarantieLibelle"": ""Catastrophes technologiques"",    ""HT"": 0,    ""Taxe"": 0,    ""TTC"": 0 ,    ""Franchise"": ",SUBSTITUTE(H19,",","."),"    }]  }],  ""Frais"": ",SUBSTITUTE(AA19,",","."),",  ""Commission"": ",SUBSTITUTE(AF19,",","."),"  },  " )</f>
        <v xml:space="preserve"> {  "Categorie": "ordinateur",  "Plafond":  1500,  "SousCategorie": [{   "SousCategorieLibelle": " 300-600 ",   "ValeurMin":  300,   "ValeurMax": 600,   "GarantieTarif": [{    "GarantieCode": "VOL",    "GarantieLibelle": "Vol",    "HT": 0.1,    "Taxe": 0.01,    "TTC": 0.11 ,    "Franchise": 60   },  {    "GarantieCode": "BOD",    "GarantieLibelle": "Casse et Oxydation",    "HT": 0.15,    "Taxe": 0.02,    "TTC": 0.17 ,    "Franchise": 60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60    }]  }],  "Frais": 0.03,  "Commission": 0.03  },  </v>
      </c>
    </row>
    <row r="20" spans="1:41" ht="15" customHeight="1" thickBot="1" x14ac:dyDescent="0.3">
      <c r="A20" s="159"/>
      <c r="B20" s="114" t="s">
        <v>64</v>
      </c>
      <c r="C20" s="120">
        <v>15</v>
      </c>
      <c r="D20" s="119">
        <v>1500</v>
      </c>
      <c r="E20" s="9">
        <v>600</v>
      </c>
      <c r="F20" s="10">
        <v>900</v>
      </c>
      <c r="G20" s="11" t="s">
        <v>10</v>
      </c>
      <c r="H20" s="10">
        <v>90</v>
      </c>
      <c r="I20" s="118" t="str">
        <f t="shared" si="0"/>
        <v>SELECT PK_PARAM_TYPE_BIEN FROM PARAM_TYPE_BIEN WHERE FK_CATEGORIE_BIEN = '15' AND REPLACE(SOUSTYPE,' ','') = '600-900' UNION ALL</v>
      </c>
      <c r="J20" s="122">
        <v>23</v>
      </c>
      <c r="K20" s="46">
        <v>64.5</v>
      </c>
      <c r="L20" s="47">
        <v>96.740000000000009</v>
      </c>
      <c r="M20" s="48">
        <v>19.350000000000001</v>
      </c>
      <c r="N20" s="59">
        <v>70.305000000000007</v>
      </c>
      <c r="O20" s="60">
        <v>105.4466</v>
      </c>
      <c r="P20" s="61">
        <v>21.0915</v>
      </c>
      <c r="Q20" s="46">
        <v>0.17</v>
      </c>
      <c r="R20" s="47">
        <v>0.26</v>
      </c>
      <c r="S20" s="48">
        <v>0.05</v>
      </c>
      <c r="T20" s="59">
        <v>0.19</v>
      </c>
      <c r="U20" s="60">
        <v>0.29000000000000004</v>
      </c>
      <c r="V20" s="61">
        <v>6.0000000000000005E-2</v>
      </c>
      <c r="W20" s="27">
        <v>196.84309999999999</v>
      </c>
      <c r="X20" s="30">
        <v>16.200000000000003</v>
      </c>
      <c r="Y20" s="34">
        <v>0.54</v>
      </c>
      <c r="Z20" s="32"/>
      <c r="AA20" s="76">
        <v>0.05</v>
      </c>
      <c r="AB20" s="79">
        <v>0.05</v>
      </c>
      <c r="AC20" s="32"/>
      <c r="AD20" s="92">
        <v>0.59000000000000008</v>
      </c>
      <c r="AE20" s="32"/>
      <c r="AF20" s="108">
        <v>0.05</v>
      </c>
      <c r="AG20" s="39" t="str">
        <f t="shared" si="1"/>
        <v xml:space="preserve"> {  "Version" : 1,  "fk_categorie" : 15,  "Frais": 0.05 , "Commission": 0.05, "GarantieTarif": [{    "GarantieCode": "VOL",    "GarantieLibelle": "Vol",    "HT": 0.17,  "Taxe": 0.02,    "TTC": 0.19 ,    "Franchise": 90   }, {    "GarantieCode": "BOD",    "GarantieLibelle": "Casse et Oxydation",    "HT": 0.26,    "Taxe": 0.03,"TTC": 0.29 ,    "Franchise": 90    },  {    "GarantieCode": "CAT",    "GarantieLibelle": "Catastrophes naturelles",  "HT": 0.05,    "Taxe": 0.01,    "TTC": 0.06 ,    "Franchise": 190    },{    "GarantieCode": "CTEC",    "GarantieLibelle": "Catastrophes technologiques",    "HT": 0,    "Taxe": 0,    "TTC": 0 ,  "Franchise":90   }] }, </v>
      </c>
      <c r="AH20" s="39"/>
      <c r="AI20" s="39"/>
      <c r="AJ20" s="39"/>
      <c r="AK20" s="39"/>
      <c r="AO20" s="126" t="str">
        <f>CONCATENATE(" {  ""Categorie"": """,B20,""",  ""Plafond"":  ",SUBSTITUTE(D20,",","."),",  ""SousCategorie"": [{   ""SousCategorieLibelle"": "" ",G20," "",   ""ValeurMin"":  ",E20,",   ""ValeurMax"": ",F20,",   ""GarantieTarif"": [{    ""GarantieCode"": ""VOL"",    ""GarantieLibelle"": ""Vol"",    ""HT"": ",SUBSTITUTE(Q20,",","."),",    ""Taxe"": ",SUBSTITUTE(T20-Q20,",","."),",    ""TTC"": ",SUBSTITUTE(T20,",",".")," ,    ""Franchise"": ",SUBSTITUTE(H20,",","."),"   },  {    ""GarantieCode"": ""BOD"",    ""GarantieLibelle"": ""Casse et Oxydation"",    ""HT"": ",SUBSTITUTE(R20,",","."),",    ""Taxe"": ",SUBSTITUTE(U20-R20,",","."),",    ""TTC"": ",SUBSTITUTE(U20,",",".")," ,    ""Franchise"": ",SUBSTITUTE(H20,",","."),"    },  {    ""GarantieCode"": ""CAT"",    ""GarantieLibelle"": ""Catastrophes naturelles"",    ""HT"": ",SUBSTITUTE(S20,",","."),",    ""Taxe"": ",SUBSTITUTE(V20-S20,",","."),",    ""TTC"": ",SUBSTITUTE(V20,",",".")," ,    ""Franchise"": 190    }, {    ""GarantieCode"": ""CTEC"",    ""GarantieLibelle"": ""Catastrophes technologiques"",    ""HT"": 0,    ""Taxe"": 0,    ""TTC"": 0 ,    ""Franchise"": ",SUBSTITUTE(H20,",","."),"    }]  }],  ""Frais"": ",SUBSTITUTE(AA20,",","."),",  ""Commission"": ",SUBSTITUTE(AF20,",","."),"  },  " )</f>
        <v xml:space="preserve"> {  "Categorie": "ordinateur",  "Plafond":  1500,  "SousCategorie": [{   "SousCategorieLibelle": " 600-900 ",   "ValeurMin":  600,   "ValeurMax": 900,   "GarantieTarif": [{    "GarantieCode": "VOL",    "GarantieLibelle": "Vol",    "HT": 0.17,    "Taxe": 0.02,    "TTC": 0.19 ,    "Franchise": 90   },  {    "GarantieCode": "BOD",    "GarantieLibelle": "Casse et Oxydation",    "HT": 0.26,    "Taxe": 0.03,    "TTC": 0.29 ,    "Franchise": 90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90    }]  }],  "Frais": 0.05,  "Commission": 0.05  },  </v>
      </c>
    </row>
    <row r="21" spans="1:41" ht="15" customHeight="1" thickBot="1" x14ac:dyDescent="0.3">
      <c r="A21" s="159"/>
      <c r="B21" s="114" t="s">
        <v>64</v>
      </c>
      <c r="C21" s="120">
        <v>16</v>
      </c>
      <c r="D21" s="119">
        <v>1500</v>
      </c>
      <c r="E21" s="9">
        <v>900</v>
      </c>
      <c r="F21" s="10">
        <v>1200</v>
      </c>
      <c r="G21" s="11" t="s">
        <v>11</v>
      </c>
      <c r="H21" s="10">
        <v>120</v>
      </c>
      <c r="I21" s="118" t="str">
        <f t="shared" si="0"/>
        <v>SELECT PK_PARAM_TYPE_BIEN FROM PARAM_TYPE_BIEN WHERE FK_CATEGORIE_BIEN = '16' AND REPLACE(SOUSTYPE,' ','') = '900-1200' UNION ALL</v>
      </c>
      <c r="J21" s="122">
        <v>24</v>
      </c>
      <c r="K21" s="46">
        <v>90.88000000000001</v>
      </c>
      <c r="L21" s="47">
        <v>136.32</v>
      </c>
      <c r="M21" s="48">
        <v>27.270000000000003</v>
      </c>
      <c r="N21" s="59">
        <v>99.059200000000004</v>
      </c>
      <c r="O21" s="60">
        <v>148.58879999999999</v>
      </c>
      <c r="P21" s="61">
        <v>29.724299999999999</v>
      </c>
      <c r="Q21" s="46">
        <v>0.24</v>
      </c>
      <c r="R21" s="47">
        <v>0.37</v>
      </c>
      <c r="S21" s="48">
        <v>7.0000000000000007E-2</v>
      </c>
      <c r="T21" s="59">
        <v>0.27</v>
      </c>
      <c r="U21" s="60">
        <v>0.41000000000000003</v>
      </c>
      <c r="V21" s="61">
        <v>0.08</v>
      </c>
      <c r="W21" s="27">
        <v>277.3723</v>
      </c>
      <c r="X21" s="30">
        <v>22.8</v>
      </c>
      <c r="Y21" s="34">
        <v>0.76</v>
      </c>
      <c r="Z21" s="32"/>
      <c r="AA21" s="76">
        <v>0.04</v>
      </c>
      <c r="AB21" s="79">
        <v>0.04</v>
      </c>
      <c r="AC21" s="32"/>
      <c r="AD21" s="92">
        <v>0.8</v>
      </c>
      <c r="AE21" s="32"/>
      <c r="AF21" s="108">
        <v>6.9999999999999993E-2</v>
      </c>
      <c r="AG21" s="39" t="str">
        <f t="shared" si="1"/>
        <v xml:space="preserve"> {  "Version" : 1,  "fk_categorie" : 16,  "Frais": 0.04 , "Commission": 0.07, "GarantieTarif": [{    "GarantieCode": "VOL",    "GarantieLibelle": "Vol",    "HT": 0.24,  "Taxe": 0.03,    "TTC": 0.27 ,    "Franchise": 120   }, {    "GarantieCode": "BOD",    "GarantieLibelle": "Casse et Oxydation",    "HT": 0.37,    "Taxe": 0.04,"TTC": 0.41 ,    "Franchise": 120    },  {    "GarantieCode": "CAT",    "GarantieLibelle": "Catastrophes naturelles",  "HT": 0.07,    "Taxe": 0.01,    "TTC": 0.08 ,    "Franchise": 190    },{    "GarantieCode": "CTEC",    "GarantieLibelle": "Catastrophes technologiques",    "HT": 0,    "Taxe": 0,    "TTC": 0 ,  "Franchise":120   }] }, </v>
      </c>
      <c r="AH21" s="39"/>
      <c r="AI21" s="39"/>
      <c r="AJ21" s="39"/>
      <c r="AK21" s="39"/>
      <c r="AO21" s="126" t="str">
        <f>CONCATENATE(" {  ""Categorie"": """,B21,""",  ""Plafond"":  ",SUBSTITUTE(D21,",","."),",  ""SousCategorie"": [{   ""SousCategorieLibelle"": "" ",G21," "",   ""ValeurMin"":  ",E21,",   ""ValeurMax"": ",F21,",   ""GarantieTarif"": [{    ""GarantieCode"": ""VOL"",    ""GarantieLibelle"": ""Vol"",    ""HT"": ",SUBSTITUTE(Q21,",","."),",    ""Taxe"": ",SUBSTITUTE(T21-Q21,",","."),",    ""TTC"": ",SUBSTITUTE(T21,",",".")," ,    ""Franchise"": ",SUBSTITUTE(H21,",","."),"   },  {    ""GarantieCode"": ""BOD"",    ""GarantieLibelle"": ""Casse et Oxydation"",    ""HT"": ",SUBSTITUTE(R21,",","."),",    ""Taxe"": ",SUBSTITUTE(U21-R21,",","."),",    ""TTC"": ",SUBSTITUTE(U21,",",".")," ,    ""Franchise"": ",SUBSTITUTE(H21,",","."),"    },  {    ""GarantieCode"": ""CAT"",    ""GarantieLibelle"": ""Catastrophes naturelles"",    ""HT"": ",SUBSTITUTE(S21,",","."),",    ""Taxe"": ",SUBSTITUTE(V21-S21,",","."),",    ""TTC"": ",SUBSTITUTE(V21,",",".")," ,    ""Franchise"": 190    }, {    ""GarantieCode"": ""CTEC"",    ""GarantieLibelle"": ""Catastrophes technologiques"",    ""HT"": 0,    ""Taxe"": 0,    ""TTC"": 0 ,    ""Franchise"": ",SUBSTITUTE(H21,",","."),"    }]  }],  ""Frais"": ",SUBSTITUTE(AA21,",","."),",  ""Commission"": ",SUBSTITUTE(AF21,",","."),"  },  " )</f>
        <v xml:space="preserve"> {  "Categorie": "ordinateur",  "Plafond":  1500,  "SousCategorie": [{   "SousCategorieLibelle": " 900-1200 ",   "ValeurMin":  900,   "ValeurMax": 1200,   "GarantieTarif": [{    "GarantieCode": "VOL",    "GarantieLibelle": "Vol",    "HT": 0.24,    "Taxe": 0.03,    "TTC": 0.27 ,    "Franchise": 120   },  {    "GarantieCode": "BOD",    "GarantieLibelle": "Casse et Oxydation",    "HT": 0.37,    "Taxe": 0.04,    "TTC": 0.41 ,    "Franchise": 120    },  {    "GarantieCode": "CAT",    "GarantieLibelle": "Catastrophes naturelles",    "HT": 0.07,    "Taxe": 0.01,    "TTC": 0.08 ,    "Franchise": 190    }, {    "GarantieCode": "CTEC",    "GarantieLibelle": "Catastrophes technologiques",    "HT": 0,    "Taxe": 0,    "TTC": 0 ,    "Franchise": 120    }]  }],  "Frais": 0.04,  "Commission": 0.07  },  </v>
      </c>
    </row>
    <row r="22" spans="1:41" ht="15" customHeight="1" thickBot="1" x14ac:dyDescent="0.3">
      <c r="A22" s="159"/>
      <c r="B22" s="114" t="s">
        <v>64</v>
      </c>
      <c r="C22" s="119">
        <v>17</v>
      </c>
      <c r="D22" s="119">
        <v>1500</v>
      </c>
      <c r="E22" s="9">
        <v>1200</v>
      </c>
      <c r="F22" s="10"/>
      <c r="G22" s="11" t="s">
        <v>12</v>
      </c>
      <c r="H22" s="10">
        <v>150</v>
      </c>
      <c r="I22" s="118" t="str">
        <f t="shared" si="0"/>
        <v>SELECT PK_PARAM_TYPE_BIEN FROM PARAM_TYPE_BIEN WHERE FK_CATEGORIE_BIEN = '17' AND REPLACE(SOUSTYPE,' ','') = '1200-1500' UNION ALL</v>
      </c>
      <c r="J22" s="122">
        <v>25</v>
      </c>
      <c r="K22" s="46">
        <v>117.26</v>
      </c>
      <c r="L22" s="47">
        <v>175.89</v>
      </c>
      <c r="M22" s="48">
        <v>35.18</v>
      </c>
      <c r="N22" s="59">
        <v>127.8134</v>
      </c>
      <c r="O22" s="60">
        <v>191.7201</v>
      </c>
      <c r="P22" s="61">
        <v>38.346200000000003</v>
      </c>
      <c r="Q22" s="46">
        <v>0.32</v>
      </c>
      <c r="R22" s="47">
        <v>0.48</v>
      </c>
      <c r="S22" s="48">
        <v>0.09</v>
      </c>
      <c r="T22" s="59">
        <v>0.35000000000000003</v>
      </c>
      <c r="U22" s="60">
        <v>0.53</v>
      </c>
      <c r="V22" s="61">
        <v>9.9999999999999992E-2</v>
      </c>
      <c r="W22" s="27">
        <v>357.87970000000001</v>
      </c>
      <c r="X22" s="30">
        <v>29.400000000000002</v>
      </c>
      <c r="Y22" s="34">
        <v>0.98000000000000009</v>
      </c>
      <c r="Z22" s="32"/>
      <c r="AA22" s="76">
        <v>0.03</v>
      </c>
      <c r="AB22" s="81">
        <v>0.03</v>
      </c>
      <c r="AC22" s="32"/>
      <c r="AD22" s="93">
        <v>1.01</v>
      </c>
      <c r="AE22" s="32"/>
      <c r="AF22" s="109">
        <v>0.09</v>
      </c>
      <c r="AG22" s="39" t="str">
        <f t="shared" si="1"/>
        <v xml:space="preserve"> {  "Version" : 1,  "fk_categorie" : 17,  "Frais": 0.03 , "Commission": 0.09, "GarantieTarif": [{    "GarantieCode": "VOL",    "GarantieLibelle": "Vol",    "HT": 0.32,  "Taxe": 0.03,    "TTC": 0.35 ,    "Franchise": 150   }, {    "GarantieCode": "BOD",    "GarantieLibelle": "Casse et Oxydation",    "HT": 0.48,    "Taxe": 0.05,"TTC": 0.53 ,    "Franchise": 150    },  {    "GarantieCode": "CAT",    "GarantieLibelle": "Catastrophes naturelles",  "HT": 0.09,    "Taxe": 0.01,    "TTC": 0.1 ,    "Franchise": 190    },{    "GarantieCode": "CTEC",    "GarantieLibelle": "Catastrophes technologiques",    "HT": 0,    "Taxe": 0,    "TTC": 0 ,  "Franchise":150   }] }, </v>
      </c>
      <c r="AH22" s="39"/>
      <c r="AI22" s="39"/>
      <c r="AJ22" s="39"/>
      <c r="AK22" s="39"/>
      <c r="AO22" s="126" t="str">
        <f>CONCATENATE(" {  ""Categorie"": """,B22,""",  ""Plafond"":  ",SUBSTITUTE(D22,",","."),",  ""SousCategorie"": [{   ""SousCategorieLibelle"": "" ",G22," "",   ""ValeurMin"":  ",E22,",   ""ValeurMax"": ",F22,",   ""GarantieTarif"": [{    ""GarantieCode"": ""VOL"",    ""GarantieLibelle"": ""Vol"",    ""HT"": ",SUBSTITUTE(Q22,",","."),",    ""Taxe"": ",SUBSTITUTE(T22-Q22,",","."),",    ""TTC"": ",SUBSTITUTE(T22,",",".")," ,    ""Franchise"": ",SUBSTITUTE(H22,",","."),"   },  {    ""GarantieCode"": ""BOD"",    ""GarantieLibelle"": ""Casse et Oxydation"",    ""HT"": ",SUBSTITUTE(R22,",","."),",    ""Taxe"": ",SUBSTITUTE(U22-R22,",","."),",    ""TTC"": ",SUBSTITUTE(U22,",",".")," ,    ""Franchise"": ",SUBSTITUTE(H22,",","."),"    },  {    ""GarantieCode"": ""CAT"",    ""GarantieLibelle"": ""Catastrophes naturelles"",    ""HT"": ",SUBSTITUTE(S22,",","."),",    ""Taxe"": ",SUBSTITUTE(V22-S22,",","."),",    ""TTC"": ",SUBSTITUTE(V22,",",".")," ,    ""Franchise"": 190    }, {    ""GarantieCode"": ""CTEC"",    ""GarantieLibelle"": ""Catastrophes technologiques"",    ""HT"": 0,    ""Taxe"": 0,    ""TTC"": 0 ,    ""Franchise"": ",SUBSTITUTE(H22,",","."),"    }]  }],  ""Frais"": ",SUBSTITUTE(AA22,",","."),",  ""Commission"": ",SUBSTITUTE(AF22,",","."),"  },  " )</f>
        <v xml:space="preserve"> {  "Categorie": "ordinateur",  "Plafond":  1500,  "SousCategorie": [{   "SousCategorieLibelle": " 1200-1500 ",   "ValeurMin":  1200,   "ValeurMax": ,   "GarantieTarif": [{    "GarantieCode": "VOL",    "GarantieLibelle": "Vol",    "HT": 0.32,    "Taxe": 0.03,    "TTC": 0.35 ,    "Franchise": 150   },  {    "GarantieCode": "BOD",    "GarantieLibelle": "Casse et Oxydation",    "HT": 0.48,    "Taxe": 0.05,    "TTC": 0.53 ,    "Franchise": 150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150    }]  }],  "Frais": 0.03,  "Commission": 0.09  },  </v>
      </c>
    </row>
    <row r="23" spans="1:41" ht="15" customHeight="1" thickBot="1" x14ac:dyDescent="0.3">
      <c r="A23" s="158" t="s">
        <v>31</v>
      </c>
      <c r="B23" s="114" t="s">
        <v>65</v>
      </c>
      <c r="C23" s="120">
        <v>18</v>
      </c>
      <c r="D23" s="119">
        <v>1500</v>
      </c>
      <c r="E23" s="36">
        <v>100</v>
      </c>
      <c r="F23" s="37">
        <v>300</v>
      </c>
      <c r="G23" s="38" t="s">
        <v>8</v>
      </c>
      <c r="H23" s="37">
        <v>50</v>
      </c>
      <c r="I23" s="118" t="str">
        <f t="shared" si="0"/>
        <v>SELECT PK_PARAM_TYPE_BIEN FROM PARAM_TYPE_BIEN WHERE FK_CATEGORIE_BIEN = '18' AND REPLACE(SOUSTYPE,' ','') = '100-300' UNION ALL</v>
      </c>
      <c r="J23" s="121">
        <v>27</v>
      </c>
      <c r="K23" s="43">
        <v>30.860000000000003</v>
      </c>
      <c r="L23" s="44">
        <v>20.580000000000002</v>
      </c>
      <c r="M23" s="45">
        <v>6.18</v>
      </c>
      <c r="N23" s="56">
        <v>33.6374</v>
      </c>
      <c r="O23" s="57">
        <v>22.432200000000002</v>
      </c>
      <c r="P23" s="58">
        <v>6.7362000000000002</v>
      </c>
      <c r="Q23" s="43">
        <v>0.08</v>
      </c>
      <c r="R23" s="44">
        <v>0.05</v>
      </c>
      <c r="S23" s="45">
        <v>0.01</v>
      </c>
      <c r="T23" s="56">
        <v>0.09</v>
      </c>
      <c r="U23" s="57">
        <v>6.0000000000000005E-2</v>
      </c>
      <c r="V23" s="58">
        <v>0.02</v>
      </c>
      <c r="W23" s="26">
        <v>62.805800000000005</v>
      </c>
      <c r="X23" s="29">
        <v>5.0999999999999996</v>
      </c>
      <c r="Y23" s="33">
        <v>0.16999999999999998</v>
      </c>
      <c r="Z23" s="32"/>
      <c r="AA23" s="77">
        <v>0.02</v>
      </c>
      <c r="AB23" s="78">
        <v>0.02</v>
      </c>
      <c r="AC23" s="32"/>
      <c r="AD23" s="91">
        <v>0.18999999999999997</v>
      </c>
      <c r="AE23" s="32"/>
      <c r="AF23" s="107">
        <v>0.01</v>
      </c>
      <c r="AG23" s="39" t="str">
        <f t="shared" si="1"/>
        <v xml:space="preserve"> {  "Version" : 1,  "fk_categorie" : 18,  "Frais": 0.02 , "Commission": 0.01, "GarantieTarif": [{    "GarantieCode": "VOL",    "GarantieLibelle": "Vol",    "HT": 0.08,  "Taxe": 0.01,    "TTC": 0.09 ,    "Franchise": 50   }, {    "GarantieCode": "BOD",    "GarantieLibelle": "Casse et Oxydation",    "HT": 0.05,    "Taxe": 0.01,"TTC": 0.06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23" s="39"/>
      <c r="AI23" s="39"/>
      <c r="AJ23" s="39"/>
      <c r="AK23" s="39"/>
      <c r="AO23" s="126" t="str">
        <f>CONCATENATE(" {  ""Categorie"": """,B23,""",  ""Plafond"":  ",SUBSTITUTE(D23,",","."),",  ""SousCategorie"": [{   ""SousCategorieLibelle"": "" ",G23," "",   ""ValeurMin"":  ",E23,",   ""ValeurMax"": ",F23,",   ""GarantieTarif"": [{    ""GarantieCode"": ""VOL"",    ""GarantieLibelle"": ""Vol"",    ""HT"": ",SUBSTITUTE(Q23,",","."),",    ""Taxe"": ",SUBSTITUTE(T23-Q23,",","."),",    ""TTC"": ",SUBSTITUTE(T23,",",".")," ,    ""Franchise"": ",SUBSTITUTE(H23,",","."),"   },  {    ""GarantieCode"": ""BOD"",    ""GarantieLibelle"": ""Casse et Oxydation"",    ""HT"": ",SUBSTITUTE(R23,",","."),",    ""Taxe"": ",SUBSTITUTE(U23-R23,",","."),",    ""TTC"": ",SUBSTITUTE(U23,",",".")," ,    ""Franchise"": ",SUBSTITUTE(H23,",","."),"    },  {    ""GarantieCode"": ""CAT"",    ""GarantieLibelle"": ""Catastrophes naturelles"",    ""HT"": ",SUBSTITUTE(S23,",","."),",    ""Taxe"": ",SUBSTITUTE(V23-S23,",","."),",    ""TTC"": ",SUBSTITUTE(V23,",",".")," ,    ""Franchise"": 190    }, {    ""GarantieCode"": ""CTEC"",    ""GarantieLibelle"": ""Catastrophes technologiques"",    ""HT"": 0,    ""Taxe"": 0,    ""TTC"": 0 ,    ""Franchise"": ",SUBSTITUTE(H23,",","."),"    }]  }],  ""Frais"": ",SUBSTITUTE(AA23,",","."),",  ""Commission"": ",SUBSTITUTE(AF23,",","."),"  },  " )</f>
        <v xml:space="preserve"> {  "Categorie": "appareil-photo",  "Plafond":  1500,  "SousCategorie": [{   "SousCategorieLibelle": " 100-300 ",   "ValeurMin":  100,   "ValeurMax": 300,   "GarantieTarif": [{    "GarantieCode": "VOL",    "GarantieLibelle": "Vol",    "HT": 0.08,    "Taxe": 0.01,    "TTC": 0.09 ,    "Franchise": 50   },  {    "GarantieCode": "BOD",    "GarantieLibelle": "Casse et Oxydation",    "HT": 0.05,    "Taxe": 0.01,    "TTC": 0.06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0.01  },  </v>
      </c>
    </row>
    <row r="24" spans="1:41" ht="15" customHeight="1" thickBot="1" x14ac:dyDescent="0.3">
      <c r="A24" s="159"/>
      <c r="B24" s="114" t="s">
        <v>65</v>
      </c>
      <c r="C24" s="120">
        <v>19</v>
      </c>
      <c r="D24" s="119">
        <v>1500</v>
      </c>
      <c r="E24" s="9">
        <v>300</v>
      </c>
      <c r="F24" s="10">
        <v>600</v>
      </c>
      <c r="G24" s="11" t="s">
        <v>9</v>
      </c>
      <c r="H24" s="10">
        <v>70</v>
      </c>
      <c r="I24" s="118" t="str">
        <f t="shared" si="0"/>
        <v>SELECT PK_PARAM_TYPE_BIEN FROM PARAM_TYPE_BIEN WHERE FK_CATEGORIE_BIEN = '19' AND REPLACE(SOUSTYPE,' ','') = '300-600' UNION ALL</v>
      </c>
      <c r="J24" s="122">
        <v>28</v>
      </c>
      <c r="K24" s="46">
        <v>74.27000000000001</v>
      </c>
      <c r="L24" s="47">
        <v>49.51</v>
      </c>
      <c r="M24" s="48">
        <v>14.86</v>
      </c>
      <c r="N24" s="59">
        <v>80.954300000000003</v>
      </c>
      <c r="O24" s="60">
        <v>53.965899999999998</v>
      </c>
      <c r="P24" s="61">
        <v>16.197399999999998</v>
      </c>
      <c r="Q24" s="46">
        <v>0.2</v>
      </c>
      <c r="R24" s="47">
        <v>0.13</v>
      </c>
      <c r="S24" s="48">
        <v>0.03</v>
      </c>
      <c r="T24" s="59">
        <v>0.22</v>
      </c>
      <c r="U24" s="60">
        <v>0.15000000000000002</v>
      </c>
      <c r="V24" s="61">
        <v>0.04</v>
      </c>
      <c r="W24" s="27">
        <v>151.11759999999998</v>
      </c>
      <c r="X24" s="30">
        <v>12.299999999999999</v>
      </c>
      <c r="Y24" s="34">
        <v>0.41</v>
      </c>
      <c r="Z24" s="32"/>
      <c r="AA24" s="76">
        <v>0.02</v>
      </c>
      <c r="AB24" s="79">
        <v>0.02</v>
      </c>
      <c r="AC24" s="32"/>
      <c r="AD24" s="92">
        <v>0.43</v>
      </c>
      <c r="AE24" s="32"/>
      <c r="AF24" s="108">
        <v>0.03</v>
      </c>
      <c r="AG24" s="39" t="str">
        <f t="shared" si="1"/>
        <v xml:space="preserve"> {  "Version" : 1,  "fk_categorie" : 19,  "Frais": 0.02 , "Commission": 0.03, "GarantieTarif": [{    "GarantieCode": "VOL",    "GarantieLibelle": "Vol",    "HT": 0.2,  "Taxe": 0.02,    "TTC": 0.22 ,    "Franchise": 70   }, {    "GarantieCode": "BOD",    "GarantieLibelle": "Casse et Oxydation",    "HT": 0.13,    "Taxe": 0.02,"TTC": 0.15 ,    "Franchise": 70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"Franchise":70   }] }, </v>
      </c>
      <c r="AH24" s="39"/>
      <c r="AI24" s="39"/>
      <c r="AJ24" s="39"/>
      <c r="AK24" s="39"/>
      <c r="AO24" s="126" t="str">
        <f>CONCATENATE(" {  ""Categorie"": """,B24,""",  ""Plafond"":  ",SUBSTITUTE(D24,",","."),",  ""SousCategorie"": [{   ""SousCategorieLibelle"": "" ",G24," "",   ""ValeurMin"":  ",E24,",   ""ValeurMax"": ",F24,",   ""GarantieTarif"": [{    ""GarantieCode"": ""VOL"",    ""GarantieLibelle"": ""Vol"",    ""HT"": ",SUBSTITUTE(Q24,",","."),",    ""Taxe"": ",SUBSTITUTE(T24-Q24,",","."),",    ""TTC"": ",SUBSTITUTE(T24,",",".")," ,    ""Franchise"": ",SUBSTITUTE(H24,",","."),"   },  {    ""GarantieCode"": ""BOD"",    ""GarantieLibelle"": ""Casse et Oxydation"",    ""HT"": ",SUBSTITUTE(R24,",","."),",    ""Taxe"": ",SUBSTITUTE(U24-R24,",","."),",    ""TTC"": ",SUBSTITUTE(U24,",",".")," ,    ""Franchise"": ",SUBSTITUTE(H24,",","."),"    },  {    ""GarantieCode"": ""CAT"",    ""GarantieLibelle"": ""Catastrophes naturelles"",    ""HT"": ",SUBSTITUTE(S24,",","."),",    ""Taxe"": ",SUBSTITUTE(V24-S24,",","."),",    ""TTC"": ",SUBSTITUTE(V24,",",".")," ,    ""Franchise"": 190    }, {    ""GarantieCode"": ""CTEC"",    ""GarantieLibelle"": ""Catastrophes technologiques"",    ""HT"": 0,    ""Taxe"": 0,    ""TTC"": 0 ,    ""Franchise"": ",SUBSTITUTE(H24,",","."),"    }]  }],  ""Frais"": ",SUBSTITUTE(AA24,",","."),",  ""Commission"": ",SUBSTITUTE(AF24,",","."),"  },  " )</f>
        <v xml:space="preserve"> {  "Categorie": "appareil-photo",  "Plafond":  1500,  "SousCategorie": [{   "SousCategorieLibelle": " 300-600 ",   "ValeurMin":  300,   "ValeurMax": 600,   "GarantieTarif": [{    "GarantieCode": "VOL",    "GarantieLibelle": "Vol",    "HT": 0.2,    "Taxe": 0.02,    "TTC": 0.22 ,    "Franchise": 70   },  {    "GarantieCode": "BOD",    "GarantieLibelle": "Casse et Oxydation",    "HT": 0.13,    "Taxe": 0.02,    "TTC": 0.15 ,    "Franchise": 70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70    }]  }],  "Frais": 0.02,  "Commission": 0.03  },  </v>
      </c>
    </row>
    <row r="25" spans="1:41" ht="15" customHeight="1" thickBot="1" x14ac:dyDescent="0.3">
      <c r="A25" s="159"/>
      <c r="B25" s="114" t="s">
        <v>65</v>
      </c>
      <c r="C25" s="120">
        <v>20</v>
      </c>
      <c r="D25" s="119">
        <v>1500</v>
      </c>
      <c r="E25" s="9">
        <v>600</v>
      </c>
      <c r="F25" s="10">
        <v>900</v>
      </c>
      <c r="G25" s="11" t="s">
        <v>10</v>
      </c>
      <c r="H25" s="10">
        <v>90</v>
      </c>
      <c r="I25" s="118" t="str">
        <f t="shared" si="0"/>
        <v>SELECT PK_PARAM_TYPE_BIEN FROM PARAM_TYPE_BIEN WHERE FK_CATEGORIE_BIEN = '20' AND REPLACE(SOUSTYPE,' ','') = '600-900' UNION ALL</v>
      </c>
      <c r="J25" s="122">
        <v>29</v>
      </c>
      <c r="K25" s="46">
        <v>128.98999999999998</v>
      </c>
      <c r="L25" s="47">
        <v>85.990000000000009</v>
      </c>
      <c r="M25" s="48">
        <v>25.8</v>
      </c>
      <c r="N25" s="59">
        <v>140.59909999999999</v>
      </c>
      <c r="O25" s="60">
        <v>93.729100000000003</v>
      </c>
      <c r="P25" s="61">
        <v>28.122</v>
      </c>
      <c r="Q25" s="46">
        <v>0.35</v>
      </c>
      <c r="R25" s="47">
        <v>0.23</v>
      </c>
      <c r="S25" s="48">
        <v>0.06</v>
      </c>
      <c r="T25" s="59">
        <v>0.39</v>
      </c>
      <c r="U25" s="60">
        <v>0.26</v>
      </c>
      <c r="V25" s="61">
        <v>6.9999999999999993E-2</v>
      </c>
      <c r="W25" s="27">
        <v>262.4502</v>
      </c>
      <c r="X25" s="30">
        <v>21.599999999999998</v>
      </c>
      <c r="Y25" s="34">
        <v>0.72</v>
      </c>
      <c r="Z25" s="32"/>
      <c r="AA25" s="76">
        <v>0.04</v>
      </c>
      <c r="AB25" s="79">
        <v>0.04</v>
      </c>
      <c r="AC25" s="32"/>
      <c r="AD25" s="92">
        <v>0.76</v>
      </c>
      <c r="AE25" s="32"/>
      <c r="AF25" s="108">
        <v>6.9999999999999993E-2</v>
      </c>
      <c r="AG25" s="39" t="str">
        <f t="shared" si="1"/>
        <v xml:space="preserve"> {  "Version" : 1,  "fk_categorie" : 20,  "Frais": 0.04 , "Commission": 0.07, "GarantieTarif": [{    "GarantieCode": "VOL",    "GarantieLibelle": "Vol",    "HT": 0.35,  "Taxe": 0.04,    "TTC": 0.39 ,    "Franchise": 90   }, {    "GarantieCode": "BOD",    "GarantieLibelle": "Casse et Oxydation",    "HT": 0.23,    "Taxe": 0.03,"TTC": 0.26 ,    "Franchise": 90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"Franchise":90   }] }, </v>
      </c>
      <c r="AH25" s="39"/>
      <c r="AI25" s="39"/>
      <c r="AJ25" s="39"/>
      <c r="AK25" s="39"/>
      <c r="AO25" s="126" t="str">
        <f>CONCATENATE(" {  ""Categorie"": """,B25,""",  ""Plafond"":  ",SUBSTITUTE(D25,",","."),",  ""SousCategorie"": [{   ""SousCategorieLibelle"": "" ",G25," "",   ""ValeurMin"":  ",E25,",   ""ValeurMax"": ",F25,",   ""GarantieTarif"": [{    ""GarantieCode"": ""VOL"",    ""GarantieLibelle"": ""Vol"",    ""HT"": ",SUBSTITUTE(Q25,",","."),",    ""Taxe"": ",SUBSTITUTE(T25-Q25,",","."),",    ""TTC"": ",SUBSTITUTE(T25,",",".")," ,    ""Franchise"": ",SUBSTITUTE(H25,",","."),"   },  {    ""GarantieCode"": ""BOD"",    ""GarantieLibelle"": ""Casse et Oxydation"",    ""HT"": ",SUBSTITUTE(R25,",","."),",    ""Taxe"": ",SUBSTITUTE(U25-R25,",","."),",    ""TTC"": ",SUBSTITUTE(U25,",",".")," ,    ""Franchise"": ",SUBSTITUTE(H25,",","."),"    },  {    ""GarantieCode"": ""CAT"",    ""GarantieLibelle"": ""Catastrophes naturelles"",    ""HT"": ",SUBSTITUTE(S25,",","."),",    ""Taxe"": ",SUBSTITUTE(V25-S25,",","."),",    ""TTC"": ",SUBSTITUTE(V25,",",".")," ,    ""Franchise"": 190    }, {    ""GarantieCode"": ""CTEC"",    ""GarantieLibelle"": ""Catastrophes technologiques"",    ""HT"": 0,    ""Taxe"": 0,    ""TTC"": 0 ,    ""Franchise"": ",SUBSTITUTE(H25,",","."),"    }]  }],  ""Frais"": ",SUBSTITUTE(AA25,",","."),",  ""Commission"": ",SUBSTITUTE(AF25,",","."),"  },  " )</f>
        <v xml:space="preserve"> {  "Categorie": "appareil-photo",  "Plafond":  1500,  "SousCategorie": [{   "SousCategorieLibelle": " 600-900 ",   "ValeurMin":  600,   "ValeurMax": 900,   "GarantieTarif": [{    "GarantieCode": "VOL",    "GarantieLibelle": "Vol",    "HT": 0.35,    "Taxe": 0.04,    "TTC": 0.39 ,    "Franchise": 90   },  {    "GarantieCode": "BOD",    "GarantieLibelle": "Casse et Oxydation",    "HT": 0.23,    "Taxe": 0.03,    "TTC": 0.26 ,    "Franchise": 90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90    }]  }],  "Frais": 0.04,  "Commission": 0.07  },  </v>
      </c>
    </row>
    <row r="26" spans="1:41" ht="15" customHeight="1" thickBot="1" x14ac:dyDescent="0.3">
      <c r="A26" s="159"/>
      <c r="B26" s="114" t="s">
        <v>65</v>
      </c>
      <c r="C26" s="119">
        <v>21</v>
      </c>
      <c r="D26" s="119">
        <v>1500</v>
      </c>
      <c r="E26" s="9">
        <v>900</v>
      </c>
      <c r="F26" s="10">
        <v>1200</v>
      </c>
      <c r="G26" s="11" t="s">
        <v>11</v>
      </c>
      <c r="H26" s="10">
        <v>120</v>
      </c>
      <c r="I26" s="118" t="str">
        <f t="shared" si="0"/>
        <v>SELECT PK_PARAM_TYPE_BIEN FROM PARAM_TYPE_BIEN WHERE FK_CATEGORIE_BIEN = '21' AND REPLACE(SOUSTYPE,' ','') = '900-1200' UNION ALL</v>
      </c>
      <c r="J26" s="122">
        <v>30</v>
      </c>
      <c r="K26" s="46">
        <v>136.32</v>
      </c>
      <c r="L26" s="47">
        <v>90.88000000000001</v>
      </c>
      <c r="M26" s="48">
        <v>27.270000000000003</v>
      </c>
      <c r="N26" s="59">
        <v>148.58879999999999</v>
      </c>
      <c r="O26" s="60">
        <v>99.059200000000004</v>
      </c>
      <c r="P26" s="61">
        <v>29.724299999999999</v>
      </c>
      <c r="Q26" s="46">
        <v>0.37</v>
      </c>
      <c r="R26" s="47">
        <v>0.24</v>
      </c>
      <c r="S26" s="48">
        <v>7.0000000000000007E-2</v>
      </c>
      <c r="T26" s="59">
        <v>0.41000000000000003</v>
      </c>
      <c r="U26" s="60">
        <v>0.27</v>
      </c>
      <c r="V26" s="61">
        <v>0.08</v>
      </c>
      <c r="W26" s="27">
        <v>277.3723</v>
      </c>
      <c r="X26" s="30">
        <v>22.8</v>
      </c>
      <c r="Y26" s="34">
        <v>0.76</v>
      </c>
      <c r="Z26" s="32"/>
      <c r="AA26" s="76">
        <v>0.04</v>
      </c>
      <c r="AB26" s="79">
        <v>0.04</v>
      </c>
      <c r="AC26" s="32"/>
      <c r="AD26" s="92">
        <v>0.8</v>
      </c>
      <c r="AE26" s="32"/>
      <c r="AF26" s="108">
        <v>6.9999999999999993E-2</v>
      </c>
      <c r="AG26" s="39" t="str">
        <f t="shared" si="1"/>
        <v xml:space="preserve"> {  "Version" : 1,  "fk_categorie" : 21,  "Frais": 0.04 , "Commission": 0.07, "GarantieTarif": [{    "GarantieCode": "VOL",    "GarantieLibelle": "Vol",    "HT": 0.37,  "Taxe": 0.04,    "TTC": 0.41 ,    "Franchise": 120   }, {    "GarantieCode": "BOD",    "GarantieLibelle": "Casse et Oxydation",    "HT": 0.24,    "Taxe": 0.03,"TTC": 0.27 ,    "Franchise": 120    },  {    "GarantieCode": "CAT",    "GarantieLibelle": "Catastrophes naturelles",  "HT": 0.07,    "Taxe": 0.01,    "TTC": 0.08 ,    "Franchise": 190    },{    "GarantieCode": "CTEC",    "GarantieLibelle": "Catastrophes technologiques",    "HT": 0,    "Taxe": 0,    "TTC": 0 ,  "Franchise":120   }] }, </v>
      </c>
      <c r="AH26" s="39"/>
      <c r="AI26" s="39"/>
      <c r="AJ26" s="39"/>
      <c r="AK26" s="39"/>
      <c r="AO26" s="126" t="str">
        <f>CONCATENATE(" {  ""Categorie"": """,B26,""",  ""Plafond"":  ",SUBSTITUTE(D26,",","."),",  ""SousCategorie"": [{   ""SousCategorieLibelle"": "" ",G26," "",   ""ValeurMin"":  ",E26,",   ""ValeurMax"": ",F26,",   ""GarantieTarif"": [{    ""GarantieCode"": ""VOL"",    ""GarantieLibelle"": ""Vol"",    ""HT"": ",SUBSTITUTE(Q26,",","."),",    ""Taxe"": ",SUBSTITUTE(T26-Q26,",","."),",    ""TTC"": ",SUBSTITUTE(T26,",",".")," ,    ""Franchise"": ",SUBSTITUTE(H26,",","."),"   },  {    ""GarantieCode"": ""BOD"",    ""GarantieLibelle"": ""Casse et Oxydation"",    ""HT"": ",SUBSTITUTE(R26,",","."),",    ""Taxe"": ",SUBSTITUTE(U26-R26,",","."),",    ""TTC"": ",SUBSTITUTE(U26,",",".")," ,    ""Franchise"": ",SUBSTITUTE(H26,",","."),"    },  {    ""GarantieCode"": ""CAT"",    ""GarantieLibelle"": ""Catastrophes naturelles"",    ""HT"": ",SUBSTITUTE(S26,",","."),",    ""Taxe"": ",SUBSTITUTE(V26-S26,",","."),",    ""TTC"": ",SUBSTITUTE(V26,",",".")," ,    ""Franchise"": 190    }, {    ""GarantieCode"": ""CTEC"",    ""GarantieLibelle"": ""Catastrophes technologiques"",    ""HT"": 0,    ""Taxe"": 0,    ""TTC"": 0 ,    ""Franchise"": ",SUBSTITUTE(H26,",","."),"    }]  }],  ""Frais"": ",SUBSTITUTE(AA26,",","."),",  ""Commission"": ",SUBSTITUTE(AF26,",","."),"  },  " )</f>
        <v xml:space="preserve"> {  "Categorie": "appareil-photo",  "Plafond":  1500,  "SousCategorie": [{   "SousCategorieLibelle": " 900-1200 ",   "ValeurMin":  900,   "ValeurMax": 1200,   "GarantieTarif": [{    "GarantieCode": "VOL",    "GarantieLibelle": "Vol",    "HT": 0.37,    "Taxe": 0.04,    "TTC": 0.41 ,    "Franchise": 120   },  {    "GarantieCode": "BOD",    "GarantieLibelle": "Casse et Oxydation",    "HT": 0.24,    "Taxe": 0.03,    "TTC": 0.27 ,    "Franchise": 120    },  {    "GarantieCode": "CAT",    "GarantieLibelle": "Catastrophes naturelles",    "HT": 0.07,    "Taxe": 0.01,    "TTC": 0.08 ,    "Franchise": 190    }, {    "GarantieCode": "CTEC",    "GarantieLibelle": "Catastrophes technologiques",    "HT": 0,    "Taxe": 0,    "TTC": 0 ,    "Franchise": 120    }]  }],  "Frais": 0.04,  "Commission": 0.07  },  </v>
      </c>
    </row>
    <row r="27" spans="1:41" ht="15" customHeight="1" thickBot="1" x14ac:dyDescent="0.3">
      <c r="A27" s="159"/>
      <c r="B27" s="114" t="s">
        <v>65</v>
      </c>
      <c r="C27" s="120">
        <v>22</v>
      </c>
      <c r="D27" s="119">
        <v>1500</v>
      </c>
      <c r="E27" s="9">
        <v>1200</v>
      </c>
      <c r="F27" s="10"/>
      <c r="G27" s="11" t="s">
        <v>12</v>
      </c>
      <c r="H27" s="10">
        <v>150</v>
      </c>
      <c r="I27" s="118" t="str">
        <f t="shared" si="0"/>
        <v>SELECT PK_PARAM_TYPE_BIEN FROM PARAM_TYPE_BIEN WHERE FK_CATEGORIE_BIEN = '22' AND REPLACE(SOUSTYPE,' ','') = '1200-1500' UNION ALL</v>
      </c>
      <c r="J27" s="122">
        <v>31</v>
      </c>
      <c r="K27" s="46">
        <v>175.89</v>
      </c>
      <c r="L27" s="47">
        <v>117.26</v>
      </c>
      <c r="M27" s="48">
        <v>35.18</v>
      </c>
      <c r="N27" s="59">
        <v>191.7201</v>
      </c>
      <c r="O27" s="60">
        <v>127.8134</v>
      </c>
      <c r="P27" s="61">
        <v>38.346200000000003</v>
      </c>
      <c r="Q27" s="46">
        <v>0.48</v>
      </c>
      <c r="R27" s="47">
        <v>0.32</v>
      </c>
      <c r="S27" s="48">
        <v>0.09</v>
      </c>
      <c r="T27" s="59">
        <v>0.53</v>
      </c>
      <c r="U27" s="60">
        <v>0.35000000000000003</v>
      </c>
      <c r="V27" s="61">
        <v>9.9999999999999992E-2</v>
      </c>
      <c r="W27" s="27">
        <v>357.87970000000001</v>
      </c>
      <c r="X27" s="30">
        <v>29.400000000000002</v>
      </c>
      <c r="Y27" s="34">
        <v>0.98000000000000009</v>
      </c>
      <c r="Z27" s="32"/>
      <c r="AA27" s="80">
        <v>0.03</v>
      </c>
      <c r="AB27" s="81">
        <v>0.03</v>
      </c>
      <c r="AC27" s="32"/>
      <c r="AD27" s="93">
        <v>1.01</v>
      </c>
      <c r="AE27" s="32"/>
      <c r="AF27" s="109">
        <v>0.09</v>
      </c>
      <c r="AG27" s="39" t="str">
        <f t="shared" si="1"/>
        <v xml:space="preserve"> {  "Version" : 1,  "fk_categorie" : 22,  "Frais": 0.03 , "Commission": 0.09, "GarantieTarif": [{    "GarantieCode": "VOL",    "GarantieLibelle": "Vol",    "HT": 0.48,  "Taxe": 0.05,    "TTC": 0.53 ,    "Franchise": 150   }, {    "GarantieCode": "BOD",    "GarantieLibelle": "Casse et Oxydation",    "HT": 0.32,    "Taxe": 0.03,"TTC": 0.35 ,    "Franchise": 150    },  {    "GarantieCode": "CAT",    "GarantieLibelle": "Catastrophes naturelles",  "HT": 0.09,    "Taxe": 0.01,    "TTC": 0.1 ,    "Franchise": 190    },{    "GarantieCode": "CTEC",    "GarantieLibelle": "Catastrophes technologiques",    "HT": 0,    "Taxe": 0,    "TTC": 0 ,  "Franchise":150   }] }, </v>
      </c>
      <c r="AH27" s="39"/>
      <c r="AI27" s="39"/>
      <c r="AJ27" s="39"/>
      <c r="AK27" s="39"/>
      <c r="AO27" s="126" t="str">
        <f>CONCATENATE(" {  ""Categorie"": """,B27,""",  ""Plafond"":  ",SUBSTITUTE(D27,",","."),",  ""SousCategorie"": [{   ""SousCategorieLibelle"": "" ",G27," "",   ""ValeurMin"":  ",E27,",   ""ValeurMax"": ",F27,",   ""GarantieTarif"": [{    ""GarantieCode"": ""VOL"",    ""GarantieLibelle"": ""Vol"",    ""HT"": ",SUBSTITUTE(Q27,",","."),",    ""Taxe"": ",SUBSTITUTE(T27-Q27,",","."),",    ""TTC"": ",SUBSTITUTE(T27,",",".")," ,    ""Franchise"": ",SUBSTITUTE(H27,",","."),"   },  {    ""GarantieCode"": ""BOD"",    ""GarantieLibelle"": ""Casse et Oxydation"",    ""HT"": ",SUBSTITUTE(R27,",","."),",    ""Taxe"": ",SUBSTITUTE(U27-R27,",","."),",    ""TTC"": ",SUBSTITUTE(U27,",",".")," ,    ""Franchise"": ",SUBSTITUTE(H27,",","."),"    },  {    ""GarantieCode"": ""CAT"",    ""GarantieLibelle"": ""Catastrophes naturelles"",    ""HT"": ",SUBSTITUTE(S27,",","."),",    ""Taxe"": ",SUBSTITUTE(V27-S27,",","."),",    ""TTC"": ",SUBSTITUTE(V27,",",".")," ,    ""Franchise"": 190    }, {    ""GarantieCode"": ""CTEC"",    ""GarantieLibelle"": ""Catastrophes technologiques"",    ""HT"": 0,    ""Taxe"": 0,    ""TTC"": 0 ,    ""Franchise"": ",SUBSTITUTE(H27,",","."),"    }]  }],  ""Frais"": ",SUBSTITUTE(AA27,",","."),",  ""Commission"": ",SUBSTITUTE(AF27,",","."),"  },  " )</f>
        <v xml:space="preserve"> {  "Categorie": "appareil-photo",  "Plafond":  1500,  "SousCategorie": [{   "SousCategorieLibelle": " 1200-1500 ",   "ValeurMin":  1200,   "ValeurMax": ,   "GarantieTarif": [{    "GarantieCode": "VOL",    "GarantieLibelle": "Vol",    "HT": 0.48,    "Taxe": 0.05,    "TTC": 0.53 ,    "Franchise": 150   },  {    "GarantieCode": "BOD",    "GarantieLibelle": "Casse et Oxydation",    "HT": 0.32,    "Taxe": 0.03,    "TTC": 0.35 ,    "Franchise": 150    },  {    "GarantieCode": "CAT",    "GarantieLibelle": "Catastrophes naturelles",    "HT": 0.09,    "Taxe": 0.01,    "TTC": 0.1 ,    "Franchise": 190    }, {    "GarantieCode": "CTEC",    "GarantieLibelle": "Catastrophes technologiques",    "HT": 0,    "Taxe": 0,    "TTC": 0 ,    "Franchise": 150    }]  }],  "Frais": 0.03,  "Commission": 0.09  },  </v>
      </c>
    </row>
    <row r="28" spans="1:41" ht="15" customHeight="1" thickBot="1" x14ac:dyDescent="0.3">
      <c r="A28" s="158" t="s">
        <v>28</v>
      </c>
      <c r="B28" s="114" t="s">
        <v>66</v>
      </c>
      <c r="C28" s="120">
        <v>23</v>
      </c>
      <c r="D28" s="119">
        <v>500</v>
      </c>
      <c r="E28" s="36">
        <v>100</v>
      </c>
      <c r="F28" s="37">
        <v>100</v>
      </c>
      <c r="G28" s="38" t="s">
        <v>13</v>
      </c>
      <c r="H28" s="37">
        <v>40</v>
      </c>
      <c r="I28" s="118" t="str">
        <f t="shared" si="0"/>
        <v>SELECT PK_PARAM_TYPE_BIEN FROM PARAM_TYPE_BIEN WHERE FK_CATEGORIE_BIEN = '23' AND REPLACE(SOUSTYPE,' ','') = '100-250' UNION ALL</v>
      </c>
      <c r="J28" s="121">
        <v>33</v>
      </c>
      <c r="K28" s="43">
        <v>20.060000000000002</v>
      </c>
      <c r="L28" s="44">
        <v>30.09</v>
      </c>
      <c r="M28" s="45">
        <v>6.02</v>
      </c>
      <c r="N28" s="56">
        <v>21.865400000000001</v>
      </c>
      <c r="O28" s="57">
        <v>32.798099999999998</v>
      </c>
      <c r="P28" s="58">
        <v>6.5617999999999999</v>
      </c>
      <c r="Q28" s="43">
        <v>0.05</v>
      </c>
      <c r="R28" s="44">
        <v>0.08</v>
      </c>
      <c r="S28" s="45">
        <v>0.01</v>
      </c>
      <c r="T28" s="56">
        <v>6.0000000000000005E-2</v>
      </c>
      <c r="U28" s="57">
        <v>0.09</v>
      </c>
      <c r="V28" s="58">
        <v>0.02</v>
      </c>
      <c r="W28" s="26">
        <v>61.225299999999997</v>
      </c>
      <c r="X28" s="29">
        <v>5.0999999999999996</v>
      </c>
      <c r="Y28" s="33">
        <v>0.16999999999999998</v>
      </c>
      <c r="Z28" s="32"/>
      <c r="AA28" s="77">
        <v>0.02</v>
      </c>
      <c r="AB28" s="78">
        <v>0.02</v>
      </c>
      <c r="AC28" s="32"/>
      <c r="AD28" s="91">
        <v>0.18999999999999997</v>
      </c>
      <c r="AE28" s="32"/>
      <c r="AF28" s="107">
        <v>0.01</v>
      </c>
      <c r="AG28" s="39" t="str">
        <f t="shared" si="1"/>
        <v xml:space="preserve"> {  "Version" : 1,  "fk_categorie" : 23,  "Frais": 0.02 , "Commission": 0.01, "GarantieTarif": [{    "GarantieCode": "VOL",    "GarantieLibelle": "Vol",    "HT": 0.05,  "Taxe": 0.01,    "TTC": 0.06 ,    "Franchise": 40   }, {    "GarantieCode": "BOD",    "GarantieLibelle": "Casse et Oxydation",    "HT": 0.08,    "Taxe": 0.01,"TTC": 0.09 ,    "Franchise": 40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"Franchise":40   }] }, </v>
      </c>
      <c r="AH28" s="39"/>
      <c r="AI28" s="39"/>
      <c r="AJ28" s="39"/>
      <c r="AK28" s="39"/>
      <c r="AO28" s="126" t="str">
        <f>CONCATENATE(" {  ""Categorie"": """,B28,""",  ""Plafond"":  ",SUBSTITUTE(D28,",","."),",  ""SousCategorie"": [{   ""SousCategorieLibelle"": "" ",G28," "",   ""ValeurMin"":  ",E28,",   ""ValeurMax"": ",F28,",   ""GarantieTarif"": [{    ""GarantieCode"": ""VOL"",    ""GarantieLibelle"": ""Vol"",    ""HT"": ",SUBSTITUTE(Q28,",","."),",    ""Taxe"": ",SUBSTITUTE(T28-Q28,",","."),",    ""TTC"": ",SUBSTITUTE(T28,",",".")," ,    ""Franchise"": ",SUBSTITUTE(H28,",","."),"   },  {    ""GarantieCode"": ""BOD"",    ""GarantieLibelle"": ""Casse et Oxydation"",    ""HT"": ",SUBSTITUTE(R28,",","."),",    ""Taxe"": ",SUBSTITUTE(U28-R28,",","."),",    ""TTC"": ",SUBSTITUTE(U28,",",".")," ,    ""Franchise"": ",SUBSTITUTE(H28,",","."),"    },  {    ""GarantieCode"": ""CAT"",    ""GarantieLibelle"": ""Catastrophes naturelles"",    ""HT"": ",SUBSTITUTE(S28,",","."),",    ""Taxe"": ",SUBSTITUTE(V28-S28,",","."),",    ""TTC"": ",SUBSTITUTE(V28,",",".")," ,    ""Franchise"": 190    }, {    ""GarantieCode"": ""CTEC"",    ""GarantieLibelle"": ""Catastrophes technologiques"",    ""HT"": 0,    ""Taxe"": 0,    ""TTC"": 0 ,    ""Franchise"": ",SUBSTITUTE(H28,",","."),"    }]  }],  ""Frais"": ",SUBSTITUTE(AA28,",","."),",  ""Commission"": ",SUBSTITUTE(AF28,",","."),"  },  " )</f>
        <v xml:space="preserve"> {  "Categorie": "console",  "Plafond":  500,  "SousCategorie": [{   "SousCategorieLibelle": " 100-250 ",   "ValeurMin":  100,   "ValeurMax": 100,   "GarantieTarif": [{    "GarantieCode": "VOL",    "GarantieLibelle": "Vol",    "HT": 0.05,    "Taxe": 0.01,    "TTC": 0.06 ,    "Franchise": 40   },  {    "GarantieCode": "BOD",    "GarantieLibelle": "Casse et Oxydation",    "HT": 0.08,    "Taxe": 0.01,    "TTC": 0.09 ,    "Franchise": 40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40    }]  }],  "Frais": 0.02,  "Commission": 0.01  },  </v>
      </c>
    </row>
    <row r="29" spans="1:41" ht="15" customHeight="1" thickBot="1" x14ac:dyDescent="0.3">
      <c r="A29" s="160"/>
      <c r="B29" s="114" t="s">
        <v>66</v>
      </c>
      <c r="C29" s="120">
        <v>24</v>
      </c>
      <c r="D29" s="120">
        <v>500</v>
      </c>
      <c r="E29" s="14">
        <v>250</v>
      </c>
      <c r="F29" s="15"/>
      <c r="G29" s="16" t="s">
        <v>14</v>
      </c>
      <c r="H29" s="15">
        <v>60</v>
      </c>
      <c r="I29" s="118" t="str">
        <f t="shared" si="0"/>
        <v>SELECT PK_PARAM_TYPE_BIEN FROM PARAM_TYPE_BIEN WHERE FK_CATEGORIE_BIEN = '24' AND REPLACE(SOUSTYPE,' ','') = '250-500' UNION ALL</v>
      </c>
      <c r="J29" s="122">
        <v>34</v>
      </c>
      <c r="K29" s="49">
        <v>34.53</v>
      </c>
      <c r="L29" s="50">
        <v>51.79</v>
      </c>
      <c r="M29" s="51">
        <v>10.36</v>
      </c>
      <c r="N29" s="62">
        <v>37.637700000000002</v>
      </c>
      <c r="O29" s="63">
        <v>56.451099999999997</v>
      </c>
      <c r="P29" s="64">
        <v>11.292400000000001</v>
      </c>
      <c r="Q29" s="49">
        <v>0.09</v>
      </c>
      <c r="R29" s="50">
        <v>0.14000000000000001</v>
      </c>
      <c r="S29" s="51">
        <v>0.02</v>
      </c>
      <c r="T29" s="62">
        <v>9.9999999999999992E-2</v>
      </c>
      <c r="U29" s="63">
        <v>0.16</v>
      </c>
      <c r="V29" s="64">
        <v>0.03</v>
      </c>
      <c r="W29" s="28">
        <v>105.38119999999999</v>
      </c>
      <c r="X29" s="31">
        <v>8.7000000000000011</v>
      </c>
      <c r="Y29" s="35">
        <v>0.29000000000000004</v>
      </c>
      <c r="Z29" s="32"/>
      <c r="AA29" s="80">
        <v>0.03</v>
      </c>
      <c r="AB29" s="81">
        <v>0.03</v>
      </c>
      <c r="AC29" s="32"/>
      <c r="AD29" s="93">
        <v>0.32000000000000006</v>
      </c>
      <c r="AE29" s="32"/>
      <c r="AF29" s="109">
        <v>0.02</v>
      </c>
      <c r="AG29" s="39" t="str">
        <f t="shared" si="1"/>
        <v xml:space="preserve"> {  "Version" : 1,  "fk_categorie" : 24,  "Frais": 0.03 , "Commission": 0.02, "GarantieTarif": [{    "GarantieCode": "VOL",    "GarantieLibelle": "Vol",    "HT": 0.09,  "Taxe": 0.01,    "TTC": 0.1 ,    "Franchise": 60   }, {    "GarantieCode": "BOD",    "GarantieLibelle": "Casse et Oxydation",    "HT": 0.14,    "Taxe": 0.02,"TTC": 0.16 ,    "Franchise": 60    },  {    "GarantieCode": "CAT",    "GarantieLibelle": "Catastrophes naturelles",  "HT": 0.02,    "Taxe": 0.01,    "TTC": 0.03 ,    "Franchise": 190    },{    "GarantieCode": "CTEC",    "GarantieLibelle": "Catastrophes technologiques",    "HT": 0,    "Taxe": 0,    "TTC": 0 ,  "Franchise":60   }] }, </v>
      </c>
      <c r="AH29" s="39"/>
      <c r="AI29" s="39"/>
      <c r="AJ29" s="39"/>
      <c r="AK29" s="39"/>
      <c r="AO29" s="126" t="str">
        <f>CONCATENATE(" {  ""Categorie"": """,B29,""",  ""Plafond"":  ",SUBSTITUTE(D29,",","."),",  ""SousCategorie"": [{   ""SousCategorieLibelle"": "" ",G29," "",   ""ValeurMin"":  ",E29,",   ""ValeurMax"": ",F29,",   ""GarantieTarif"": [{    ""GarantieCode"": ""VOL"",    ""GarantieLibelle"": ""Vol"",    ""HT"": ",SUBSTITUTE(Q29,",","."),",    ""Taxe"": ",SUBSTITUTE(T29-Q29,",","."),",    ""TTC"": ",SUBSTITUTE(T29,",",".")," ,    ""Franchise"": ",SUBSTITUTE(H29,",","."),"   },  {    ""GarantieCode"": ""BOD"",    ""GarantieLibelle"": ""Casse et Oxydation"",    ""HT"": ",SUBSTITUTE(R29,",","."),",    ""Taxe"": ",SUBSTITUTE(U29-R29,",","."),",    ""TTC"": ",SUBSTITUTE(U29,",",".")," ,    ""Franchise"": ",SUBSTITUTE(H29,",","."),"    },  {    ""GarantieCode"": ""CAT"",    ""GarantieLibelle"": ""Catastrophes naturelles"",    ""HT"": ",SUBSTITUTE(S29,",","."),",    ""Taxe"": ",SUBSTITUTE(V29-S29,",","."),",    ""TTC"": ",SUBSTITUTE(V29,",",".")," ,    ""Franchise"": 190    }, {    ""GarantieCode"": ""CTEC"",    ""GarantieLibelle"": ""Catastrophes technologiques"",    ""HT"": 0,    ""Taxe"": 0,    ""TTC"": 0 ,    ""Franchise"": ",SUBSTITUTE(H29,",","."),"    }]  }],  ""Frais"": ",SUBSTITUTE(AA29,",","."),",  ""Commission"": ",SUBSTITUTE(AF29,",","."),"  },  " )</f>
        <v xml:space="preserve"> {  "Categorie": "console",  "Plafond":  500,  "SousCategorie": [{   "SousCategorieLibelle": " 250-500 ",   "ValeurMin":  250,   "ValeurMax": ,   "GarantieTarif": [{    "GarantieCode": "VOL",    "GarantieLibelle": "Vol",    "HT": 0.09,    "Taxe": 0.01,    "TTC": 0.1 ,    "Franchise": 60   },  {    "GarantieCode": "BOD",    "GarantieLibelle": "Casse et Oxydation",    "HT": 0.14,    "Taxe": 0.02,    "TTC": 0.16 ,    "Franchise": 60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60    }]  }],  "Frais": 0.03,  "Commission": 0.02  },  </v>
      </c>
    </row>
    <row r="30" spans="1:41" ht="15" customHeight="1" thickBot="1" x14ac:dyDescent="0.3">
      <c r="A30" s="158" t="s">
        <v>7</v>
      </c>
      <c r="B30" s="114" t="s">
        <v>67</v>
      </c>
      <c r="C30" s="119">
        <v>25</v>
      </c>
      <c r="D30" s="119">
        <v>1000</v>
      </c>
      <c r="E30" s="36">
        <v>100</v>
      </c>
      <c r="F30" s="37">
        <v>250</v>
      </c>
      <c r="G30" s="38" t="s">
        <v>13</v>
      </c>
      <c r="H30" s="37">
        <v>30</v>
      </c>
      <c r="I30" s="118" t="str">
        <f t="shared" si="0"/>
        <v>SELECT PK_PARAM_TYPE_BIEN FROM PARAM_TYPE_BIEN WHERE FK_CATEGORIE_BIEN = '25' AND REPLACE(SOUSTYPE,' ','') = '100-250' UNION ALL</v>
      </c>
      <c r="J30" s="121">
        <v>36</v>
      </c>
      <c r="K30" s="43">
        <v>20.200000000000003</v>
      </c>
      <c r="L30" s="44">
        <v>20.200000000000003</v>
      </c>
      <c r="M30" s="45">
        <v>4.8499999999999996</v>
      </c>
      <c r="N30" s="56">
        <v>22.018000000000001</v>
      </c>
      <c r="O30" s="57">
        <v>22.018000000000001</v>
      </c>
      <c r="P30" s="58">
        <v>5.2865000000000002</v>
      </c>
      <c r="Q30" s="43">
        <v>0.05</v>
      </c>
      <c r="R30" s="44">
        <v>0.05</v>
      </c>
      <c r="S30" s="45">
        <v>0.01</v>
      </c>
      <c r="T30" s="56">
        <v>6.0000000000000005E-2</v>
      </c>
      <c r="U30" s="57">
        <v>6.0000000000000005E-2</v>
      </c>
      <c r="V30" s="58">
        <v>0.02</v>
      </c>
      <c r="W30" s="26">
        <v>49.322500000000005</v>
      </c>
      <c r="X30" s="29">
        <v>4.2</v>
      </c>
      <c r="Y30" s="33">
        <v>0.14000000000000001</v>
      </c>
      <c r="Z30" s="32"/>
      <c r="AA30" s="77">
        <v>0.02</v>
      </c>
      <c r="AB30" s="78">
        <v>0.02</v>
      </c>
      <c r="AC30" s="32"/>
      <c r="AD30" s="91">
        <v>0.16</v>
      </c>
      <c r="AE30" s="32"/>
      <c r="AF30" s="107">
        <v>0.01</v>
      </c>
      <c r="AG30" s="39" t="str">
        <f t="shared" si="1"/>
        <v xml:space="preserve"> {  "Version" : 1,  "fk_categorie" : 25,  "Frais": 0.02 , "Commission": 0.01, "GarantieTarif": [{    "GarantieCode": "VOL",    "GarantieLibelle": "Vol",    "HT": 0.05,  "Taxe": 0.01,    "TTC": 0.06 ,    "Franchise": 30   }, {    "GarantieCode": "BOD",    "GarantieLibelle": "Casse et Oxydation",    "HT": 0.05,    "Taxe": 0.01,"TTC": 0.06 ,    "Franchise": 30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"Franchise":30   }] }, </v>
      </c>
      <c r="AH30" s="39"/>
      <c r="AI30" s="39"/>
      <c r="AJ30" s="39"/>
      <c r="AK30" s="39"/>
      <c r="AO30" s="126" t="str">
        <f>CONCATENATE(" {  ""Categorie"": """,B30,""",  ""Plafond"":  ",SUBSTITUTE(D30,",","."),",  ""SousCategorie"": [{   ""SousCategorieLibelle"": "" ",G30," "",   ""ValeurMin"":  ",E30,",   ""ValeurMax"": ",F30,",   ""GarantieTarif"": [{    ""GarantieCode"": ""VOL"",    ""GarantieLibelle"": ""Vol"",    ""HT"": ",SUBSTITUTE(Q30,",","."),",    ""Taxe"": ",SUBSTITUTE(T30-Q30,",","."),",    ""TTC"": ",SUBSTITUTE(T30,",",".")," ,    ""Franchise"": ",SUBSTITUTE(H30,",","."),"   },  {    ""GarantieCode"": ""BOD"",    ""GarantieLibelle"": ""Casse et Oxydation"",    ""HT"": ",SUBSTITUTE(R30,",","."),",    ""Taxe"": ",SUBSTITUTE(U30-R30,",","."),",    ""TTC"": ",SUBSTITUTE(U30,",",".")," ,    ""Franchise"": ",SUBSTITUTE(H30,",","."),"    },  {    ""GarantieCode"": ""CAT"",    ""GarantieLibelle"": ""Catastrophes naturelles"",    ""HT"": ",SUBSTITUTE(S30,",","."),",    ""Taxe"": ",SUBSTITUTE(V30-S30,",","."),",    ""TTC"": ",SUBSTITUTE(V30,",",".")," ,    ""Franchise"": 190    }, {    ""GarantieCode"": ""CTEC"",    ""GarantieLibelle"": ""Catastrophes technologiques"",    ""HT"": 0,    ""Taxe"": 0,    ""TTC"": 0 ,    ""Franchise"": ",SUBSTITUTE(H30,",","."),"    }]  }],  ""Frais"": ",SUBSTITUTE(AA30,",","."),",  ""Commission"": ",SUBSTITUTE(AF30,",","."),"  },  " )</f>
        <v xml:space="preserve"> {  "Categorie": "sport",  "Plafond":  1000,  "SousCategorie": [{   "SousCategorieLibelle": " 100-250 ",   "ValeurMin":  100,   "ValeurMax": 250,   "GarantieTarif": [{    "GarantieCode": "VOL",    "GarantieLibelle": "Vol",    "HT": 0.05,    "Taxe": 0.01,    "TTC": 0.06 ,    "Franchise": 30   },  {    "GarantieCode": "BOD",    "GarantieLibelle": "Casse et Oxydation",    "HT": 0.05,    "Taxe": 0.01,    "TTC": 0.06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</row>
    <row r="31" spans="1:41" ht="15" customHeight="1" thickBot="1" x14ac:dyDescent="0.3">
      <c r="A31" s="159"/>
      <c r="B31" s="114" t="s">
        <v>67</v>
      </c>
      <c r="C31" s="120">
        <v>26</v>
      </c>
      <c r="D31" s="119">
        <v>1000</v>
      </c>
      <c r="E31" s="9">
        <v>250</v>
      </c>
      <c r="F31" s="10">
        <v>500</v>
      </c>
      <c r="G31" s="11" t="s">
        <v>14</v>
      </c>
      <c r="H31" s="10">
        <v>50</v>
      </c>
      <c r="I31" s="118" t="str">
        <f t="shared" si="0"/>
        <v>SELECT PK_PARAM_TYPE_BIEN FROM PARAM_TYPE_BIEN WHERE FK_CATEGORIE_BIEN = '26' AND REPLACE(SOUSTYPE,' ','') = '250-500' UNION ALL</v>
      </c>
      <c r="J31" s="122">
        <v>37</v>
      </c>
      <c r="K31" s="46">
        <v>33.589999999999996</v>
      </c>
      <c r="L31" s="47">
        <v>33.589999999999996</v>
      </c>
      <c r="M31" s="48">
        <v>8.07</v>
      </c>
      <c r="N31" s="59">
        <v>36.613100000000003</v>
      </c>
      <c r="O31" s="60">
        <v>36.613100000000003</v>
      </c>
      <c r="P31" s="61">
        <v>8.7963000000000005</v>
      </c>
      <c r="Q31" s="46">
        <v>0.09</v>
      </c>
      <c r="R31" s="47">
        <v>0.09</v>
      </c>
      <c r="S31" s="48">
        <v>0.02</v>
      </c>
      <c r="T31" s="59">
        <v>9.9999999999999992E-2</v>
      </c>
      <c r="U31" s="60">
        <v>9.9999999999999992E-2</v>
      </c>
      <c r="V31" s="61">
        <v>0.03</v>
      </c>
      <c r="W31" s="27">
        <v>82.022500000000008</v>
      </c>
      <c r="X31" s="30">
        <v>6.8999999999999995</v>
      </c>
      <c r="Y31" s="34">
        <v>0.22999999999999998</v>
      </c>
      <c r="Z31" s="32"/>
      <c r="AA31" s="76">
        <v>0.03</v>
      </c>
      <c r="AB31" s="79">
        <v>0.03</v>
      </c>
      <c r="AC31" s="32"/>
      <c r="AD31" s="92">
        <v>0.26</v>
      </c>
      <c r="AE31" s="32"/>
      <c r="AF31" s="108">
        <v>0.02</v>
      </c>
      <c r="AG31" s="39" t="str">
        <f t="shared" si="1"/>
        <v xml:space="preserve"> {  "Version" : 1,  "fk_categorie" : 26,  "Frais": 0.03 , "Commission": 0.02, "GarantieTarif": [{    "GarantieCode": "VOL",    "GarantieLibelle": "Vol",    "HT": 0.09,  "Taxe": 0.01,    "TTC": 0.1 ,    "Franchise": 50   }, {    "GarantieCode": "BOD",    "GarantieLibelle": "Casse et Oxydation",    "HT": 0.09,    "Taxe": 0.01,"TTC": 0.1 ,    "Franchise": 50    },  {    "GarantieCode": "CAT",    "GarantieLibelle": "Catastrophes naturelles",  "HT": 0.02,    "Taxe": 0.01,    "TTC": 0.03 ,    "Franchise": 190    },{    "GarantieCode": "CTEC",    "GarantieLibelle": "Catastrophes technologiques",    "HT": 0,    "Taxe": 0,    "TTC": 0 ,  "Franchise":50   }] }, </v>
      </c>
      <c r="AH31" s="39"/>
      <c r="AI31" s="39"/>
      <c r="AJ31" s="39"/>
      <c r="AK31" s="39"/>
      <c r="AO31" s="126" t="str">
        <f>CONCATENATE(" {  ""Categorie"": """,B31,""",  ""Plafond"":  ",SUBSTITUTE(D31,",","."),",  ""SousCategorie"": [{   ""SousCategorieLibelle"": "" ",G31," "",   ""ValeurMin"":  ",E31,",   ""ValeurMax"": ",F31,",   ""GarantieTarif"": [{    ""GarantieCode"": ""VOL"",    ""GarantieLibelle"": ""Vol"",    ""HT"": ",SUBSTITUTE(Q31,",","."),",    ""Taxe"": ",SUBSTITUTE(T31-Q31,",","."),",    ""TTC"": ",SUBSTITUTE(T31,",",".")," ,    ""Franchise"": ",SUBSTITUTE(H31,",","."),"   },  {    ""GarantieCode"": ""BOD"",    ""GarantieLibelle"": ""Casse et Oxydation"",    ""HT"": ",SUBSTITUTE(R31,",","."),",    ""Taxe"": ",SUBSTITUTE(U31-R31,",","."),",    ""TTC"": ",SUBSTITUTE(U31,",",".")," ,    ""Franchise"": ",SUBSTITUTE(H31,",","."),"    },  {    ""GarantieCode"": ""CAT"",    ""GarantieLibelle"": ""Catastrophes naturelles"",    ""HT"": ",SUBSTITUTE(S31,",","."),",    ""Taxe"": ",SUBSTITUTE(V31-S31,",","."),",    ""TTC"": ",SUBSTITUTE(V31,",",".")," ,    ""Franchise"": 190    }, {    ""GarantieCode"": ""CTEC"",    ""GarantieLibelle"": ""Catastrophes technologiques"",    ""HT"": 0,    ""Taxe"": 0,    ""TTC"": 0 ,    ""Franchise"": ",SUBSTITUTE(H31,",","."),"    }]  }],  ""Frais"": ",SUBSTITUTE(AA31,",","."),",  ""Commission"": ",SUBSTITUTE(AF31,",","."),"  },  " )</f>
        <v xml:space="preserve"> {  "Categorie": "sport",  "Plafond":  1000,  "SousCategorie": [{   "SousCategorieLibelle": " 250-500 ",   "ValeurMin":  250,   "ValeurMax": 500,   "GarantieTarif": [{    "GarantieCode": "VOL",    "GarantieLibelle": "Vol",    "HT": 0.09,    "Taxe": 0.01,    "TTC": 0.1 ,    "Franchise": 50   },  {    "GarantieCode": "BOD",    "GarantieLibelle": "Casse et Oxydation",    "HT": 0.09,    "Taxe": 0.01,    "TTC": 0.1 ,    "Franchise": 50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50    }]  }],  "Frais": 0.03,  "Commission": 0.02  },  </v>
      </c>
    </row>
    <row r="32" spans="1:41" ht="15" customHeight="1" thickBot="1" x14ac:dyDescent="0.3">
      <c r="A32" s="159"/>
      <c r="B32" s="114" t="s">
        <v>67</v>
      </c>
      <c r="C32" s="120">
        <v>27</v>
      </c>
      <c r="D32" s="119">
        <v>1000</v>
      </c>
      <c r="E32" s="9">
        <v>500</v>
      </c>
      <c r="F32" s="10">
        <v>750</v>
      </c>
      <c r="G32" s="11" t="s">
        <v>15</v>
      </c>
      <c r="H32" s="10">
        <v>90</v>
      </c>
      <c r="I32" s="118" t="str">
        <f t="shared" si="0"/>
        <v>SELECT PK_PARAM_TYPE_BIEN FROM PARAM_TYPE_BIEN WHERE FK_CATEGORIE_BIEN = '27' AND REPLACE(SOUSTYPE,' ','') = '500-750' UNION ALL</v>
      </c>
      <c r="J32" s="122">
        <v>38</v>
      </c>
      <c r="K32" s="46">
        <v>65.350000000000009</v>
      </c>
      <c r="L32" s="47">
        <v>65.350000000000009</v>
      </c>
      <c r="M32" s="48">
        <v>15.69</v>
      </c>
      <c r="N32" s="59">
        <v>71.231499999999997</v>
      </c>
      <c r="O32" s="60">
        <v>71.231499999999997</v>
      </c>
      <c r="P32" s="61">
        <v>17.1021</v>
      </c>
      <c r="Q32" s="46">
        <v>0.17</v>
      </c>
      <c r="R32" s="47">
        <v>0.17</v>
      </c>
      <c r="S32" s="48">
        <v>0.04</v>
      </c>
      <c r="T32" s="59">
        <v>0.19</v>
      </c>
      <c r="U32" s="60">
        <v>0.19</v>
      </c>
      <c r="V32" s="61">
        <v>0.05</v>
      </c>
      <c r="W32" s="27">
        <v>159.5651</v>
      </c>
      <c r="X32" s="30">
        <v>12.9</v>
      </c>
      <c r="Y32" s="34">
        <v>0.43</v>
      </c>
      <c r="Z32" s="32"/>
      <c r="AA32" s="76">
        <v>0.02</v>
      </c>
      <c r="AB32" s="79">
        <v>0.02</v>
      </c>
      <c r="AC32" s="32"/>
      <c r="AD32" s="92">
        <v>0.45</v>
      </c>
      <c r="AE32" s="32"/>
      <c r="AF32" s="108">
        <v>0.04</v>
      </c>
      <c r="AG32" s="39" t="str">
        <f t="shared" si="1"/>
        <v xml:space="preserve"> {  "Version" : 1,  "fk_categorie" : 27,  "Frais": 0.02 , "Commission": 0.04, "GarantieTarif": [{    "GarantieCode": "VOL",    "GarantieLibelle": "Vol",    "HT": 0.17,  "Taxe": 0.02,    "TTC": 0.19 ,    "Franchise": 90   }, {    "GarantieCode": "BOD",    "GarantieLibelle": "Casse et Oxydation",    "HT": 0.17,    "Taxe": 0.02,"TTC": 0.19 ,    "Franchise": 90    },  {    "GarantieCode": "CAT",    "GarantieLibelle": "Catastrophes naturelles",  "HT": 0.04,    "Taxe": 0.01,    "TTC": 0.05 ,    "Franchise": 190    },{    "GarantieCode": "CTEC",    "GarantieLibelle": "Catastrophes technologiques",    "HT": 0,    "Taxe": 0,    "TTC": 0 ,  "Franchise":90   }] }, </v>
      </c>
      <c r="AH32" s="39"/>
      <c r="AI32" s="39"/>
      <c r="AJ32" s="39"/>
      <c r="AK32" s="39"/>
      <c r="AO32" s="126" t="str">
        <f>CONCATENATE(" {  ""Categorie"": """,B32,""",  ""Plafond"":  ",SUBSTITUTE(D32,",","."),",  ""SousCategorie"": [{   ""SousCategorieLibelle"": "" ",G32," "",   ""ValeurMin"":  ",E32,",   ""ValeurMax"": ",F32,",   ""GarantieTarif"": [{    ""GarantieCode"": ""VOL"",    ""GarantieLibelle"": ""Vol"",    ""HT"": ",SUBSTITUTE(Q32,",","."),",    ""Taxe"": ",SUBSTITUTE(T32-Q32,",","."),",    ""TTC"": ",SUBSTITUTE(T32,",",".")," ,    ""Franchise"": ",SUBSTITUTE(H32,",","."),"   },  {    ""GarantieCode"": ""BOD"",    ""GarantieLibelle"": ""Casse et Oxydation"",    ""HT"": ",SUBSTITUTE(R32,",","."),",    ""Taxe"": ",SUBSTITUTE(U32-R32,",","."),",    ""TTC"": ",SUBSTITUTE(U32,",",".")," ,    ""Franchise"": ",SUBSTITUTE(H32,",","."),"    },  {    ""GarantieCode"": ""CAT"",    ""GarantieLibelle"": ""Catastrophes naturelles"",    ""HT"": ",SUBSTITUTE(S32,",","."),",    ""Taxe"": ",SUBSTITUTE(V32-S32,",","."),",    ""TTC"": ",SUBSTITUTE(V32,",",".")," ,    ""Franchise"": 190    }, {    ""GarantieCode"": ""CTEC"",    ""GarantieLibelle"": ""Catastrophes technologiques"",    ""HT"": 0,    ""Taxe"": 0,    ""TTC"": 0 ,    ""Franchise"": ",SUBSTITUTE(H32,",","."),"    }]  }],  ""Frais"": ",SUBSTITUTE(AA32,",","."),",  ""Commission"": ",SUBSTITUTE(AF32,",","."),"  },  " )</f>
        <v xml:space="preserve"> {  "Categorie": "sport",  "Plafond":  1000,  "SousCategorie": [{   "SousCategorieLibelle": " 500-750 ",   "ValeurMin":  500,   "ValeurMax": 750,   "GarantieTarif": [{    "GarantieCode": "VOL",    "GarantieLibelle": "Vol",    "HT": 0.17,    "Taxe": 0.02,    "TTC": 0.19 ,    "Franchise": 90   },  {    "GarantieCode": "BOD",    "GarantieLibelle": "Casse et Oxydation",    "HT": 0.17,    "Taxe": 0.02,    "TTC": 0.19 ,    "Franchise": 90    },  {    "GarantieCode": "CAT",    "GarantieLibelle": "Catastrophes naturelles",    "HT": 0.04,    "Taxe": 0.01,    "TTC": 0.05 ,    "Franchise": 190    }, {    "GarantieCode": "CTEC",    "GarantieLibelle": "Catastrophes technologiques",    "HT": 0,    "Taxe": 0,    "TTC": 0 ,    "Franchise": 90    }]  }],  "Frais": 0.02,  "Commission": 0.04  },  </v>
      </c>
    </row>
    <row r="33" spans="1:41" ht="15" customHeight="1" thickBot="1" x14ac:dyDescent="0.3">
      <c r="A33" s="159"/>
      <c r="B33" s="114" t="s">
        <v>67</v>
      </c>
      <c r="C33" s="120">
        <v>28</v>
      </c>
      <c r="D33" s="119">
        <v>1000</v>
      </c>
      <c r="E33" s="9">
        <v>750</v>
      </c>
      <c r="F33" s="10"/>
      <c r="G33" s="11" t="s">
        <v>16</v>
      </c>
      <c r="H33" s="10">
        <v>120</v>
      </c>
      <c r="I33" s="118" t="str">
        <f t="shared" si="0"/>
        <v>SELECT PK_PARAM_TYPE_BIEN FROM PARAM_TYPE_BIEN WHERE FK_CATEGORIE_BIEN = '28' AND REPLACE(SOUSTYPE,' ','') = '750-1000' UNION ALL</v>
      </c>
      <c r="J33" s="122">
        <v>39</v>
      </c>
      <c r="K33" s="46">
        <v>92.22</v>
      </c>
      <c r="L33" s="47">
        <v>92.22</v>
      </c>
      <c r="M33" s="48">
        <v>22.14</v>
      </c>
      <c r="N33" s="59">
        <v>100.5198</v>
      </c>
      <c r="O33" s="60">
        <v>100.5198</v>
      </c>
      <c r="P33" s="61">
        <v>24.1326</v>
      </c>
      <c r="Q33" s="46">
        <v>0.25</v>
      </c>
      <c r="R33" s="47">
        <v>0.25</v>
      </c>
      <c r="S33" s="48">
        <v>0.06</v>
      </c>
      <c r="T33" s="59">
        <v>0.28000000000000003</v>
      </c>
      <c r="U33" s="60">
        <v>0.28000000000000003</v>
      </c>
      <c r="V33" s="61">
        <v>6.9999999999999993E-2</v>
      </c>
      <c r="W33" s="27">
        <v>225.1722</v>
      </c>
      <c r="X33" s="30">
        <v>18.899999999999999</v>
      </c>
      <c r="Y33" s="34">
        <v>0.63</v>
      </c>
      <c r="Z33" s="32"/>
      <c r="AA33" s="76">
        <v>0.05</v>
      </c>
      <c r="AB33" s="81">
        <v>0.05</v>
      </c>
      <c r="AC33" s="32"/>
      <c r="AD33" s="93">
        <v>0.68</v>
      </c>
      <c r="AE33" s="32"/>
      <c r="AF33" s="109">
        <v>0.05</v>
      </c>
      <c r="AG33" s="39" t="str">
        <f t="shared" si="1"/>
        <v xml:space="preserve"> {  "Version" : 1,  "fk_categorie" : 28,  "Frais": 0.05 , "Commission": 0.05, "GarantieTarif": [{    "GarantieCode": "VOL",    "GarantieLibelle": "Vol",    "HT": 0.25,  "Taxe": 0.03,    "TTC": 0.28 ,    "Franchise": 120   }, {    "GarantieCode": "BOD",    "GarantieLibelle": "Casse et Oxydation",    "HT": 0.25,    "Taxe": 0.03,"TTC": 0.28 ,    "Franchise": 120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"Franchise":120   }] }, </v>
      </c>
      <c r="AH33" s="39"/>
      <c r="AI33" s="39"/>
      <c r="AJ33" s="39"/>
      <c r="AK33" s="39"/>
      <c r="AO33" s="126" t="str">
        <f>CONCATENATE(" {  ""Categorie"": """,B33,""",  ""Plafond"":  ",SUBSTITUTE(D33,",","."),",  ""SousCategorie"": [{   ""SousCategorieLibelle"": "" ",G33," "",   ""ValeurMin"":  ",E33,",   ""ValeurMax"": ",F33,",   ""GarantieTarif"": [{    ""GarantieCode"": ""VOL"",    ""GarantieLibelle"": ""Vol"",    ""HT"": ",SUBSTITUTE(Q33,",","."),",    ""Taxe"": ",SUBSTITUTE(T33-Q33,",","."),",    ""TTC"": ",SUBSTITUTE(T33,",",".")," ,    ""Franchise"": ",SUBSTITUTE(H33,",","."),"   },  {    ""GarantieCode"": ""BOD"",    ""GarantieLibelle"": ""Casse et Oxydation"",    ""HT"": ",SUBSTITUTE(R33,",","."),",    ""Taxe"": ",SUBSTITUTE(U33-R33,",","."),",    ""TTC"": ",SUBSTITUTE(U33,",",".")," ,    ""Franchise"": ",SUBSTITUTE(H33,",","."),"    },  {    ""GarantieCode"": ""CAT"",    ""GarantieLibelle"": ""Catastrophes naturelles"",    ""HT"": ",SUBSTITUTE(S33,",","."),",    ""Taxe"": ",SUBSTITUTE(V33-S33,",","."),",    ""TTC"": ",SUBSTITUTE(V33,",",".")," ,    ""Franchise"": 190    }, {    ""GarantieCode"": ""CTEC"",    ""GarantieLibelle"": ""Catastrophes technologiques"",    ""HT"": 0,    ""Taxe"": 0,    ""TTC"": 0 ,    ""Franchise"": ",SUBSTITUTE(H33,",","."),"    }]  }],  ""Frais"": ",SUBSTITUTE(AA33,",","."),",  ""Commission"": ",SUBSTITUTE(AF33,",","."),"  },  " )</f>
        <v xml:space="preserve"> {  "Categorie": "sport",  "Plafond":  1000,  "SousCategorie": [{   "SousCategorieLibelle": " 750-1000 ",   "ValeurMin":  750,   "ValeurMax": ,   "GarantieTarif": [{    "GarantieCode": "VOL",    "GarantieLibelle": "Vol",    "HT": 0.25,    "Taxe": 0.03,    "TTC": 0.28 ,    "Franchise": 120   },  {    "GarantieCode": "BOD",    "GarantieLibelle": "Casse et Oxydation",    "HT": 0.25,    "Taxe": 0.03,    "TTC": 0.28 ,    "Franchise": 120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120    }]  }],  "Frais": 0.05,  "Commission": 0.05  },  </v>
      </c>
    </row>
    <row r="34" spans="1:41" ht="15" customHeight="1" thickBot="1" x14ac:dyDescent="0.3">
      <c r="A34" s="158" t="s">
        <v>29</v>
      </c>
      <c r="B34" s="114" t="s">
        <v>68</v>
      </c>
      <c r="C34" s="119">
        <v>29</v>
      </c>
      <c r="D34" s="119">
        <v>2000</v>
      </c>
      <c r="E34" s="36">
        <v>100</v>
      </c>
      <c r="F34" s="37">
        <v>250</v>
      </c>
      <c r="G34" s="38" t="s">
        <v>13</v>
      </c>
      <c r="H34" s="37">
        <v>30</v>
      </c>
      <c r="I34" s="118" t="str">
        <f t="shared" si="0"/>
        <v>SELECT PK_PARAM_TYPE_BIEN FROM PARAM_TYPE_BIEN WHERE FK_CATEGORIE_BIEN = '29' AND REPLACE(SOUSTYPE,' ','') = '100-250' UNION ALL</v>
      </c>
      <c r="J34" s="121">
        <v>41</v>
      </c>
      <c r="K34" s="43">
        <v>26.1</v>
      </c>
      <c r="L34" s="44">
        <v>11.19</v>
      </c>
      <c r="M34" s="45">
        <v>4.4799999999999995</v>
      </c>
      <c r="N34" s="56">
        <v>28.449000000000002</v>
      </c>
      <c r="O34" s="57">
        <v>12.197100000000001</v>
      </c>
      <c r="P34" s="58">
        <v>4.8832000000000004</v>
      </c>
      <c r="Q34" s="43">
        <v>7.0000000000000007E-2</v>
      </c>
      <c r="R34" s="44">
        <v>0.03</v>
      </c>
      <c r="S34" s="45">
        <v>0.01</v>
      </c>
      <c r="T34" s="56">
        <v>0.08</v>
      </c>
      <c r="U34" s="57">
        <v>0.04</v>
      </c>
      <c r="V34" s="58">
        <v>0.02</v>
      </c>
      <c r="W34" s="26">
        <v>45.529300000000006</v>
      </c>
      <c r="X34" s="29">
        <v>4.1999999999999993</v>
      </c>
      <c r="Y34" s="33">
        <v>0.13999999999999999</v>
      </c>
      <c r="Z34" s="32"/>
      <c r="AA34" s="77">
        <v>0.02</v>
      </c>
      <c r="AB34" s="78">
        <v>0.02</v>
      </c>
      <c r="AC34" s="32"/>
      <c r="AD34" s="91">
        <v>0.15999999999999998</v>
      </c>
      <c r="AE34" s="32"/>
      <c r="AF34" s="107">
        <v>0.01</v>
      </c>
      <c r="AG34" s="39" t="str">
        <f t="shared" si="1"/>
        <v xml:space="preserve"> {  "Version" : 1,  "fk_categorie" : 29,  "Frais": 0.02 , "Commission": 0.01, "GarantieTarif": [{    "GarantieCode": "VOL",    "GarantieLibelle": "Vol",    "HT": 0.07,  "Taxe": 0.01,    "TTC": 0.08 ,    "Franchise": 30   }, {    "GarantieCode": "BOD",    "GarantieLibelle": "Casse et Oxydation",    "HT": 0.03,    "Taxe": 0.01,"TTC": 0.04 ,    "Franchise": 30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"Franchise":30   }] }, </v>
      </c>
      <c r="AH34" s="39"/>
      <c r="AI34" s="39"/>
      <c r="AJ34" s="39"/>
      <c r="AK34" s="39"/>
      <c r="AO34" s="126" t="str">
        <f>CONCATENATE(" {  ""Categorie"": """,B34,""",  ""Plafond"":  ",SUBSTITUTE(D34,",","."),",  ""SousCategorie"": [{   ""SousCategorieLibelle"": "" ",G34," "",   ""ValeurMin"":  ",E34,",   ""ValeurMax"": ",F34,",   ""GarantieTarif"": [{    ""GarantieCode"": ""VOL"",    ""GarantieLibelle"": ""Vol"",    ""HT"": ",SUBSTITUTE(Q34,",","."),",    ""Taxe"": ",SUBSTITUTE(T34-Q34,",","."),",    ""TTC"": ",SUBSTITUTE(T34,",",".")," ,    ""Franchise"": ",SUBSTITUTE(H34,",","."),"   },  {    ""GarantieCode"": ""BOD"",    ""GarantieLibelle"": ""Casse et Oxydation"",    ""HT"": ",SUBSTITUTE(R34,",","."),",    ""Taxe"": ",SUBSTITUTE(U34-R34,",","."),",    ""TTC"": ",SUBSTITUTE(U34,",",".")," ,    ""Franchise"": ",SUBSTITUTE(H34,",","."),"    },  {    ""GarantieCode"": ""CAT"",    ""GarantieLibelle"": ""Catastrophes naturelles"",    ""HT"": ",SUBSTITUTE(S34,",","."),",    ""Taxe"": ",SUBSTITUTE(V34-S34,",","."),",    ""TTC"": ",SUBSTITUTE(V34,",",".")," ,    ""Franchise"": 190    }, {    ""GarantieCode"": ""CTEC"",    ""GarantieLibelle"": ""Catastrophes technologiques"",    ""HT"": 0,    ""Taxe"": 0,    ""TTC"": 0 ,    ""Franchise"": ",SUBSTITUTE(H34,",","."),"    }]  }],  ""Frais"": ",SUBSTITUTE(AA34,",","."),",  ""Commission"": ",SUBSTITUTE(AF34,",","."),"  },  " )</f>
        <v xml:space="preserve"> {  "Categorie": "guitare",  "Plafond":  2000,  "SousCategorie": [{   "SousCategorieLibelle": " 100-250 ",   "ValeurMin":  100,   "ValeurMax": 250,   "GarantieTarif": [{    "GarantieCode": "VOL",    "GarantieLibelle": "Vol",    "HT": 0.07,    "Taxe": 0.01,    "TTC": 0.08 ,    "Franchise": 30   },  {    "GarantieCode": "BOD",    "GarantieLibelle": "Casse et Oxydation",    "HT": 0.03,    "Taxe": 0.01,    "TTC": 0.04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</row>
    <row r="35" spans="1:41" ht="15" customHeight="1" thickBot="1" x14ac:dyDescent="0.3">
      <c r="A35" s="159"/>
      <c r="B35" s="114" t="s">
        <v>68</v>
      </c>
      <c r="C35" s="120">
        <v>30</v>
      </c>
      <c r="D35" s="119">
        <v>2000</v>
      </c>
      <c r="E35" s="9">
        <v>250</v>
      </c>
      <c r="F35" s="10">
        <v>500</v>
      </c>
      <c r="G35" s="11" t="s">
        <v>14</v>
      </c>
      <c r="H35" s="10">
        <v>50</v>
      </c>
      <c r="I35" s="118" t="str">
        <f t="shared" si="0"/>
        <v>SELECT PK_PARAM_TYPE_BIEN FROM PARAM_TYPE_BIEN WHERE FK_CATEGORIE_BIEN = '30' AND REPLACE(SOUSTYPE,' ','') = '250-500' UNION ALL</v>
      </c>
      <c r="J35" s="122">
        <v>42</v>
      </c>
      <c r="K35" s="46">
        <v>39.6</v>
      </c>
      <c r="L35" s="47">
        <v>16.98</v>
      </c>
      <c r="M35" s="48">
        <v>6.79</v>
      </c>
      <c r="N35" s="59">
        <v>43.164000000000001</v>
      </c>
      <c r="O35" s="60">
        <v>18.508199999999999</v>
      </c>
      <c r="P35" s="61">
        <v>7.4010999999999996</v>
      </c>
      <c r="Q35" s="46">
        <v>0.1</v>
      </c>
      <c r="R35" s="47">
        <v>0.04</v>
      </c>
      <c r="S35" s="48">
        <v>0.01</v>
      </c>
      <c r="T35" s="59">
        <v>0.11</v>
      </c>
      <c r="U35" s="60">
        <v>0.05</v>
      </c>
      <c r="V35" s="61">
        <v>0.02</v>
      </c>
      <c r="W35" s="27">
        <v>69.073300000000003</v>
      </c>
      <c r="X35" s="30">
        <v>5.3999999999999995</v>
      </c>
      <c r="Y35" s="34">
        <v>0.18</v>
      </c>
      <c r="Z35" s="32"/>
      <c r="AA35" s="76">
        <v>0.02</v>
      </c>
      <c r="AB35" s="79">
        <v>0.02</v>
      </c>
      <c r="AC35" s="32"/>
      <c r="AD35" s="92">
        <v>0.19999999999999998</v>
      </c>
      <c r="AE35" s="32"/>
      <c r="AF35" s="108">
        <v>0.02</v>
      </c>
      <c r="AG35" s="39" t="str">
        <f t="shared" si="1"/>
        <v xml:space="preserve"> {  "Version" : 1,  "fk_categorie" : 30,  "Frais": 0.02 , "Commission": 0.02, "GarantieTarif": [{    "GarantieCode": "VOL",    "GarantieLibelle": "Vol",    "HT": 0.1,  "Taxe": 0.01,    "TTC": 0.11 ,    "Franchise": 50   }, {    "GarantieCode": "BOD",    "GarantieLibelle": "Casse et Oxydation",    "HT": 0.04,    "Taxe": 0.01,"TTC": 0.05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35" s="39"/>
      <c r="AI35" s="39"/>
      <c r="AJ35" s="39"/>
      <c r="AK35" s="39"/>
      <c r="AO35" s="126" t="str">
        <f>CONCATENATE(" {  ""Categorie"": """,B35,""",  ""Plafond"":  ",SUBSTITUTE(D35,",","."),",  ""SousCategorie"": [{   ""SousCategorieLibelle"": "" ",G35," "",   ""ValeurMin"":  ",E35,",   ""ValeurMax"": ",F35,",   ""GarantieTarif"": [{    ""GarantieCode"": ""VOL"",    ""GarantieLibelle"": ""Vol"",    ""HT"": ",SUBSTITUTE(Q35,",","."),",    ""Taxe"": ",SUBSTITUTE(T35-Q35,",","."),",    ""TTC"": ",SUBSTITUTE(T35,",",".")," ,    ""Franchise"": ",SUBSTITUTE(H35,",","."),"   },  {    ""GarantieCode"": ""BOD"",    ""GarantieLibelle"": ""Casse et Oxydation"",    ""HT"": ",SUBSTITUTE(R35,",","."),",    ""Taxe"": ",SUBSTITUTE(U35-R35,",","."),",    ""TTC"": ",SUBSTITUTE(U35,",",".")," ,    ""Franchise"": ",SUBSTITUTE(H35,",","."),"    },  {    ""GarantieCode"": ""CAT"",    ""GarantieLibelle"": ""Catastrophes naturelles"",    ""HT"": ",SUBSTITUTE(S35,",","."),",    ""Taxe"": ",SUBSTITUTE(V35-S35,",","."),",    ""TTC"": ",SUBSTITUTE(V35,",",".")," ,    ""Franchise"": 190    }, {    ""GarantieCode"": ""CTEC"",    ""GarantieLibelle"": ""Catastrophes technologiques"",    ""HT"": 0,    ""Taxe"": 0,    ""TTC"": 0 ,    ""Franchise"": ",SUBSTITUTE(H35,",","."),"    }]  }],  ""Frais"": ",SUBSTITUTE(AA35,",","."),",  ""Commission"": ",SUBSTITUTE(AF35,",","."),"  },  " )</f>
        <v xml:space="preserve"> {  "Categorie": "guitare",  "Plafond":  2000,  "SousCategorie": [{   "SousCategorieLibelle": " 250-500 ",   "ValeurMin":  250,   "ValeurMax": 500,   "GarantieTarif": [{    "GarantieCode": "VOL",    "GarantieLibelle": "Vol",    "HT": 0.1,    "Taxe": 0.01,    "TTC": 0.11 ,    "Franchise": 50   },  {    "GarantieCode": "BOD",    "GarantieLibelle": "Casse et Oxydation",    "HT": 0.04,    "Taxe": 0.01,    "TTC": 0.05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</row>
    <row r="36" spans="1:41" ht="15" customHeight="1" thickBot="1" x14ac:dyDescent="0.3">
      <c r="A36" s="159"/>
      <c r="B36" s="114" t="s">
        <v>68</v>
      </c>
      <c r="C36" s="120">
        <v>31</v>
      </c>
      <c r="D36" s="119">
        <v>2000</v>
      </c>
      <c r="E36" s="6">
        <v>500</v>
      </c>
      <c r="F36" s="7">
        <v>750</v>
      </c>
      <c r="G36" s="8" t="s">
        <v>15</v>
      </c>
      <c r="H36" s="7">
        <v>90</v>
      </c>
      <c r="I36" s="118" t="str">
        <f t="shared" si="0"/>
        <v>SELECT PK_PARAM_TYPE_BIEN FROM PARAM_TYPE_BIEN WHERE FK_CATEGORIE_BIEN = '31' AND REPLACE(SOUSTYPE,' ','') = '500-750' UNION ALL</v>
      </c>
      <c r="J36" s="122">
        <v>43</v>
      </c>
      <c r="K36" s="46">
        <v>60.99</v>
      </c>
      <c r="L36" s="47">
        <v>26.14</v>
      </c>
      <c r="M36" s="48">
        <v>10.459999999999999</v>
      </c>
      <c r="N36" s="59">
        <v>66.479100000000003</v>
      </c>
      <c r="O36" s="60">
        <v>28.492599999999999</v>
      </c>
      <c r="P36" s="61">
        <v>11.401400000000001</v>
      </c>
      <c r="Q36" s="46">
        <v>0.16</v>
      </c>
      <c r="R36" s="47">
        <v>7.0000000000000007E-2</v>
      </c>
      <c r="S36" s="48">
        <v>0.02</v>
      </c>
      <c r="T36" s="59">
        <v>0.18000000000000002</v>
      </c>
      <c r="U36" s="60">
        <v>0.08</v>
      </c>
      <c r="V36" s="61">
        <v>0.03</v>
      </c>
      <c r="W36" s="27">
        <v>106.37309999999999</v>
      </c>
      <c r="X36" s="30">
        <v>8.7000000000000011</v>
      </c>
      <c r="Y36" s="34">
        <v>0.29000000000000004</v>
      </c>
      <c r="Z36" s="32"/>
      <c r="AA36" s="76">
        <v>0.03</v>
      </c>
      <c r="AB36" s="79">
        <v>0.03</v>
      </c>
      <c r="AC36" s="32"/>
      <c r="AD36" s="92">
        <v>0.32000000000000006</v>
      </c>
      <c r="AE36" s="32"/>
      <c r="AF36" s="108">
        <v>0.02</v>
      </c>
      <c r="AG36" s="39" t="str">
        <f t="shared" si="1"/>
        <v xml:space="preserve"> {  "Version" : 1,  "fk_categorie" : 31,  "Frais": 0.03 , "Commission": 0.02, "GarantieTarif": [{    "GarantieCode": "VOL",    "GarantieLibelle": "Vol",    "HT": 0.16,  "Taxe": 0.02,    "TTC": 0.18 ,    "Franchise": 90   }, {    "GarantieCode": "BOD",    "GarantieLibelle": "Casse et Oxydation",    "HT": 0.07,    "Taxe": 0.01,"TTC": 0.08 ,    "Franchise": 90    },  {    "GarantieCode": "CAT",    "GarantieLibelle": "Catastrophes naturelles",  "HT": 0.02,    "Taxe": 0.01,    "TTC": 0.03 ,    "Franchise": 190    },{    "GarantieCode": "CTEC",    "GarantieLibelle": "Catastrophes technologiques",    "HT": 0,    "Taxe": 0,    "TTC": 0 ,  "Franchise":90   }] }, </v>
      </c>
      <c r="AH36" s="39"/>
      <c r="AI36" s="39"/>
      <c r="AJ36" s="39"/>
      <c r="AK36" s="39"/>
      <c r="AO36" s="126" t="str">
        <f>CONCATENATE(" {  ""Categorie"": """,B36,""",  ""Plafond"":  ",SUBSTITUTE(D36,",","."),",  ""SousCategorie"": [{   ""SousCategorieLibelle"": "" ",G36," "",   ""ValeurMin"":  ",E36,",   ""ValeurMax"": ",F36,",   ""GarantieTarif"": [{    ""GarantieCode"": ""VOL"",    ""GarantieLibelle"": ""Vol"",    ""HT"": ",SUBSTITUTE(Q36,",","."),",    ""Taxe"": ",SUBSTITUTE(T36-Q36,",","."),",    ""TTC"": ",SUBSTITUTE(T36,",",".")," ,    ""Franchise"": ",SUBSTITUTE(H36,",","."),"   },  {    ""GarantieCode"": ""BOD"",    ""GarantieLibelle"": ""Casse et Oxydation"",    ""HT"": ",SUBSTITUTE(R36,",","."),",    ""Taxe"": ",SUBSTITUTE(U36-R36,",","."),",    ""TTC"": ",SUBSTITUTE(U36,",",".")," ,    ""Franchise"": ",SUBSTITUTE(H36,",","."),"    },  {    ""GarantieCode"": ""CAT"",    ""GarantieLibelle"": ""Catastrophes naturelles"",    ""HT"": ",SUBSTITUTE(S36,",","."),",    ""Taxe"": ",SUBSTITUTE(V36-S36,",","."),",    ""TTC"": ",SUBSTITUTE(V36,",",".")," ,    ""Franchise"": 190    }, {    ""GarantieCode"": ""CTEC"",    ""GarantieLibelle"": ""Catastrophes technologiques"",    ""HT"": 0,    ""Taxe"": 0,    ""TTC"": 0 ,    ""Franchise"": ",SUBSTITUTE(H36,",","."),"    }]  }],  ""Frais"": ",SUBSTITUTE(AA36,",","."),",  ""Commission"": ",SUBSTITUTE(AF36,",","."),"  },  " )</f>
        <v xml:space="preserve"> {  "Categorie": "guitare",  "Plafond":  2000,  "SousCategorie": [{   "SousCategorieLibelle": " 500-750 ",   "ValeurMin":  500,   "ValeurMax": 750,   "GarantieTarif": [{    "GarantieCode": "VOL",    "GarantieLibelle": "Vol",    "HT": 0.16,    "Taxe": 0.02,    "TTC": 0.18 ,    "Franchise": 90   },  {    "GarantieCode": "BOD",    "GarantieLibelle": "Casse et Oxydation",    "HT": 0.07,    "Taxe": 0.01,    "TTC": 0.08 ,    "Franchise": 90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90    }]  }],  "Frais": 0.03,  "Commission": 0.02  },  </v>
      </c>
    </row>
    <row r="37" spans="1:41" ht="15" customHeight="1" thickBot="1" x14ac:dyDescent="0.3">
      <c r="A37" s="159"/>
      <c r="B37" s="114" t="s">
        <v>68</v>
      </c>
      <c r="C37" s="120">
        <v>32</v>
      </c>
      <c r="D37" s="119">
        <v>2000</v>
      </c>
      <c r="E37" s="9">
        <v>750</v>
      </c>
      <c r="F37" s="10">
        <v>1000</v>
      </c>
      <c r="G37" s="11" t="s">
        <v>16</v>
      </c>
      <c r="H37" s="10">
        <v>120</v>
      </c>
      <c r="I37" s="118" t="str">
        <f t="shared" si="0"/>
        <v>SELECT PK_PARAM_TYPE_BIEN FROM PARAM_TYPE_BIEN WHERE FK_CATEGORIE_BIEN = '32' AND REPLACE(SOUSTYPE,' ','') = '750-1000' UNION ALL</v>
      </c>
      <c r="J37" s="122">
        <v>44</v>
      </c>
      <c r="K37" s="46">
        <v>86.07</v>
      </c>
      <c r="L37" s="47">
        <v>36.89</v>
      </c>
      <c r="M37" s="48">
        <v>14.76</v>
      </c>
      <c r="N37" s="59">
        <v>93.816299999999998</v>
      </c>
      <c r="O37" s="60">
        <v>40.210099999999997</v>
      </c>
      <c r="P37" s="61">
        <v>16.0884</v>
      </c>
      <c r="Q37" s="46">
        <v>0.23</v>
      </c>
      <c r="R37" s="47">
        <v>0.1</v>
      </c>
      <c r="S37" s="48">
        <v>0.03</v>
      </c>
      <c r="T37" s="59">
        <v>0.26</v>
      </c>
      <c r="U37" s="60">
        <v>0.11</v>
      </c>
      <c r="V37" s="61">
        <v>0.04</v>
      </c>
      <c r="W37" s="27">
        <v>150.1148</v>
      </c>
      <c r="X37" s="30">
        <v>12.299999999999999</v>
      </c>
      <c r="Y37" s="34">
        <v>0.41</v>
      </c>
      <c r="Z37" s="32"/>
      <c r="AA37" s="76">
        <v>0.02</v>
      </c>
      <c r="AB37" s="79">
        <v>0.02</v>
      </c>
      <c r="AC37" s="32"/>
      <c r="AD37" s="92">
        <v>0.43</v>
      </c>
      <c r="AE37" s="32"/>
      <c r="AF37" s="108">
        <v>0.03</v>
      </c>
      <c r="AG37" s="39" t="str">
        <f t="shared" si="1"/>
        <v xml:space="preserve"> {  "Version" : 1,  "fk_categorie" : 32,  "Frais": 0.02 , "Commission": 0.03, "GarantieTarif": [{    "GarantieCode": "VOL",    "GarantieLibelle": "Vol",    "HT": 0.23,  "Taxe": 0.03,    "TTC": 0.26 ,    "Franchise": 120   }, {    "GarantieCode": "BOD",    "GarantieLibelle": "Casse et Oxydation",    "HT": 0.1,    "Taxe": 0.01,"TTC": 0.11 ,    "Franchise": 120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"Franchise":120   }] }, </v>
      </c>
      <c r="AH37" s="39"/>
      <c r="AI37" s="39"/>
      <c r="AJ37" s="39"/>
      <c r="AK37" s="39"/>
      <c r="AO37" s="126" t="str">
        <f>CONCATENATE(" {  ""Categorie"": """,B37,""",  ""Plafond"":  ",SUBSTITUTE(D37,",","."),",  ""SousCategorie"": [{   ""SousCategorieLibelle"": "" ",G37," "",   ""ValeurMin"":  ",E37,",   ""ValeurMax"": ",F37,",   ""GarantieTarif"": [{    ""GarantieCode"": ""VOL"",    ""GarantieLibelle"": ""Vol"",    ""HT"": ",SUBSTITUTE(Q37,",","."),",    ""Taxe"": ",SUBSTITUTE(T37-Q37,",","."),",    ""TTC"": ",SUBSTITUTE(T37,",",".")," ,    ""Franchise"": ",SUBSTITUTE(H37,",","."),"   },  {    ""GarantieCode"": ""BOD"",    ""GarantieLibelle"": ""Casse et Oxydation"",    ""HT"": ",SUBSTITUTE(R37,",","."),",    ""Taxe"": ",SUBSTITUTE(U37-R37,",","."),",    ""TTC"": ",SUBSTITUTE(U37,",",".")," ,    ""Franchise"": ",SUBSTITUTE(H37,",","."),"    },  {    ""GarantieCode"": ""CAT"",    ""GarantieLibelle"": ""Catastrophes naturelles"",    ""HT"": ",SUBSTITUTE(S37,",","."),",    ""Taxe"": ",SUBSTITUTE(V37-S37,",","."),",    ""TTC"": ",SUBSTITUTE(V37,",",".")," ,    ""Franchise"": 190    }, {    ""GarantieCode"": ""CTEC"",    ""GarantieLibelle"": ""Catastrophes technologiques"",    ""HT"": 0,    ""Taxe"": 0,    ""TTC"": 0 ,    ""Franchise"": ",SUBSTITUTE(H37,",","."),"    }]  }],  ""Frais"": ",SUBSTITUTE(AA37,",","."),",  ""Commission"": ",SUBSTITUTE(AF37,",","."),"  },  " )</f>
        <v xml:space="preserve"> {  "Categorie": "guitare",  "Plafond":  2000,  "SousCategorie": [{   "SousCategorieLibelle": " 750-1000 ",   "ValeurMin":  750,   "ValeurMax": 1000,   "GarantieTarif": [{    "GarantieCode": "VOL",    "GarantieLibelle": "Vol",    "HT": 0.23,    "Taxe": 0.03,    "TTC": 0.26 ,    "Franchise": 120   },  {    "GarantieCode": "BOD",    "GarantieLibelle": "Casse et Oxydation",    "HT": 0.1,    "Taxe": 0.01,    "TTC": 0.11 ,    "Franchise": 120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120    }]  }],  "Frais": 0.02,  "Commission": 0.03  },  </v>
      </c>
    </row>
    <row r="38" spans="1:41" ht="15" customHeight="1" thickBot="1" x14ac:dyDescent="0.3">
      <c r="A38" s="159"/>
      <c r="B38" s="114" t="s">
        <v>68</v>
      </c>
      <c r="C38" s="119">
        <v>33</v>
      </c>
      <c r="D38" s="119">
        <v>2000</v>
      </c>
      <c r="E38" s="9">
        <v>1000</v>
      </c>
      <c r="F38" s="10">
        <v>1250</v>
      </c>
      <c r="G38" s="11" t="s">
        <v>17</v>
      </c>
      <c r="H38" s="10">
        <v>135</v>
      </c>
      <c r="I38" s="118" t="str">
        <f t="shared" si="0"/>
        <v>SELECT PK_PARAM_TYPE_BIEN FROM PARAM_TYPE_BIEN WHERE FK_CATEGORIE_BIEN = '33' AND REPLACE(SOUSTYPE,' ','') = '1000-1250' UNION ALL</v>
      </c>
      <c r="J38" s="122">
        <v>45</v>
      </c>
      <c r="K38" s="46">
        <v>112.86</v>
      </c>
      <c r="L38" s="47">
        <v>48.37</v>
      </c>
      <c r="M38" s="48">
        <v>19.350000000000001</v>
      </c>
      <c r="N38" s="59">
        <v>123.01739999999999</v>
      </c>
      <c r="O38" s="60">
        <v>52.723300000000002</v>
      </c>
      <c r="P38" s="61">
        <v>21.0915</v>
      </c>
      <c r="Q38" s="46">
        <v>0.3</v>
      </c>
      <c r="R38" s="47">
        <v>0.13</v>
      </c>
      <c r="S38" s="48">
        <v>0.05</v>
      </c>
      <c r="T38" s="59">
        <v>0.33</v>
      </c>
      <c r="U38" s="60">
        <v>0.15000000000000002</v>
      </c>
      <c r="V38" s="61">
        <v>6.0000000000000005E-2</v>
      </c>
      <c r="W38" s="27">
        <v>196.8322</v>
      </c>
      <c r="X38" s="30">
        <v>16.200000000000003</v>
      </c>
      <c r="Y38" s="34">
        <v>0.54</v>
      </c>
      <c r="Z38" s="32"/>
      <c r="AA38" s="76">
        <v>0.05</v>
      </c>
      <c r="AB38" s="79">
        <v>0.05</v>
      </c>
      <c r="AC38" s="32"/>
      <c r="AD38" s="92">
        <v>0.59000000000000008</v>
      </c>
      <c r="AE38" s="32"/>
      <c r="AF38" s="108">
        <v>0.05</v>
      </c>
      <c r="AG38" s="39" t="str">
        <f t="shared" si="1"/>
        <v xml:space="preserve"> {  "Version" : 1,  "fk_categorie" : 33,  "Frais": 0.05 , "Commission": 0.05, "GarantieTarif": [{    "GarantieCode": "VOL",    "GarantieLibelle": "Vol",    "HT": 0.3,  "Taxe": 0.03,    "TTC": 0.33 ,    "Franchise": 135   }, {    "GarantieCode": "BOD",    "GarantieLibelle": "Casse et Oxydation",    "HT": 0.13,    "Taxe": 0.02,"TTC": 0.15 ,    "Franchise": 135    },  {    "GarantieCode": "CAT",    "GarantieLibelle": "Catastrophes naturelles",  "HT": 0.05,    "Taxe": 0.01,    "TTC": 0.06 ,    "Franchise": 190    },{    "GarantieCode": "CTEC",    "GarantieLibelle": "Catastrophes technologiques",    "HT": 0,    "Taxe": 0,    "TTC": 0 ,  "Franchise":135   }] }, </v>
      </c>
      <c r="AH38" s="39"/>
      <c r="AI38" s="39"/>
      <c r="AJ38" s="39"/>
      <c r="AK38" s="39"/>
      <c r="AO38" s="126" t="str">
        <f>CONCATENATE(" {  ""Categorie"": """,B38,""",  ""Plafond"":  ",SUBSTITUTE(D38,",","."),",  ""SousCategorie"": [{   ""SousCategorieLibelle"": "" ",G38," "",   ""ValeurMin"":  ",E38,",   ""ValeurMax"": ",F38,",   ""GarantieTarif"": [{    ""GarantieCode"": ""VOL"",    ""GarantieLibelle"": ""Vol"",    ""HT"": ",SUBSTITUTE(Q38,",","."),",    ""Taxe"": ",SUBSTITUTE(T38-Q38,",","."),",    ""TTC"": ",SUBSTITUTE(T38,",",".")," ,    ""Franchise"": ",SUBSTITUTE(H38,",","."),"   },  {    ""GarantieCode"": ""BOD"",    ""GarantieLibelle"": ""Casse et Oxydation"",    ""HT"": ",SUBSTITUTE(R38,",","."),",    ""Taxe"": ",SUBSTITUTE(U38-R38,",","."),",    ""TTC"": ",SUBSTITUTE(U38,",",".")," ,    ""Franchise"": ",SUBSTITUTE(H38,",","."),"    },  {    ""GarantieCode"": ""CAT"",    ""GarantieLibelle"": ""Catastrophes naturelles"",    ""HT"": ",SUBSTITUTE(S38,",","."),",    ""Taxe"": ",SUBSTITUTE(V38-S38,",","."),",    ""TTC"": ",SUBSTITUTE(V38,",",".")," ,    ""Franchise"": 190    }, {    ""GarantieCode"": ""CTEC"",    ""GarantieLibelle"": ""Catastrophes technologiques"",    ""HT"": 0,    ""Taxe"": 0,    ""TTC"": 0 ,    ""Franchise"": ",SUBSTITUTE(H38,",","."),"    }]  }],  ""Frais"": ",SUBSTITUTE(AA38,",","."),",  ""Commission"": ",SUBSTITUTE(AF38,",","."),"  },  " )</f>
        <v xml:space="preserve"> {  "Categorie": "guitare",  "Plafond":  2000,  "SousCategorie": [{   "SousCategorieLibelle": " 1000-1250 ",   "ValeurMin":  1000,   "ValeurMax": 1250,   "GarantieTarif": [{    "GarantieCode": "VOL",    "GarantieLibelle": "Vol",    "HT": 0.3,    "Taxe": 0.03,    "TTC": 0.33 ,    "Franchise": 135   },  {    "GarantieCode": "BOD",    "GarantieLibelle": "Casse et Oxydation",    "HT": 0.13,    "Taxe": 0.02,    "TTC": 0.15 ,    "Franchise": 135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135    }]  }],  "Frais": 0.05,  "Commission": 0.05  },  </v>
      </c>
    </row>
    <row r="39" spans="1:41" ht="15" customHeight="1" thickBot="1" x14ac:dyDescent="0.3">
      <c r="A39" s="159"/>
      <c r="B39" s="114" t="s">
        <v>68</v>
      </c>
      <c r="C39" s="120">
        <v>34</v>
      </c>
      <c r="D39" s="119">
        <v>2000</v>
      </c>
      <c r="E39" s="9">
        <v>1250</v>
      </c>
      <c r="F39" s="10">
        <v>1500</v>
      </c>
      <c r="G39" s="11" t="s">
        <v>18</v>
      </c>
      <c r="H39" s="10">
        <v>150</v>
      </c>
      <c r="I39" s="118" t="str">
        <f t="shared" si="0"/>
        <v>SELECT PK_PARAM_TYPE_BIEN FROM PARAM_TYPE_BIEN WHERE FK_CATEGORIE_BIEN = '34' AND REPLACE(SOUSTYPE,' ','') = '1250-1500' UNION ALL</v>
      </c>
      <c r="J39" s="122">
        <v>46</v>
      </c>
      <c r="K39" s="46">
        <v>139.65</v>
      </c>
      <c r="L39" s="47">
        <v>59.85</v>
      </c>
      <c r="M39" s="48">
        <v>23.94</v>
      </c>
      <c r="N39" s="59">
        <v>152.21850000000001</v>
      </c>
      <c r="O39" s="60">
        <v>65.236500000000007</v>
      </c>
      <c r="P39" s="61">
        <v>26.0946</v>
      </c>
      <c r="Q39" s="46">
        <v>0.38</v>
      </c>
      <c r="R39" s="47">
        <v>0.16</v>
      </c>
      <c r="S39" s="48">
        <v>0.06</v>
      </c>
      <c r="T39" s="59">
        <v>0.42</v>
      </c>
      <c r="U39" s="60">
        <v>0.18000000000000002</v>
      </c>
      <c r="V39" s="61">
        <v>6.9999999999999993E-2</v>
      </c>
      <c r="W39" s="27">
        <v>243.5496</v>
      </c>
      <c r="X39" s="30">
        <v>20.099999999999998</v>
      </c>
      <c r="Y39" s="34">
        <v>0.66999999999999993</v>
      </c>
      <c r="Z39" s="32"/>
      <c r="AA39" s="76">
        <v>0.04</v>
      </c>
      <c r="AB39" s="79">
        <v>0.04</v>
      </c>
      <c r="AC39" s="32"/>
      <c r="AD39" s="92">
        <v>0.71</v>
      </c>
      <c r="AE39" s="32"/>
      <c r="AF39" s="108">
        <v>6.0000000000000005E-2</v>
      </c>
      <c r="AG39" s="39" t="str">
        <f t="shared" si="1"/>
        <v xml:space="preserve"> {  "Version" : 1,  "fk_categorie" : 34,  "Frais": 0.04 , "Commission": 0.06, "GarantieTarif": [{    "GarantieCode": "VOL",    "GarantieLibelle": "Vol",    "HT": 0.38,  "Taxe": 0.04,    "TTC": 0.42 ,    "Franchise": 150   }, {    "GarantieCode": "BOD",    "GarantieLibelle": "Casse et Oxydation",    "HT": 0.16,    "Taxe": 0.02,"TTC": 0.18 ,    "Franchise": 150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"Franchise":150   }] }, </v>
      </c>
      <c r="AH39" s="39"/>
      <c r="AI39" s="39"/>
      <c r="AJ39" s="39"/>
      <c r="AK39" s="39"/>
      <c r="AO39" s="126" t="str">
        <f>CONCATENATE(" {  ""Categorie"": """,B39,""",  ""Plafond"":  ",SUBSTITUTE(D39,",","."),",  ""SousCategorie"": [{   ""SousCategorieLibelle"": "" ",G39," "",   ""ValeurMin"":  ",E39,",   ""ValeurMax"": ",F39,",   ""GarantieTarif"": [{    ""GarantieCode"": ""VOL"",    ""GarantieLibelle"": ""Vol"",    ""HT"": ",SUBSTITUTE(Q39,",","."),",    ""Taxe"": ",SUBSTITUTE(T39-Q39,",","."),",    ""TTC"": ",SUBSTITUTE(T39,",",".")," ,    ""Franchise"": ",SUBSTITUTE(H39,",","."),"   },  {    ""GarantieCode"": ""BOD"",    ""GarantieLibelle"": ""Casse et Oxydation"",    ""HT"": ",SUBSTITUTE(R39,",","."),",    ""Taxe"": ",SUBSTITUTE(U39-R39,",","."),",    ""TTC"": ",SUBSTITUTE(U39,",",".")," ,    ""Franchise"": ",SUBSTITUTE(H39,",","."),"    },  {    ""GarantieCode"": ""CAT"",    ""GarantieLibelle"": ""Catastrophes naturelles"",    ""HT"": ",SUBSTITUTE(S39,",","."),",    ""Taxe"": ",SUBSTITUTE(V39-S39,",","."),",    ""TTC"": ",SUBSTITUTE(V39,",",".")," ,    ""Franchise"": 190    }, {    ""GarantieCode"": ""CTEC"",    ""GarantieLibelle"": ""Catastrophes technologiques"",    ""HT"": 0,    ""Taxe"": 0,    ""TTC"": 0 ,    ""Franchise"": ",SUBSTITUTE(H39,",","."),"    }]  }],  ""Frais"": ",SUBSTITUTE(AA39,",","."),",  ""Commission"": ",SUBSTITUTE(AF39,",","."),"  },  " )</f>
        <v xml:space="preserve"> {  "Categorie": "guitare",  "Plafond":  2000,  "SousCategorie": [{   "SousCategorieLibelle": " 1250-1500 ",   "ValeurMin":  1250,   "ValeurMax": 1500,   "GarantieTarif": [{    "GarantieCode": "VOL",    "GarantieLibelle": "Vol",    "HT": 0.38,    "Taxe": 0.04,    "TTC": 0.42 ,    "Franchise": 150   },  {    "GarantieCode": "BOD",    "GarantieLibelle": "Casse et Oxydation",    "HT": 0.16,    "Taxe": 0.02,    "TTC": 0.18 ,    "Franchise": 150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150    }]  }],  "Frais": 0.04,  "Commission": 0.06  },  </v>
      </c>
    </row>
    <row r="40" spans="1:41" ht="15" customHeight="1" thickBot="1" x14ac:dyDescent="0.3">
      <c r="A40" s="160"/>
      <c r="B40" s="114" t="s">
        <v>68</v>
      </c>
      <c r="C40" s="120">
        <v>35</v>
      </c>
      <c r="D40" s="119">
        <v>2000</v>
      </c>
      <c r="E40" s="14">
        <v>1500</v>
      </c>
      <c r="F40" s="15"/>
      <c r="G40" s="16" t="s">
        <v>19</v>
      </c>
      <c r="H40" s="15">
        <v>150</v>
      </c>
      <c r="I40" s="118" t="str">
        <f t="shared" si="0"/>
        <v>SELECT PK_PARAM_TYPE_BIEN FROM PARAM_TYPE_BIEN WHERE FK_CATEGORIE_BIEN = '35' AND REPLACE(SOUSTYPE,' ','') = '1500-2000' UNION ALL</v>
      </c>
      <c r="J40" s="122">
        <v>47</v>
      </c>
      <c r="K40" s="49">
        <v>182.4</v>
      </c>
      <c r="L40" s="50">
        <v>78.180000000000007</v>
      </c>
      <c r="M40" s="51">
        <v>31.270000000000003</v>
      </c>
      <c r="N40" s="62">
        <v>198.816</v>
      </c>
      <c r="O40" s="63">
        <v>85.216200000000001</v>
      </c>
      <c r="P40" s="64">
        <v>34.084299999999999</v>
      </c>
      <c r="Q40" s="49">
        <v>0.49</v>
      </c>
      <c r="R40" s="50">
        <v>0.21</v>
      </c>
      <c r="S40" s="51">
        <v>0.08</v>
      </c>
      <c r="T40" s="62">
        <v>0.54</v>
      </c>
      <c r="U40" s="63">
        <v>0.23</v>
      </c>
      <c r="V40" s="64">
        <v>0.09</v>
      </c>
      <c r="W40" s="28">
        <v>318.11649999999997</v>
      </c>
      <c r="X40" s="31">
        <v>25.8</v>
      </c>
      <c r="Y40" s="35">
        <v>0.86</v>
      </c>
      <c r="Z40" s="32"/>
      <c r="AA40" s="76">
        <v>0.03</v>
      </c>
      <c r="AB40" s="81">
        <v>0.03</v>
      </c>
      <c r="AC40" s="32"/>
      <c r="AD40" s="93">
        <v>0.89</v>
      </c>
      <c r="AE40" s="32"/>
      <c r="AF40" s="109">
        <v>0.08</v>
      </c>
      <c r="AG40" s="39" t="str">
        <f t="shared" si="1"/>
        <v xml:space="preserve"> {  "Version" : 1,  "fk_categorie" : 35,  "Frais": 0.03 , "Commission": 0.08, "GarantieTarif": [{    "GarantieCode": "VOL",    "GarantieLibelle": "Vol",    "HT": 0.49,  "Taxe": 0.05,    "TTC": 0.54 ,    "Franchise": 150   }, {    "GarantieCode": "BOD",    "GarantieLibelle": "Casse et Oxydation",    "HT": 0.21,    "Taxe": 0.02,"TTC": 0.23 ,    "Franchise": 150    },  {    "GarantieCode": "CAT",    "GarantieLibelle": "Catastrophes naturelles",  "HT": 0.08,    "Taxe": 0.01,    "TTC": 0.09 ,    "Franchise": 190    },{    "GarantieCode": "CTEC",    "GarantieLibelle": "Catastrophes technologiques",    "HT": 0,    "Taxe": 0,    "TTC": 0 ,  "Franchise":150   }] }, </v>
      </c>
      <c r="AH40" s="39"/>
      <c r="AI40" s="39"/>
      <c r="AJ40" s="39"/>
      <c r="AK40" s="39"/>
      <c r="AO40" s="126" t="str">
        <f>CONCATENATE(" {  ""Categorie"": """,B40,""",  ""Plafond"":  ",SUBSTITUTE(D40,",","."),",  ""SousCategorie"": [{   ""SousCategorieLibelle"": "" ",G40," "",   ""ValeurMin"":  ",E40,",   ""ValeurMax"": ",F40,",   ""GarantieTarif"": [{    ""GarantieCode"": ""VOL"",    ""GarantieLibelle"": ""Vol"",    ""HT"": ",SUBSTITUTE(Q40,",","."),",    ""Taxe"": ",SUBSTITUTE(T40-Q40,",","."),",    ""TTC"": ",SUBSTITUTE(T40,",",".")," ,    ""Franchise"": ",SUBSTITUTE(H40,",","."),"   },  {    ""GarantieCode"": ""BOD"",    ""GarantieLibelle"": ""Casse et Oxydation"",    ""HT"": ",SUBSTITUTE(R40,",","."),",    ""Taxe"": ",SUBSTITUTE(U40-R40,",","."),",    ""TTC"": ",SUBSTITUTE(U40,",",".")," ,    ""Franchise"": ",SUBSTITUTE(H40,",","."),"    },  {    ""GarantieCode"": ""CAT"",    ""GarantieLibelle"": ""Catastrophes naturelles"",    ""HT"": ",SUBSTITUTE(S40,",","."),",    ""Taxe"": ",SUBSTITUTE(V40-S40,",","."),",    ""TTC"": ",SUBSTITUTE(V40,",",".")," ,    ""Franchise"": 190    }, {    ""GarantieCode"": ""CTEC"",    ""GarantieLibelle"": ""Catastrophes technologiques"",    ""HT"": 0,    ""Taxe"": 0,    ""TTC"": 0 ,    ""Franchise"": ",SUBSTITUTE(H40,",","."),"    }]  }],  ""Frais"": ",SUBSTITUTE(AA40,",","."),",  ""Commission"": ",SUBSTITUTE(AF40,",","."),"  },  " )</f>
        <v xml:space="preserve"> {  "Categorie": "guitare",  "Plafond":  2000,  "SousCategorie": [{   "SousCategorieLibelle": " 1500-2000 ",   "ValeurMin":  1500,   "ValeurMax": ,   "GarantieTarif": [{    "GarantieCode": "VOL",    "GarantieLibelle": "Vol",    "HT": 0.49,    "Taxe": 0.05,    "TTC": 0.54 ,    "Franchise": 150   },  {    "GarantieCode": "BOD",    "GarantieLibelle": "Casse et Oxydation",    "HT": 0.21,    "Taxe": 0.02,    "TTC": 0.23 ,    "Franchise": 150    },  {    "GarantieCode": "CAT",    "GarantieLibelle": "Catastrophes naturelles",    "HT": 0.08,    "Taxe": 0.01,    "TTC": 0.09 ,    "Franchise": 190    }, {    "GarantieCode": "CTEC",    "GarantieLibelle": "Catastrophes technologiques",    "HT": 0,    "Taxe": 0,    "TTC": 0 ,    "Franchise": 150    }]  }],  "Frais": 0.03,  "Commission": 0.08  },  </v>
      </c>
    </row>
    <row r="41" spans="1:41" ht="15" customHeight="1" thickBot="1" x14ac:dyDescent="0.3">
      <c r="A41" s="158" t="s">
        <v>30</v>
      </c>
      <c r="B41" s="114" t="s">
        <v>69</v>
      </c>
      <c r="C41" s="120">
        <v>36</v>
      </c>
      <c r="D41" s="119">
        <v>2000</v>
      </c>
      <c r="E41" s="36">
        <v>100</v>
      </c>
      <c r="F41" s="37">
        <v>250</v>
      </c>
      <c r="G41" s="38" t="s">
        <v>13</v>
      </c>
      <c r="H41" s="37">
        <v>30</v>
      </c>
      <c r="I41" s="118" t="str">
        <f t="shared" si="0"/>
        <v>SELECT PK_PARAM_TYPE_BIEN FROM PARAM_TYPE_BIEN WHERE FK_CATEGORIE_BIEN = '36' AND REPLACE(SOUSTYPE,' ','') = '100-250' UNION ALL</v>
      </c>
      <c r="J41" s="121">
        <v>49</v>
      </c>
      <c r="K41" s="43">
        <v>26.1</v>
      </c>
      <c r="L41" s="44">
        <v>11.19</v>
      </c>
      <c r="M41" s="45">
        <v>4.4799999999999995</v>
      </c>
      <c r="N41" s="56">
        <v>28.449000000000002</v>
      </c>
      <c r="O41" s="57">
        <v>12.197100000000001</v>
      </c>
      <c r="P41" s="58">
        <v>4.8832000000000004</v>
      </c>
      <c r="Q41" s="43">
        <v>7.0000000000000007E-2</v>
      </c>
      <c r="R41" s="44">
        <v>0.03</v>
      </c>
      <c r="S41" s="45">
        <v>0.01</v>
      </c>
      <c r="T41" s="56">
        <v>0.08</v>
      </c>
      <c r="U41" s="57">
        <v>0.04</v>
      </c>
      <c r="V41" s="58">
        <v>0.02</v>
      </c>
      <c r="W41" s="26">
        <v>45.529300000000006</v>
      </c>
      <c r="X41" s="29">
        <v>4.1999999999999993</v>
      </c>
      <c r="Y41" s="33">
        <v>0.13999999999999999</v>
      </c>
      <c r="Z41" s="32"/>
      <c r="AA41" s="77">
        <v>0.02</v>
      </c>
      <c r="AB41" s="78">
        <v>0.02</v>
      </c>
      <c r="AC41" s="32"/>
      <c r="AD41" s="91">
        <v>0.15999999999999998</v>
      </c>
      <c r="AE41" s="32"/>
      <c r="AF41" s="107">
        <v>0.01</v>
      </c>
      <c r="AG41" s="39" t="str">
        <f t="shared" si="1"/>
        <v xml:space="preserve"> {  "Version" : 1,  "fk_categorie" : 36,  "Frais": 0.02 , "Commission": 0.01, "GarantieTarif": [{    "GarantieCode": "VOL",    "GarantieLibelle": "Vol",    "HT": 0.07,  "Taxe": 0.01,    "TTC": 0.08 ,    "Franchise": 30   }, {    "GarantieCode": "BOD",    "GarantieLibelle": "Casse et Oxydation",    "HT": 0.03,    "Taxe": 0.01,"TTC": 0.04 ,    "Franchise": 30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"Franchise":30   }] }, </v>
      </c>
      <c r="AH41" s="39"/>
      <c r="AI41" s="39"/>
      <c r="AJ41" s="39"/>
      <c r="AK41" s="39"/>
      <c r="AO41" s="126" t="str">
        <f>CONCATENATE(" {  ""Categorie"": """,B41,""",  ""Plafond"":  ",SUBSTITUTE(D41,",","."),",  ""SousCategorie"": [{   ""SousCategorieLibelle"": "" ",G41," "",   ""ValeurMin"":  ",E41,",   ""ValeurMax"": ",F41,",   ""GarantieTarif"": [{    ""GarantieCode"": ""VOL"",    ""GarantieLibelle"": ""Vol"",    ""HT"": ",SUBSTITUTE(Q41,",","."),",    ""Taxe"": ",SUBSTITUTE(T41-Q41,",","."),",    ""TTC"": ",SUBSTITUTE(T41,",",".")," ,    ""Franchise"": ",SUBSTITUTE(H41,",","."),"   },  {    ""GarantieCode"": ""BOD"",    ""GarantieLibelle"": ""Casse et Oxydation"",    ""HT"": ",SUBSTITUTE(R41,",","."),",    ""Taxe"": ",SUBSTITUTE(U41-R41,",","."),",    ""TTC"": ",SUBSTITUTE(U41,",",".")," ,    ""Franchise"": ",SUBSTITUTE(H41,",","."),"    },  {    ""GarantieCode"": ""CAT"",    ""GarantieLibelle"": ""Catastrophes naturelles"",    ""HT"": ",SUBSTITUTE(S41,",","."),",    ""Taxe"": ",SUBSTITUTE(V41-S41,",","."),",    ""TTC"": ",SUBSTITUTE(V41,",",".")," ,    ""Franchise"": 190    }, {    ""GarantieCode"": ""CTEC"",    ""GarantieLibelle"": ""Catastrophes technologiques"",    ""HT"": 0,    ""Taxe"": 0,    ""TTC"": 0 ,    ""Franchise"": ",SUBSTITUTE(H41,",","."),"    }]  }],  ""Frais"": ",SUBSTITUTE(AA41,",","."),",  ""Commission"": ",SUBSTITUTE(AF41,",","."),"  },  " )</f>
        <v xml:space="preserve"> {  "Categorie": "violon",  "Plafond":  2000,  "SousCategorie": [{   "SousCategorieLibelle": " 100-250 ",   "ValeurMin":  100,   "ValeurMax": 250,   "GarantieTarif": [{    "GarantieCode": "VOL",    "GarantieLibelle": "Vol",    "HT": 0.07,    "Taxe": 0.01,    "TTC": 0.08 ,    "Franchise": 30   },  {    "GarantieCode": "BOD",    "GarantieLibelle": "Casse et Oxydation",    "HT": 0.03,    "Taxe": 0.01,    "TTC": 0.04 ,    "Franchise": 30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30    }]  }],  "Frais": 0.02,  "Commission": 0.01  },  </v>
      </c>
    </row>
    <row r="42" spans="1:41" ht="15" customHeight="1" thickBot="1" x14ac:dyDescent="0.3">
      <c r="A42" s="159"/>
      <c r="B42" s="114" t="s">
        <v>69</v>
      </c>
      <c r="C42" s="119">
        <v>37</v>
      </c>
      <c r="D42" s="119">
        <v>2000</v>
      </c>
      <c r="E42" s="9">
        <v>250</v>
      </c>
      <c r="F42" s="10">
        <v>500</v>
      </c>
      <c r="G42" s="11" t="s">
        <v>14</v>
      </c>
      <c r="H42" s="10">
        <v>50</v>
      </c>
      <c r="I42" s="118" t="str">
        <f t="shared" si="0"/>
        <v>SELECT PK_PARAM_TYPE_BIEN FROM PARAM_TYPE_BIEN WHERE FK_CATEGORIE_BIEN = '37' AND REPLACE(SOUSTYPE,' ','') = '250-500' UNION ALL</v>
      </c>
      <c r="J42" s="122">
        <v>50</v>
      </c>
      <c r="K42" s="46">
        <v>39.6</v>
      </c>
      <c r="L42" s="47">
        <v>16.98</v>
      </c>
      <c r="M42" s="48">
        <v>6.79</v>
      </c>
      <c r="N42" s="59">
        <v>43.164000000000001</v>
      </c>
      <c r="O42" s="60">
        <v>18.508199999999999</v>
      </c>
      <c r="P42" s="61">
        <v>7.4010999999999996</v>
      </c>
      <c r="Q42" s="46">
        <v>0.1</v>
      </c>
      <c r="R42" s="47">
        <v>0.04</v>
      </c>
      <c r="S42" s="48">
        <v>0.01</v>
      </c>
      <c r="T42" s="59">
        <v>0.11</v>
      </c>
      <c r="U42" s="60">
        <v>0.05</v>
      </c>
      <c r="V42" s="61">
        <v>0.02</v>
      </c>
      <c r="W42" s="27">
        <v>69.073300000000003</v>
      </c>
      <c r="X42" s="30">
        <v>5.3999999999999995</v>
      </c>
      <c r="Y42" s="34">
        <v>0.18</v>
      </c>
      <c r="Z42" s="32"/>
      <c r="AA42" s="76">
        <v>0.02</v>
      </c>
      <c r="AB42" s="79">
        <v>0.02</v>
      </c>
      <c r="AC42" s="32"/>
      <c r="AD42" s="92">
        <v>0.19999999999999998</v>
      </c>
      <c r="AE42" s="32"/>
      <c r="AF42" s="108">
        <v>0.02</v>
      </c>
      <c r="AG42" s="39" t="str">
        <f t="shared" si="1"/>
        <v xml:space="preserve"> {  "Version" : 1,  "fk_categorie" : 37,  "Frais": 0.02 , "Commission": 0.02, "GarantieTarif": [{    "GarantieCode": "VOL",    "GarantieLibelle": "Vol",    "HT": 0.1,  "Taxe": 0.01,    "TTC": 0.11 ,    "Franchise": 50   }, {    "GarantieCode": "BOD",    "GarantieLibelle": "Casse et Oxydation",    "HT": 0.04,    "Taxe": 0.01,"TTC": 0.05 ,    "Franchise": 50    },  {    "GarantieCode": "CAT",    "GarantieLibelle": "Catastrophes naturelles",  "HT": 0.01,    "Taxe": 0.01,    "TTC": 0.02 ,    "Franchise": 190    },{    "GarantieCode": "CTEC",    "GarantieLibelle": "Catastrophes technologiques",    "HT": 0,    "Taxe": 0,    "TTC": 0 ,  "Franchise":50   }] }, </v>
      </c>
      <c r="AH42" s="39"/>
      <c r="AI42" s="39"/>
      <c r="AJ42" s="39"/>
      <c r="AK42" s="39"/>
      <c r="AO42" s="126" t="str">
        <f>CONCATENATE(" {  ""Categorie"": """,B42,""",  ""Plafond"":  ",SUBSTITUTE(D42,",","."),",  ""SousCategorie"": [{   ""SousCategorieLibelle"": "" ",G42," "",   ""ValeurMin"":  ",E42,",   ""ValeurMax"": ",F42,",   ""GarantieTarif"": [{    ""GarantieCode"": ""VOL"",    ""GarantieLibelle"": ""Vol"",    ""HT"": ",SUBSTITUTE(Q42,",","."),",    ""Taxe"": ",SUBSTITUTE(T42-Q42,",","."),",    ""TTC"": ",SUBSTITUTE(T42,",",".")," ,    ""Franchise"": ",SUBSTITUTE(H42,",","."),"   },  {    ""GarantieCode"": ""BOD"",    ""GarantieLibelle"": ""Casse et Oxydation"",    ""HT"": ",SUBSTITUTE(R42,",","."),",    ""Taxe"": ",SUBSTITUTE(U42-R42,",","."),",    ""TTC"": ",SUBSTITUTE(U42,",",".")," ,    ""Franchise"": ",SUBSTITUTE(H42,",","."),"    },  {    ""GarantieCode"": ""CAT"",    ""GarantieLibelle"": ""Catastrophes naturelles"",    ""HT"": ",SUBSTITUTE(S42,",","."),",    ""Taxe"": ",SUBSTITUTE(V42-S42,",","."),",    ""TTC"": ",SUBSTITUTE(V42,",",".")," ,    ""Franchise"": 190    }, {    ""GarantieCode"": ""CTEC"",    ""GarantieLibelle"": ""Catastrophes technologiques"",    ""HT"": 0,    ""Taxe"": 0,    ""TTC"": 0 ,    ""Franchise"": ",SUBSTITUTE(H42,",","."),"    }]  }],  ""Frais"": ",SUBSTITUTE(AA42,",","."),",  ""Commission"": ",SUBSTITUTE(AF42,",","."),"  },  " )</f>
        <v xml:space="preserve"> {  "Categorie": "violon",  "Plafond":  2000,  "SousCategorie": [{   "SousCategorieLibelle": " 250-500 ",   "ValeurMin":  250,   "ValeurMax": 500,   "GarantieTarif": [{    "GarantieCode": "VOL",    "GarantieLibelle": "Vol",    "HT": 0.1,    "Taxe": 0.01,    "TTC": 0.11 ,    "Franchise": 50   },  {    "GarantieCode": "BOD",    "GarantieLibelle": "Casse et Oxydation",    "HT": 0.04,    "Taxe": 0.01,    "TTC": 0.05 ,    "Franchise": 50    },  {    "GarantieCode": "CAT",    "GarantieLibelle": "Catastrophes naturelles",    "HT": 0.01,    "Taxe": 0.01,    "TTC": 0.02 ,    "Franchise": 190    }, {    "GarantieCode": "CTEC",    "GarantieLibelle": "Catastrophes technologiques",    "HT": 0,    "Taxe": 0,    "TTC": 0 ,    "Franchise": 50    }]  }],  "Frais": 0.02,  "Commission": 0.02  },  </v>
      </c>
    </row>
    <row r="43" spans="1:41" ht="15" customHeight="1" thickBot="1" x14ac:dyDescent="0.3">
      <c r="A43" s="159"/>
      <c r="B43" s="114" t="s">
        <v>69</v>
      </c>
      <c r="C43" s="120">
        <v>38</v>
      </c>
      <c r="D43" s="119">
        <v>2000</v>
      </c>
      <c r="E43" s="6">
        <v>500</v>
      </c>
      <c r="F43" s="7">
        <v>750</v>
      </c>
      <c r="G43" s="8" t="s">
        <v>15</v>
      </c>
      <c r="H43" s="7">
        <v>90</v>
      </c>
      <c r="I43" s="118" t="str">
        <f t="shared" si="0"/>
        <v>SELECT PK_PARAM_TYPE_BIEN FROM PARAM_TYPE_BIEN WHERE FK_CATEGORIE_BIEN = '38' AND REPLACE(SOUSTYPE,' ','') = '500-750' UNION ALL</v>
      </c>
      <c r="J43" s="122">
        <v>51</v>
      </c>
      <c r="K43" s="46">
        <v>60.99</v>
      </c>
      <c r="L43" s="47">
        <v>26.14</v>
      </c>
      <c r="M43" s="48">
        <v>10.459999999999999</v>
      </c>
      <c r="N43" s="59">
        <v>66.479100000000003</v>
      </c>
      <c r="O43" s="60">
        <v>28.492599999999999</v>
      </c>
      <c r="P43" s="61">
        <v>11.401400000000001</v>
      </c>
      <c r="Q43" s="46">
        <v>0.16</v>
      </c>
      <c r="R43" s="47">
        <v>7.0000000000000007E-2</v>
      </c>
      <c r="S43" s="48">
        <v>0.02</v>
      </c>
      <c r="T43" s="59">
        <v>0.18000000000000002</v>
      </c>
      <c r="U43" s="60">
        <v>0.08</v>
      </c>
      <c r="V43" s="61">
        <v>0.03</v>
      </c>
      <c r="W43" s="27">
        <v>106.37309999999999</v>
      </c>
      <c r="X43" s="30">
        <v>8.7000000000000011</v>
      </c>
      <c r="Y43" s="34">
        <v>0.29000000000000004</v>
      </c>
      <c r="Z43" s="32"/>
      <c r="AA43" s="76">
        <v>0.03</v>
      </c>
      <c r="AB43" s="79">
        <v>0.03</v>
      </c>
      <c r="AC43" s="32"/>
      <c r="AD43" s="92">
        <v>0.32000000000000006</v>
      </c>
      <c r="AE43" s="32"/>
      <c r="AF43" s="108">
        <v>0.02</v>
      </c>
      <c r="AG43" s="39" t="str">
        <f t="shared" si="1"/>
        <v xml:space="preserve"> {  "Version" : 1,  "fk_categorie" : 38,  "Frais": 0.03 , "Commission": 0.02, "GarantieTarif": [{    "GarantieCode": "VOL",    "GarantieLibelle": "Vol",    "HT": 0.16,  "Taxe": 0.02,    "TTC": 0.18 ,    "Franchise": 90   }, {    "GarantieCode": "BOD",    "GarantieLibelle": "Casse et Oxydation",    "HT": 0.07,    "Taxe": 0.01,"TTC": 0.08 ,    "Franchise": 90    },  {    "GarantieCode": "CAT",    "GarantieLibelle": "Catastrophes naturelles",  "HT": 0.02,    "Taxe": 0.01,    "TTC": 0.03 ,    "Franchise": 190    },{    "GarantieCode": "CTEC",    "GarantieLibelle": "Catastrophes technologiques",    "HT": 0,    "Taxe": 0,    "TTC": 0 ,  "Franchise":90   }] }, </v>
      </c>
      <c r="AH43" s="39"/>
      <c r="AI43" s="39"/>
      <c r="AJ43" s="39"/>
      <c r="AK43" s="39"/>
      <c r="AO43" s="126" t="str">
        <f>CONCATENATE(" {  ""Categorie"": """,B43,""",  ""Plafond"":  ",SUBSTITUTE(D43,",","."),",  ""SousCategorie"": [{   ""SousCategorieLibelle"": "" ",G43," "",   ""ValeurMin"":  ",E43,",   ""ValeurMax"": ",F43,",   ""GarantieTarif"": [{    ""GarantieCode"": ""VOL"",    ""GarantieLibelle"": ""Vol"",    ""HT"": ",SUBSTITUTE(Q43,",","."),",    ""Taxe"": ",SUBSTITUTE(T43-Q43,",","."),",    ""TTC"": ",SUBSTITUTE(T43,",",".")," ,    ""Franchise"": ",SUBSTITUTE(H43,",","."),"   },  {    ""GarantieCode"": ""BOD"",    ""GarantieLibelle"": ""Casse et Oxydation"",    ""HT"": ",SUBSTITUTE(R43,",","."),",    ""Taxe"": ",SUBSTITUTE(U43-R43,",","."),",    ""TTC"": ",SUBSTITUTE(U43,",",".")," ,    ""Franchise"": ",SUBSTITUTE(H43,",","."),"    },  {    ""GarantieCode"": ""CAT"",    ""GarantieLibelle"": ""Catastrophes naturelles"",    ""HT"": ",SUBSTITUTE(S43,",","."),",    ""Taxe"": ",SUBSTITUTE(V43-S43,",","."),",    ""TTC"": ",SUBSTITUTE(V43,",",".")," ,    ""Franchise"": 190    }, {    ""GarantieCode"": ""CTEC"",    ""GarantieLibelle"": ""Catastrophes technologiques"",    ""HT"": 0,    ""Taxe"": 0,    ""TTC"": 0 ,    ""Franchise"": ",SUBSTITUTE(H43,",","."),"    }]  }],  ""Frais"": ",SUBSTITUTE(AA43,",","."),",  ""Commission"": ",SUBSTITUTE(AF43,",","."),"  },  " )</f>
        <v xml:space="preserve"> {  "Categorie": "violon",  "Plafond":  2000,  "SousCategorie": [{   "SousCategorieLibelle": " 500-750 ",   "ValeurMin":  500,   "ValeurMax": 750,   "GarantieTarif": [{    "GarantieCode": "VOL",    "GarantieLibelle": "Vol",    "HT": 0.16,    "Taxe": 0.02,    "TTC": 0.18 ,    "Franchise": 90   },  {    "GarantieCode": "BOD",    "GarantieLibelle": "Casse et Oxydation",    "HT": 0.07,    "Taxe": 0.01,    "TTC": 0.08 ,    "Franchise": 90    },  {    "GarantieCode": "CAT",    "GarantieLibelle": "Catastrophes naturelles",    "HT": 0.02,    "Taxe": 0.01,    "TTC": 0.03 ,    "Franchise": 190    }, {    "GarantieCode": "CTEC",    "GarantieLibelle": "Catastrophes technologiques",    "HT": 0,    "Taxe": 0,    "TTC": 0 ,    "Franchise": 90    }]  }],  "Frais": 0.03,  "Commission": 0.02  },  </v>
      </c>
    </row>
    <row r="44" spans="1:41" ht="15" customHeight="1" thickBot="1" x14ac:dyDescent="0.3">
      <c r="A44" s="159"/>
      <c r="B44" s="114" t="s">
        <v>69</v>
      </c>
      <c r="C44" s="120">
        <v>39</v>
      </c>
      <c r="D44" s="119">
        <v>2000</v>
      </c>
      <c r="E44" s="9">
        <v>750</v>
      </c>
      <c r="F44" s="10">
        <v>1000</v>
      </c>
      <c r="G44" s="11" t="s">
        <v>16</v>
      </c>
      <c r="H44" s="10">
        <v>120</v>
      </c>
      <c r="I44" s="118" t="str">
        <f t="shared" si="0"/>
        <v>SELECT PK_PARAM_TYPE_BIEN FROM PARAM_TYPE_BIEN WHERE FK_CATEGORIE_BIEN = '39' AND REPLACE(SOUSTYPE,' ','') = '750-1000' UNION ALL</v>
      </c>
      <c r="J44" s="122">
        <v>52</v>
      </c>
      <c r="K44" s="46">
        <v>86.07</v>
      </c>
      <c r="L44" s="47">
        <v>36.89</v>
      </c>
      <c r="M44" s="48">
        <v>14.76</v>
      </c>
      <c r="N44" s="59">
        <v>93.816299999999998</v>
      </c>
      <c r="O44" s="60">
        <v>40.210099999999997</v>
      </c>
      <c r="P44" s="61">
        <v>16.0884</v>
      </c>
      <c r="Q44" s="46">
        <v>0.23</v>
      </c>
      <c r="R44" s="47">
        <v>0.1</v>
      </c>
      <c r="S44" s="48">
        <v>0.03</v>
      </c>
      <c r="T44" s="59">
        <v>0.26</v>
      </c>
      <c r="U44" s="60">
        <v>0.11</v>
      </c>
      <c r="V44" s="61">
        <v>0.04</v>
      </c>
      <c r="W44" s="27">
        <v>150.1148</v>
      </c>
      <c r="X44" s="30">
        <v>12.299999999999999</v>
      </c>
      <c r="Y44" s="34">
        <v>0.41</v>
      </c>
      <c r="Z44" s="32"/>
      <c r="AA44" s="76">
        <v>0.02</v>
      </c>
      <c r="AB44" s="79">
        <v>0.02</v>
      </c>
      <c r="AC44" s="32"/>
      <c r="AD44" s="92">
        <v>0.43</v>
      </c>
      <c r="AE44" s="32"/>
      <c r="AF44" s="108">
        <v>0.03</v>
      </c>
      <c r="AG44" s="39" t="str">
        <f t="shared" si="1"/>
        <v xml:space="preserve"> {  "Version" : 1,  "fk_categorie" : 39,  "Frais": 0.02 , "Commission": 0.03, "GarantieTarif": [{    "GarantieCode": "VOL",    "GarantieLibelle": "Vol",    "HT": 0.23,  "Taxe": 0.03,    "TTC": 0.26 ,    "Franchise": 120   }, {    "GarantieCode": "BOD",    "GarantieLibelle": "Casse et Oxydation",    "HT": 0.1,    "Taxe": 0.01,"TTC": 0.11 ,    "Franchise": 120    },  {    "GarantieCode": "CAT",    "GarantieLibelle": "Catastrophes naturelles",  "HT": 0.03,    "Taxe": 0.01,    "TTC": 0.04 ,    "Franchise": 190    },{    "GarantieCode": "CTEC",    "GarantieLibelle": "Catastrophes technologiques",    "HT": 0,    "Taxe": 0,    "TTC": 0 ,  "Franchise":120   }] }, </v>
      </c>
      <c r="AH44" s="39"/>
      <c r="AI44" s="39"/>
      <c r="AJ44" s="39"/>
      <c r="AK44" s="39"/>
      <c r="AO44" s="126" t="str">
        <f>CONCATENATE(" {  ""Categorie"": """,B44,""",  ""Plafond"":  ",SUBSTITUTE(D44,",","."),",  ""SousCategorie"": [{   ""SousCategorieLibelle"": "" ",G44," "",   ""ValeurMin"":  ",E44,",   ""ValeurMax"": ",F44,",   ""GarantieTarif"": [{    ""GarantieCode"": ""VOL"",    ""GarantieLibelle"": ""Vol"",    ""HT"": ",SUBSTITUTE(Q44,",","."),",    ""Taxe"": ",SUBSTITUTE(T44-Q44,",","."),",    ""TTC"": ",SUBSTITUTE(T44,",",".")," ,    ""Franchise"": ",SUBSTITUTE(H44,",","."),"   },  {    ""GarantieCode"": ""BOD"",    ""GarantieLibelle"": ""Casse et Oxydation"",    ""HT"": ",SUBSTITUTE(R44,",","."),",    ""Taxe"": ",SUBSTITUTE(U44-R44,",","."),",    ""TTC"": ",SUBSTITUTE(U44,",",".")," ,    ""Franchise"": ",SUBSTITUTE(H44,",","."),"    },  {    ""GarantieCode"": ""CAT"",    ""GarantieLibelle"": ""Catastrophes naturelles"",    ""HT"": ",SUBSTITUTE(S44,",","."),",    ""Taxe"": ",SUBSTITUTE(V44-S44,",","."),",    ""TTC"": ",SUBSTITUTE(V44,",",".")," ,    ""Franchise"": 190    }, {    ""GarantieCode"": ""CTEC"",    ""GarantieLibelle"": ""Catastrophes technologiques"",    ""HT"": 0,    ""Taxe"": 0,    ""TTC"": 0 ,    ""Franchise"": ",SUBSTITUTE(H44,",","."),"    }]  }],  ""Frais"": ",SUBSTITUTE(AA44,",","."),",  ""Commission"": ",SUBSTITUTE(AF44,",","."),"  },  " )</f>
        <v xml:space="preserve"> {  "Categorie": "violon",  "Plafond":  2000,  "SousCategorie": [{   "SousCategorieLibelle": " 750-1000 ",   "ValeurMin":  750,   "ValeurMax": 1000,   "GarantieTarif": [{    "GarantieCode": "VOL",    "GarantieLibelle": "Vol",    "HT": 0.23,    "Taxe": 0.03,    "TTC": 0.26 ,    "Franchise": 120   },  {    "GarantieCode": "BOD",    "GarantieLibelle": "Casse et Oxydation",    "HT": 0.1,    "Taxe": 0.01,    "TTC": 0.11 ,    "Franchise": 120    },  {    "GarantieCode": "CAT",    "GarantieLibelle": "Catastrophes naturelles",    "HT": 0.03,    "Taxe": 0.01,    "TTC": 0.04 ,    "Franchise": 190    }, {    "GarantieCode": "CTEC",    "GarantieLibelle": "Catastrophes technologiques",    "HT": 0,    "Taxe": 0,    "TTC": 0 ,    "Franchise": 120    }]  }],  "Frais": 0.02,  "Commission": 0.03  },  </v>
      </c>
    </row>
    <row r="45" spans="1:41" ht="15" customHeight="1" thickBot="1" x14ac:dyDescent="0.3">
      <c r="A45" s="159"/>
      <c r="B45" s="114" t="s">
        <v>69</v>
      </c>
      <c r="C45" s="120">
        <v>40</v>
      </c>
      <c r="D45" s="119">
        <v>2000</v>
      </c>
      <c r="E45" s="9">
        <v>1000</v>
      </c>
      <c r="F45" s="10">
        <v>1250</v>
      </c>
      <c r="G45" s="11" t="s">
        <v>17</v>
      </c>
      <c r="H45" s="10">
        <v>135</v>
      </c>
      <c r="I45" s="118" t="str">
        <f t="shared" si="0"/>
        <v>SELECT PK_PARAM_TYPE_BIEN FROM PARAM_TYPE_BIEN WHERE FK_CATEGORIE_BIEN = '40' AND REPLACE(SOUSTYPE,' ','') = '1000-1250' UNION ALL</v>
      </c>
      <c r="J45" s="122">
        <v>53</v>
      </c>
      <c r="K45" s="46">
        <v>112.86</v>
      </c>
      <c r="L45" s="47">
        <v>48.37</v>
      </c>
      <c r="M45" s="48">
        <v>19.350000000000001</v>
      </c>
      <c r="N45" s="59">
        <v>123.01739999999999</v>
      </c>
      <c r="O45" s="60">
        <v>52.723300000000002</v>
      </c>
      <c r="P45" s="61">
        <v>21.0915</v>
      </c>
      <c r="Q45" s="46">
        <v>0.3</v>
      </c>
      <c r="R45" s="47">
        <v>0.13</v>
      </c>
      <c r="S45" s="48">
        <v>0.05</v>
      </c>
      <c r="T45" s="59">
        <v>0.33</v>
      </c>
      <c r="U45" s="60">
        <v>0.15000000000000002</v>
      </c>
      <c r="V45" s="61">
        <v>6.0000000000000005E-2</v>
      </c>
      <c r="W45" s="27">
        <v>196.8322</v>
      </c>
      <c r="X45" s="30">
        <v>16.200000000000003</v>
      </c>
      <c r="Y45" s="34">
        <v>0.54</v>
      </c>
      <c r="Z45" s="32"/>
      <c r="AA45" s="76">
        <v>0.05</v>
      </c>
      <c r="AB45" s="79">
        <v>0.05</v>
      </c>
      <c r="AC45" s="32"/>
      <c r="AD45" s="92">
        <v>0.59000000000000008</v>
      </c>
      <c r="AE45" s="32"/>
      <c r="AF45" s="108">
        <v>0.05</v>
      </c>
      <c r="AG45" s="39" t="str">
        <f t="shared" si="1"/>
        <v xml:space="preserve"> {  "Version" : 1,  "fk_categorie" : 40,  "Frais": 0.05 , "Commission": 0.05, "GarantieTarif": [{    "GarantieCode": "VOL",    "GarantieLibelle": "Vol",    "HT": 0.3,  "Taxe": 0.03,    "TTC": 0.33 ,    "Franchise": 135   }, {    "GarantieCode": "BOD",    "GarantieLibelle": "Casse et Oxydation",    "HT": 0.13,    "Taxe": 0.02,"TTC": 0.15 ,    "Franchise": 135    },  {    "GarantieCode": "CAT",    "GarantieLibelle": "Catastrophes naturelles",  "HT": 0.05,    "Taxe": 0.01,    "TTC": 0.06 ,    "Franchise": 190    },{    "GarantieCode": "CTEC",    "GarantieLibelle": "Catastrophes technologiques",    "HT": 0,    "Taxe": 0,    "TTC": 0 ,  "Franchise":135   }] }, </v>
      </c>
      <c r="AH45" s="39"/>
      <c r="AI45" s="39"/>
      <c r="AJ45" s="39"/>
      <c r="AK45" s="39"/>
      <c r="AO45" s="126" t="str">
        <f>CONCATENATE(" {  ""Categorie"": """,B45,""",  ""Plafond"":  ",SUBSTITUTE(D45,",","."),",  ""SousCategorie"": [{   ""SousCategorieLibelle"": "" ",G45," "",   ""ValeurMin"":  ",E45,",   ""ValeurMax"": ",F45,",   ""GarantieTarif"": [{    ""GarantieCode"": ""VOL"",    ""GarantieLibelle"": ""Vol"",    ""HT"": ",SUBSTITUTE(Q45,",","."),",    ""Taxe"": ",SUBSTITUTE(T45-Q45,",","."),",    ""TTC"": ",SUBSTITUTE(T45,",",".")," ,    ""Franchise"": ",SUBSTITUTE(H45,",","."),"   },  {    ""GarantieCode"": ""BOD"",    ""GarantieLibelle"": ""Casse et Oxydation"",    ""HT"": ",SUBSTITUTE(R45,",","."),",    ""Taxe"": ",SUBSTITUTE(U45-R45,",","."),",    ""TTC"": ",SUBSTITUTE(U45,",",".")," ,    ""Franchise"": ",SUBSTITUTE(H45,",","."),"    },  {    ""GarantieCode"": ""CAT"",    ""GarantieLibelle"": ""Catastrophes naturelles"",    ""HT"": ",SUBSTITUTE(S45,",","."),",    ""Taxe"": ",SUBSTITUTE(V45-S45,",","."),",    ""TTC"": ",SUBSTITUTE(V45,",",".")," ,    ""Franchise"": 190    }, {    ""GarantieCode"": ""CTEC"",    ""GarantieLibelle"": ""Catastrophes technologiques"",    ""HT"": 0,    ""Taxe"": 0,    ""TTC"": 0 ,    ""Franchise"": ",SUBSTITUTE(H45,",","."),"    }]  }],  ""Frais"": ",SUBSTITUTE(AA45,",","."),",  ""Commission"": ",SUBSTITUTE(AF45,",","."),"  },  " )</f>
        <v xml:space="preserve"> {  "Categorie": "violon",  "Plafond":  2000,  "SousCategorie": [{   "SousCategorieLibelle": " 1000-1250 ",   "ValeurMin":  1000,   "ValeurMax": 1250,   "GarantieTarif": [{    "GarantieCode": "VOL",    "GarantieLibelle": "Vol",    "HT": 0.3,    "Taxe": 0.03,    "TTC": 0.33 ,    "Franchise": 135   },  {    "GarantieCode": "BOD",    "GarantieLibelle": "Casse et Oxydation",    "HT": 0.13,    "Taxe": 0.02,    "TTC": 0.15 ,    "Franchise": 135    },  {    "GarantieCode": "CAT",    "GarantieLibelle": "Catastrophes naturelles",    "HT": 0.05,    "Taxe": 0.01,    "TTC": 0.06 ,    "Franchise": 190    }, {    "GarantieCode": "CTEC",    "GarantieLibelle": "Catastrophes technologiques",    "HT": 0,    "Taxe": 0,    "TTC": 0 ,    "Franchise": 135    }]  }],  "Frais": 0.05,  "Commission": 0.05  },  </v>
      </c>
    </row>
    <row r="46" spans="1:41" ht="15" customHeight="1" thickBot="1" x14ac:dyDescent="0.3">
      <c r="A46" s="159"/>
      <c r="B46" s="114" t="s">
        <v>69</v>
      </c>
      <c r="C46" s="119">
        <v>41</v>
      </c>
      <c r="D46" s="119">
        <v>2000</v>
      </c>
      <c r="E46" s="9">
        <v>1250</v>
      </c>
      <c r="F46" s="10">
        <v>1500</v>
      </c>
      <c r="G46" s="11" t="s">
        <v>18</v>
      </c>
      <c r="H46" s="10">
        <v>150</v>
      </c>
      <c r="I46" s="118" t="str">
        <f t="shared" si="0"/>
        <v>SELECT PK_PARAM_TYPE_BIEN FROM PARAM_TYPE_BIEN WHERE FK_CATEGORIE_BIEN = '41' AND REPLACE(SOUSTYPE,' ','') = '1250-1500' UNION ALL</v>
      </c>
      <c r="J46" s="122">
        <v>54</v>
      </c>
      <c r="K46" s="46">
        <v>139.65</v>
      </c>
      <c r="L46" s="47">
        <v>59.85</v>
      </c>
      <c r="M46" s="48">
        <v>23.94</v>
      </c>
      <c r="N46" s="59">
        <v>152.21850000000001</v>
      </c>
      <c r="O46" s="60">
        <v>65.236500000000007</v>
      </c>
      <c r="P46" s="61">
        <v>26.0946</v>
      </c>
      <c r="Q46" s="46">
        <v>0.38</v>
      </c>
      <c r="R46" s="47">
        <v>0.16</v>
      </c>
      <c r="S46" s="48">
        <v>0.06</v>
      </c>
      <c r="T46" s="59">
        <v>0.42</v>
      </c>
      <c r="U46" s="60">
        <v>0.18000000000000002</v>
      </c>
      <c r="V46" s="61">
        <v>6.9999999999999993E-2</v>
      </c>
      <c r="W46" s="27">
        <v>243.5496</v>
      </c>
      <c r="X46" s="30">
        <v>20.099999999999998</v>
      </c>
      <c r="Y46" s="34">
        <v>0.66999999999999993</v>
      </c>
      <c r="Z46" s="32"/>
      <c r="AA46" s="76">
        <v>0.04</v>
      </c>
      <c r="AB46" s="79">
        <v>0.04</v>
      </c>
      <c r="AC46" s="32"/>
      <c r="AD46" s="92">
        <v>0.71</v>
      </c>
      <c r="AE46" s="32"/>
      <c r="AF46" s="108">
        <v>6.0000000000000005E-2</v>
      </c>
      <c r="AG46" s="39" t="str">
        <f t="shared" si="1"/>
        <v xml:space="preserve"> {  "Version" : 1,  "fk_categorie" : 41,  "Frais": 0.04 , "Commission": 0.06, "GarantieTarif": [{    "GarantieCode": "VOL",    "GarantieLibelle": "Vol",    "HT": 0.38,  "Taxe": 0.04,    "TTC": 0.42 ,    "Franchise": 150   }, {    "GarantieCode": "BOD",    "GarantieLibelle": "Casse et Oxydation",    "HT": 0.16,    "Taxe": 0.02,"TTC": 0.18 ,    "Franchise": 150    },  {    "GarantieCode": "CAT",    "GarantieLibelle": "Catastrophes naturelles",  "HT": 0.06,    "Taxe": 0.01,    "TTC": 0.07 ,    "Franchise": 190    },{    "GarantieCode": "CTEC",    "GarantieLibelle": "Catastrophes technologiques",    "HT": 0,    "Taxe": 0,    "TTC": 0 ,  "Franchise":150   }] }, </v>
      </c>
      <c r="AH46" s="39"/>
      <c r="AI46" s="39"/>
      <c r="AJ46" s="39"/>
      <c r="AK46" s="39"/>
      <c r="AO46" s="126" t="str">
        <f>CONCATENATE(" {  ""Categorie"": """,B46,""",  ""Plafond"":  ",SUBSTITUTE(D46,",","."),",  ""SousCategorie"": [{   ""SousCategorieLibelle"": "" ",G46," "",   ""ValeurMin"":  ",E46,",   ""ValeurMax"": ",F46,",   ""GarantieTarif"": [{    ""GarantieCode"": ""VOL"",    ""GarantieLibelle"": ""Vol"",    ""HT"": ",SUBSTITUTE(Q46,",","."),",    ""Taxe"": ",SUBSTITUTE(T46-Q46,",","."),",    ""TTC"": ",SUBSTITUTE(T46,",",".")," ,    ""Franchise"": ",SUBSTITUTE(H46,",","."),"   },  {    ""GarantieCode"": ""BOD"",    ""GarantieLibelle"": ""Casse et Oxydation"",    ""HT"": ",SUBSTITUTE(R46,",","."),",    ""Taxe"": ",SUBSTITUTE(U46-R46,",","."),",    ""TTC"": ",SUBSTITUTE(U46,",",".")," ,    ""Franchise"": ",SUBSTITUTE(H46,",","."),"    },  {    ""GarantieCode"": ""CAT"",    ""GarantieLibelle"": ""Catastrophes naturelles"",    ""HT"": ",SUBSTITUTE(S46,",","."),",    ""Taxe"": ",SUBSTITUTE(V46-S46,",","."),",    ""TTC"": ",SUBSTITUTE(V46,",",".")," ,    ""Franchise"": 190    }, {    ""GarantieCode"": ""CTEC"",    ""GarantieLibelle"": ""Catastrophes technologiques"",    ""HT"": 0,    ""Taxe"": 0,    ""TTC"": 0 ,    ""Franchise"": ",SUBSTITUTE(H46,",","."),"    }]  }],  ""Frais"": ",SUBSTITUTE(AA46,",","."),",  ""Commission"": ",SUBSTITUTE(AF46,",","."),"  },  " )</f>
        <v xml:space="preserve"> {  "Categorie": "violon",  "Plafond":  2000,  "SousCategorie": [{   "SousCategorieLibelle": " 1250-1500 ",   "ValeurMin":  1250,   "ValeurMax": 1500,   "GarantieTarif": [{    "GarantieCode": "VOL",    "GarantieLibelle": "Vol",    "HT": 0.38,    "Taxe": 0.04,    "TTC": 0.42 ,    "Franchise": 150   },  {    "GarantieCode": "BOD",    "GarantieLibelle": "Casse et Oxydation",    "HT": 0.16,    "Taxe": 0.02,    "TTC": 0.18 ,    "Franchise": 150    },  {    "GarantieCode": "CAT",    "GarantieLibelle": "Catastrophes naturelles",    "HT": 0.06,    "Taxe": 0.01,    "TTC": 0.07 ,    "Franchise": 190    }, {    "GarantieCode": "CTEC",    "GarantieLibelle": "Catastrophes technologiques",    "HT": 0,    "Taxe": 0,    "TTC": 0 ,    "Franchise": 150    }]  }],  "Frais": 0.04,  "Commission": 0.06  },  </v>
      </c>
    </row>
    <row r="47" spans="1:41" ht="15" customHeight="1" thickBot="1" x14ac:dyDescent="0.3">
      <c r="A47" s="160"/>
      <c r="B47" s="114" t="s">
        <v>69</v>
      </c>
      <c r="C47" s="120">
        <v>42</v>
      </c>
      <c r="D47" s="119">
        <v>2000</v>
      </c>
      <c r="E47" s="14">
        <v>1500</v>
      </c>
      <c r="F47" s="15"/>
      <c r="G47" s="16" t="s">
        <v>19</v>
      </c>
      <c r="H47" s="15">
        <v>150</v>
      </c>
      <c r="I47" s="118" t="str">
        <f t="shared" si="0"/>
        <v>SELECT PK_PARAM_TYPE_BIEN FROM PARAM_TYPE_BIEN WHERE FK_CATEGORIE_BIEN = '42' AND REPLACE(SOUSTYPE,' ','') = '1500-2000' UNION ALL</v>
      </c>
      <c r="J47" s="122">
        <v>55</v>
      </c>
      <c r="K47" s="49">
        <v>182.4</v>
      </c>
      <c r="L47" s="50">
        <v>78.180000000000007</v>
      </c>
      <c r="M47" s="51">
        <v>31.270000000000003</v>
      </c>
      <c r="N47" s="62">
        <v>198.816</v>
      </c>
      <c r="O47" s="63">
        <v>85.216200000000001</v>
      </c>
      <c r="P47" s="64">
        <v>34.084299999999999</v>
      </c>
      <c r="Q47" s="49">
        <v>0.49</v>
      </c>
      <c r="R47" s="50">
        <v>0.21</v>
      </c>
      <c r="S47" s="51">
        <v>0.08</v>
      </c>
      <c r="T47" s="62">
        <v>0.54</v>
      </c>
      <c r="U47" s="63">
        <v>0.23</v>
      </c>
      <c r="V47" s="64">
        <v>0.09</v>
      </c>
      <c r="W47" s="28">
        <v>318.11649999999997</v>
      </c>
      <c r="X47" s="31">
        <v>25.8</v>
      </c>
      <c r="Y47" s="35">
        <v>0.86</v>
      </c>
      <c r="Z47" s="32"/>
      <c r="AA47" s="80">
        <v>0.03</v>
      </c>
      <c r="AB47" s="81">
        <v>0.03</v>
      </c>
      <c r="AC47" s="32"/>
      <c r="AD47" s="93">
        <v>0.89</v>
      </c>
      <c r="AE47" s="32"/>
      <c r="AF47" s="109">
        <v>0.08</v>
      </c>
      <c r="AG47" s="39" t="str">
        <f t="shared" si="1"/>
        <v xml:space="preserve"> {  "Version" : 1,  "fk_categorie" : 42,  "Frais": 0.03 , "Commission": 0.08, "GarantieTarif": [{    "GarantieCode": "VOL",    "GarantieLibelle": "Vol",    "HT": 0.49,  "Taxe": 0.05,    "TTC": 0.54 ,    "Franchise": 150   }, {    "GarantieCode": "BOD",    "GarantieLibelle": "Casse et Oxydation",    "HT": 0.21,    "Taxe": 0.02,"TTC": 0.23 ,    "Franchise": 150    },  {    "GarantieCode": "CAT",    "GarantieLibelle": "Catastrophes naturelles",  "HT": 0.08,    "Taxe": 0.01,    "TTC": 0.09 ,    "Franchise": 190    },{    "GarantieCode": "CTEC",    "GarantieLibelle": "Catastrophes technologiques",    "HT": 0,    "Taxe": 0,    "TTC": 0 ,  "Franchise":150   }] }, </v>
      </c>
      <c r="AH47" s="39"/>
      <c r="AI47" s="39"/>
      <c r="AJ47" s="39"/>
      <c r="AK47" s="39"/>
      <c r="AO47" s="126" t="str">
        <f>CONCATENATE(" {  ""Categorie"": """,B47,""",  ""Plafond"":  ",SUBSTITUTE(D47,",","."),",  ""SousCategorie"": [{   ""SousCategorieLibelle"": "" ",G47," "",   ""ValeurMin"":  ",E47,",   ""ValeurMax"": ",F47,",   ""GarantieTarif"": [{    ""GarantieCode"": ""VOL"",    ""GarantieLibelle"": ""Vol"",    ""HT"": ",SUBSTITUTE(Q47,",","."),",    ""Taxe"": ",SUBSTITUTE(T47-Q47,",","."),",    ""TTC"": ",SUBSTITUTE(T47,",",".")," ,    ""Franchise"": ",SUBSTITUTE(H47,",","."),"   },  {    ""GarantieCode"": ""BOD"",    ""GarantieLibelle"": ""Casse et Oxydation"",    ""HT"": ",SUBSTITUTE(R47,",","."),",    ""Taxe"": ",SUBSTITUTE(U47-R47,",","."),",    ""TTC"": ",SUBSTITUTE(U47,",",".")," ,    ""Franchise"": ",SUBSTITUTE(H47,",","."),"    },  {    ""GarantieCode"": ""CAT"",    ""GarantieLibelle"": ""Catastrophes naturelles"",    ""HT"": ",SUBSTITUTE(S47,",","."),",    ""Taxe"": ",SUBSTITUTE(V47-S47,",","."),",    ""TTC"": ",SUBSTITUTE(V47,",",".")," ,    ""Franchise"": 190    }, {    ""GarantieCode"": ""CTEC"",    ""GarantieLibelle"": ""Catastrophes technologiques"",    ""HT"": 0,    ""Taxe"": 0,    ""TTC"": 0 ,    ""Franchise"": ",SUBSTITUTE(H47,",","."),"    }]  }],  ""Frais"": ",SUBSTITUTE(AA47,",","."),",  ""Commission"": ",SUBSTITUTE(AF47,",","."),"  },  " )</f>
        <v xml:space="preserve"> {  "Categorie": "violon",  "Plafond":  2000,  "SousCategorie": [{   "SousCategorieLibelle": " 1500-2000 ",   "ValeurMin":  1500,   "ValeurMax": ,   "GarantieTarif": [{    "GarantieCode": "VOL",    "GarantieLibelle": "Vol",    "HT": 0.49,    "Taxe": 0.05,    "TTC": 0.54 ,    "Franchise": 150   },  {    "GarantieCode": "BOD",    "GarantieLibelle": "Casse et Oxydation",    "HT": 0.21,    "Taxe": 0.02,    "TTC": 0.23 ,    "Franchise": 150    },  {    "GarantieCode": "CAT",    "GarantieLibelle": "Catastrophes naturelles",    "HT": 0.08,    "Taxe": 0.01,    "TTC": 0.09 ,    "Franchise": 190    }, {    "GarantieCode": "CTEC",    "GarantieLibelle": "Catastrophes technologiques",    "HT": 0,    "Taxe": 0,    "TTC": 0 ,    "Franchise": 150    }]  }],  "Frais": 0.03,  "Commission": 0.08  },  </v>
      </c>
    </row>
    <row r="48" spans="1:41" ht="30" customHeight="1" x14ac:dyDescent="0.25">
      <c r="E48" s="39"/>
      <c r="F48" s="39"/>
      <c r="G48" s="39"/>
      <c r="H48" s="39"/>
      <c r="I48" s="39"/>
      <c r="J48" s="39"/>
    </row>
  </sheetData>
  <mergeCells count="18">
    <mergeCell ref="AG5:AJ5"/>
    <mergeCell ref="A6:A9"/>
    <mergeCell ref="A10:A13"/>
    <mergeCell ref="A14:A17"/>
    <mergeCell ref="A18:A22"/>
    <mergeCell ref="A23:A27"/>
    <mergeCell ref="A28:A29"/>
    <mergeCell ref="A41:A47"/>
    <mergeCell ref="K2:Y2"/>
    <mergeCell ref="AA4:AB4"/>
    <mergeCell ref="AA2:AB2"/>
    <mergeCell ref="A30:A33"/>
    <mergeCell ref="A34:A40"/>
    <mergeCell ref="W3:Y3"/>
    <mergeCell ref="K3:M3"/>
    <mergeCell ref="N3:P3"/>
    <mergeCell ref="Q3:S3"/>
    <mergeCell ref="T3:V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Schéma CBien</vt:lpstr>
      <vt:lpstr>grille tarifaire</vt:lpstr>
      <vt:lpstr>'Schéma CBien'!Zone_d_impression</vt:lpstr>
    </vt:vector>
  </TitlesOfParts>
  <Company>Altima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BIRAUD Florence</dc:creator>
  <cp:lastModifiedBy>tely</cp:lastModifiedBy>
  <cp:lastPrinted>2018-01-19T16:04:07Z</cp:lastPrinted>
  <dcterms:created xsi:type="dcterms:W3CDTF">2017-11-20T16:31:54Z</dcterms:created>
  <dcterms:modified xsi:type="dcterms:W3CDTF">2018-03-14T21:09:35Z</dcterms:modified>
</cp:coreProperties>
</file>