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<sst xmlns="http://schemas.openxmlformats.org/spreadsheetml/2006/main" count="1570" uniqueCount="1077">
  <si>
    <t>##</t>
  </si>
  <si>
    <t>Id</t>
  </si>
  <si>
    <t>BindHeroId</t>
  </si>
  <si>
    <t>IsValid</t>
  </si>
  <si>
    <t>*StarUpInfo</t>
  </si>
  <si>
    <t>*TalentInfo</t>
  </si>
  <si>
    <t>##type</t>
  </si>
  <si>
    <t>string</t>
  </si>
  <si>
    <t>int</t>
  </si>
  <si>
    <t>bool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</si>
  <si>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</si>
  <si>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</si>
  <si>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</si>
  <si>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</si>
  <si>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</si>
  <si>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</si>
  <si>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</si>
  <si>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</si>
  <si>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</si>
  <si>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</si>
  <si>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</si>
  <si>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</si>
  <si>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绑定单位ID</t>
  </si>
  <si>
    <t>是否启用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</si>
  <si>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</si>
  <si>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</si>
  <si>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</si>
  <si>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</si>
  <si>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</si>
  <si>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</si>
  <si>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</si>
  <si>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</si>
  <si>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</si>
  <si>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</si>
  <si>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</si>
  <si>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</si>
  <si>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</si>
  <si>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</si>
  <si>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</si>
  <si>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</si>
  <si>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</si>
  <si>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</si>
  <si>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</si>
  <si>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</si>
  <si>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</si>
  <si>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</si>
  <si>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</si>
  <si>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</si>
  <si>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</si>
  <si>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12305|12304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</si>
  <si>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</si>
  <si>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</si>
  <si>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</si>
  <si>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</si>
  <si>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</si>
  <si>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</si>
  <si>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</si>
  <si>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</si>
  <si>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</si>
  <si>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</si>
  <si>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</si>
  <si>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</si>
  <si>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</si>
  <si>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</si>
  <si>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</si>
  <si>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</si>
  <si>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</si>
  <si>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</si>
  <si>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</si>
  <si>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</si>
  <si>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</si>
  <si>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</si>
  <si>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</si>
  <si>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</si>
  <si>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</si>
  <si>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</si>
  <si>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</si>
  <si>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</si>
  <si>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</si>
  <si>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</si>
  <si>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</si>
  <si>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</si>
  <si>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</si>
  <si>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</si>
  <si>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</si>
  <si>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</si>
  <si>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</si>
  <si>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</si>
  <si>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</si>
  <si>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</si>
  <si>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</si>
  <si>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</si>
  <si>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</si>
  <si>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</si>
  <si>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</si>
  <si>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</si>
  <si>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</si>
  <si>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</si>
  <si>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</si>
  <si>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</si>
  <si>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</si>
  <si>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</si>
  <si>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</si>
  <si>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</si>
  <si>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</si>
  <si>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</si>
  <si>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</si>
  <si>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</si>
  <si>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</si>
  <si>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</si>
  <si>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</si>
  <si>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</si>
  <si>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</si>
  <si>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</si>
  <si>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</si>
  <si>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</si>
  <si>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</si>
  <si>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</si>
  <si>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</si>
  <si>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</si>
  <si>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</si>
  <si>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</si>
  <si>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</si>
  <si>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</si>
  <si>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</si>
  <si>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</si>
  <si>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</si>
  <si>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</si>
  <si>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</si>
  <si>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</si>
  <si>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</si>
  <si>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</si>
  <si>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</si>
  <si>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</si>
  <si>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</si>
  <si>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</si>
  <si>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</si>
  <si>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</si>
  <si>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</si>
  <si>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</si>
  <si>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</si>
  <si>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</si>
  <si>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</si>
  <si>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</si>
  <si>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</si>
  <si>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</si>
  <si>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</si>
  <si>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</si>
  <si>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</si>
  <si>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</si>
  <si>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</si>
  <si>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</si>
  <si>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</si>
  <si>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</si>
  <si>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</si>
  <si>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</si>
  <si>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</si>
  <si>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</si>
  <si>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</si>
  <si>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</si>
  <si>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</si>
  <si>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</si>
  <si>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</si>
  <si>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</si>
  <si>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</si>
  <si>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</si>
  <si>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</si>
  <si>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</si>
  <si>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</si>
  <si>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</si>
  <si>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</si>
  <si>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</si>
  <si>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</si>
  <si>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</si>
  <si>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</si>
  <si>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</si>
  <si>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</si>
  <si>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</si>
  <si>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</si>
  <si>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</si>
  <si>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</si>
  <si>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</si>
  <si>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</si>
  <si>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</si>
  <si>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</si>
  <si>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</si>
  <si>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</si>
  <si>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</si>
  <si>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</si>
  <si>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</si>
  <si>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</si>
  <si>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</si>
  <si>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</si>
  <si>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</si>
  <si>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</si>
  <si>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</si>
  <si>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</si>
  <si>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</si>
  <si>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</si>
  <si>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</si>
  <si>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</si>
  <si>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</si>
  <si>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</si>
  <si>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</si>
  <si>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</si>
  <si>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</si>
  <si>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</si>
  <si>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</si>
  <si>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</si>
  <si>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</si>
  <si>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building_hero_sand_king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</si>
  <si>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</si>
  <si>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</si>
  <si>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</si>
  <si>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</si>
  <si>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</si>
  <si>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</si>
  <si>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</si>
  <si>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</si>
  <si>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</si>
  <si>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</si>
  <si>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</si>
  <si>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</si>
  <si>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</si>
  <si>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</si>
  <si>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</si>
  <si>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</si>
  <si>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</si>
  <si>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</si>
  <si>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</si>
  <si>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</si>
  <si>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</si>
  <si>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</si>
  <si>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</si>
  <si>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</si>
  <si>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</si>
  <si>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</si>
  <si>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</si>
  <si>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</si>
  <si>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</si>
  <si>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</si>
  <si>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</si>
  <si>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</si>
  <si>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</si>
  <si>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</si>
  <si>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</si>
  <si>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</si>
  <si>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</si>
  <si>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</si>
  <si>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</si>
  <si>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</si>
  <si>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</si>
  <si>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</si>
  <si>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</si>
  <si>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</si>
  <si>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</si>
  <si>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</si>
  <si>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</si>
  <si>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</si>
  <si>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</si>
  <si>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</si>
  <si>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</si>
  <si>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</si>
  <si>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</si>
  <si>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</si>
  <si>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</si>
  <si>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</si>
  <si>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</si>
  <si>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</si>
  <si>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</si>
  <si>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</si>
  <si>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</si>
  <si>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</si>
  <si>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</si>
  <si>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</si>
  <si>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</si>
  <si>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</si>
  <si>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</si>
  <si>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</si>
  <si>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</si>
  <si>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</si>
  <si>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</si>
  <si>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</si>
  <si>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</si>
  <si>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</si>
  <si>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</si>
  <si>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</si>
  <si>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</si>
  <si>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</si>
  <si>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</si>
  <si>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</si>
  <si>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</si>
  <si>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</si>
  <si>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</si>
  <si>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</si>
  <si>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</si>
  <si>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</si>
  <si>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</si>
  <si>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</si>
  <si>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</si>
  <si>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</si>
  <si>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</si>
  <si>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</si>
  <si>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</si>
  <si>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</si>
  <si>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</si>
  <si>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</si>
  <si>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</si>
  <si>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</si>
  <si>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</si>
  <si>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</si>
  <si>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</si>
  <si>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</si>
  <si>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</si>
  <si>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</si>
  <si>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</si>
  <si>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</si>
  <si>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</si>
  <si>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</si>
  <si>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</si>
  <si>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</si>
  <si>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</si>
  <si>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</si>
  <si>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</si>
  <si>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</si>
  <si>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</si>
  <si>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</si>
  <si>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</si>
  <si>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</si>
  <si>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</si>
  <si>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</si>
  <si>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</si>
  <si>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</si>
  <si>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</si>
  <si>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</si>
  <si>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</si>
  <si>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</si>
  <si>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</si>
  <si>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</si>
  <si>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</si>
  <si>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</si>
  <si>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</si>
  <si>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</si>
  <si>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</si>
  <si>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</si>
  <si>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</si>
  <si>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</si>
  <si>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</si>
  <si>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</si>
  <si>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</si>
  <si>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</si>
  <si>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</si>
  <si>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</si>
  <si>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</si>
  <si>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</si>
  <si>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</si>
  <si>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</si>
  <si>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</si>
  <si>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</si>
  <si>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</si>
  <si>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</si>
  <si>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</si>
  <si>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</si>
  <si>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</si>
  <si>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</si>
  <si>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</si>
  <si>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</si>
  <si>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</si>
  <si>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</si>
  <si>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</si>
  <si>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</si>
  <si>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</si>
  <si>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</si>
  <si>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</si>
  <si>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</si>
  <si>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</si>
  <si>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</si>
  <si>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</si>
  <si>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</si>
  <si>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</si>
  <si>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</si>
  <si>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</si>
  <si>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</si>
  <si>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</si>
  <si>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</si>
  <si>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</si>
  <si>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</si>
  <si>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</si>
  <si>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</si>
  <si>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</si>
  <si>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</si>
  <si>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</si>
  <si>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</si>
  <si>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</si>
  <si>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</si>
  <si>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</si>
  <si>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</si>
  <si>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</si>
  <si>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</si>
  <si>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</si>
  <si>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</si>
  <si>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</si>
  <si>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</si>
  <si>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</si>
  <si>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</si>
  <si>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</si>
  <si>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</si>
  <si>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</si>
  <si>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</si>
  <si>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</si>
  <si>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</si>
  <si>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</si>
  <si>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</si>
  <si>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</si>
  <si>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</si>
  <si>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</si>
  <si>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</si>
  <si>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</si>
  <si>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</si>
  <si>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</si>
  <si>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</si>
  <si>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</si>
  <si>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</si>
  <si>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</si>
  <si>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</si>
  <si>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</si>
  <si>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</si>
  <si>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</si>
  <si>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</si>
  <si>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</si>
  <si>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</si>
  <si>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</si>
  <si>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</si>
  <si>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</si>
  <si>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</si>
  <si>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</si>
  <si>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</si>
  <si>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</si>
  <si>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</si>
  <si>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</si>
  <si>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</si>
  <si>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</si>
  <si>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</si>
  <si>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</si>
  <si>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</si>
  <si>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</si>
  <si>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</si>
  <si>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</si>
  <si>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</si>
  <si>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</si>
  <si>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</si>
  <si>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</si>
  <si>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</si>
  <si>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</si>
  <si>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</si>
  <si>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</si>
  <si>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</si>
  <si>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</si>
  <si>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</si>
  <si>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</si>
  <si>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</si>
  <si>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</si>
  <si>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</si>
  <si>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</si>
  <si>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</si>
  <si>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</si>
  <si>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</si>
  <si>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</si>
  <si>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</si>
  <si>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</si>
  <si>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</si>
  <si>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</si>
  <si>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</si>
  <si>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</si>
  <si>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</si>
  <si>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</si>
  <si>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</si>
  <si>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</si>
  <si>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</si>
  <si>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</si>
  <si>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</si>
  <si>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</si>
  <si>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</si>
  <si>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</si>
  <si>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</si>
  <si>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</si>
  <si>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</si>
  <si>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</si>
  <si>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</si>
  <si>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</si>
  <si>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</si>
  <si>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</si>
  <si>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</si>
  <si>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</si>
  <si>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</si>
  <si>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</si>
  <si>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</si>
  <si>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</si>
  <si>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</si>
  <si>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</si>
  <si>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</si>
  <si>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</si>
  <si>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</si>
  <si>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</si>
  <si>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</si>
  <si>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</si>
  <si>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</si>
  <si>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</si>
  <si>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</si>
  <si>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</si>
  <si>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</si>
  <si>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</si>
  <si>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</si>
  <si>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</si>
  <si>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</si>
  <si>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</si>
  <si>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</si>
  <si>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</si>
  <si>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</si>
  <si>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</si>
  <si>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</si>
  <si>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</si>
  <si>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</si>
  <si>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</si>
  <si>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</si>
  <si>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</si>
  <si>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</si>
  <si>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</si>
  <si>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</si>
  <si>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</si>
  <si>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</si>
  <si>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</si>
  <si>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</si>
  <si>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</si>
  <si>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</si>
  <si>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</si>
  <si>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</si>
  <si>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</si>
  <si>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</si>
  <si>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</si>
  <si>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</si>
  <si>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</si>
  <si>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</si>
  <si>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</si>
  <si>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</si>
  <si>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</si>
  <si>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</si>
  <si>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</si>
  <si>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</si>
  <si>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</si>
  <si>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</si>
  <si>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</si>
  <si>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</si>
  <si>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</si>
  <si>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</si>
  <si>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</si>
  <si>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</si>
  <si>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</si>
  <si>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</si>
  <si>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</si>
  <si>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</si>
  <si>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</si>
  <si>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</si>
  <si>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</si>
  <si>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</si>
  <si>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</si>
  <si>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</si>
  <si>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</si>
  <si>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</si>
  <si>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</si>
  <si>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</si>
  <si>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</si>
  <si>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</si>
  <si>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</si>
  <si>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</si>
  <si>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</si>
  <si>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</si>
  <si>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</si>
  <si>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</si>
  <si>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</si>
  <si>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</si>
  <si>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</si>
  <si>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</si>
  <si>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</si>
  <si>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</si>
  <si>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</si>
  <si>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</si>
  <si>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</si>
  <si>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</si>
  <si>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</si>
  <si>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</si>
  <si>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</si>
  <si>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</si>
  <si>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</si>
  <si>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</si>
  <si>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</si>
  <si>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</si>
  <si>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</si>
  <si>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</si>
  <si>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</si>
  <si>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</si>
  <si>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</si>
  <si>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</si>
  <si>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</si>
  <si>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</si>
  <si>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</si>
  <si>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</si>
  <si>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</si>
  <si>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</si>
  <si>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</si>
  <si>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</si>
  <si>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</si>
  <si>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</si>
  <si>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</si>
  <si>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</si>
  <si>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</si>
  <si>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</si>
  <si>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</si>
  <si>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</si>
  <si>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</si>
  <si>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</si>
  <si>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</si>
  <si>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</si>
  <si>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</si>
  <si>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</si>
  <si>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</si>
  <si>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</si>
  <si>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</si>
  <si>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</si>
  <si>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</si>
  <si>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</si>
  <si>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</si>
  <si>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</si>
  <si>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</si>
  <si>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</si>
  <si>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</si>
  <si>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</si>
  <si>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</si>
  <si>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</si>
  <si>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</si>
  <si>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</si>
  <si>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</si>
  <si>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</si>
  <si>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</si>
  <si>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</si>
  <si>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</si>
  <si>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</si>
  <si>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</si>
  <si>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</si>
  <si>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</si>
  <si>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</si>
  <si>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</si>
  <si>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</si>
  <si>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</si>
  <si>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</si>
  <si>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</si>
  <si>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</si>
  <si>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</si>
  <si>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</si>
  <si>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</si>
  <si>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</si>
  <si>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</si>
  <si>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</si>
  <si>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</si>
  <si>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</si>
  <si>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</si>
  <si>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</si>
  <si>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</si>
  <si>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</si>
  <si>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</si>
  <si>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</si>
  <si>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</si>
  <si>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</si>
  <si>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</si>
  <si>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</si>
  <si>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</si>
  <si>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</si>
  <si>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</si>
  <si>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</si>
  <si>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</si>
  <si>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</si>
  <si>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</si>
  <si>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</si>
  <si>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</si>
  <si>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</si>
  <si>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</si>
  <si>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</si>
  <si>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</si>
  <si>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</si>
  <si>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</si>
  <si>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</si>
  <si>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</si>
  <si>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</si>
  <si>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</si>
  <si>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</si>
  <si>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</si>
  <si>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</si>
  <si>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</si>
  <si>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</si>
  <si>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</si>
  <si>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</si>
  <si>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</si>
  <si>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</si>
  <si>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</si>
  <si>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</si>
  <si>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</si>
  <si>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</si>
  <si>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</si>
  <si>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</si>
  <si>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</si>
  <si>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</si>
  <si>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</si>
  <si>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</si>
  <si>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</si>
  <si>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</si>
  <si>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</si>
  <si>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</si>
  <si>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</si>
  <si>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</si>
  <si>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</si>
  <si>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</si>
  <si>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</si>
  <si>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</si>
  <si>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</si>
  <si>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</si>
  <si>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</si>
  <si>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</si>
  <si>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</si>
  <si>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</si>
  <si>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</si>
  <si>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</si>
  <si>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</si>
  <si>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</si>
  <si>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</si>
  <si>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</si>
  <si>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</si>
  <si>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</si>
  <si>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</si>
  <si>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</si>
  <si>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</si>
  <si>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</si>
  <si>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</si>
  <si>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</si>
  <si>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</si>
  <si>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</si>
  <si>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</si>
  <si>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</si>
  <si>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</si>
  <si>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</si>
  <si>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</si>
  <si>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</si>
  <si>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</si>
  <si>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</si>
  <si>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</si>
  <si>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</si>
  <si>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</si>
  <si>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</si>
  <si>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</si>
  <si>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</si>
  <si>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</si>
  <si>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</si>
  <si>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</si>
  <si>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</si>
  <si>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</si>
  <si>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</si>
  <si>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</si>
  <si>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</si>
  <si>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</si>
  <si>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</si>
  <si>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</si>
  <si>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</si>
  <si>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</si>
  <si>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</si>
  <si>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</si>
  <si>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</si>
  <si>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</si>
  <si>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</si>
  <si>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</si>
  <si>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</si>
  <si>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</si>
  <si>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</si>
  <si>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</si>
  <si>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</si>
  <si>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</si>
  <si>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</si>
  <si>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</si>
  <si>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</si>
  <si>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</si>
  <si>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</si>
  <si>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</si>
  <si>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</si>
  <si>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</si>
  <si>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</si>
  <si>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</si>
  <si>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</si>
  <si>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</si>
  <si>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</si>
  <si>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</si>
  <si>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</si>
  <si>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</si>
  <si>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</si>
  <si>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</si>
  <si>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</si>
  <si>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</si>
  <si>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</si>
  <si>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</si>
  <si>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</si>
  <si>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</si>
  <si>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special_bonus_imba_puck_phase_shift_attacks</t>
  </si>
  <si>
    <t>special_bonus_imba_puck_waning_rift_cooldown</t>
  </si>
  <si>
    <t>special_bonus_imba_puck_illusory_orb_speed</t>
  </si>
  <si>
    <t>special_bonus_imba_puck_waning_rift_range</t>
  </si>
  <si>
    <t>special_bonus_imba_puck_dream_coil_targets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</si>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</sst>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6"/>
  <sheetViews>
    <sheetView tabSelected="1" topLeftCell="C294" workbookViewId="0">
      <selection activeCell="K313" sqref="K313:L316"/>
    </sheetView>
  </sheetViews>
  <sheetFormatPr defaultColWidth="9" defaultRowHeight="14"/>
  <cols>
    <col min="2" max="2" width="36.4545454545455" customWidth="1"/>
    <col min="3" max="3" width="12.8181818181818" customWidth="1"/>
    <col min="4" max="4" width="9.54545454545454" customWidth="1"/>
    <col min="5" max="5" width="6.54545454545455" customWidth="1"/>
    <col min="6" max="6" width="24.1818181818182" customWidth="1"/>
    <col min="7" max="7" width="22.9090909090909" customWidth="1"/>
    <col min="8" max="8" width="28.3636363636364" customWidth="1"/>
    <col min="9" max="9" width="21.9090909090909" customWidth="1"/>
    <col min="10" max="10" width="12.9090909090909" customWidth="1"/>
    <col min="11" max="11" width="55.4545454545455" customWidth="1"/>
    <col min="12" max="12" width="39.0909090909091" customWidth="1"/>
  </cols>
  <sheetData>
    <row r="1" ht="15" spans="1:12">
      <c r="A1" s="3" t="s">
        <v>0</v>
      </c>
      <c r="B1" s="3" t="s">
        <v>1</v>
      </c>
      <c r="C1" s="3" t="s">
        <v>2</v>
      </c>
      <c r="D1" s="7" t="s">
        <v>3</v>
      </c>
      <c r="E1" s="8" t="s">
        <v>4</v>
      </c>
      <c r="F1" s="8"/>
      <c r="G1" s="8"/>
      <c r="H1" s="8"/>
      <c r="I1" s="8"/>
      <c r="J1" s="13" t="s">
        <v>5</v>
      </c>
      <c r="K1" s="13"/>
      <c r="L1" s="13"/>
    </row>
    <row r="2" spans="1:12">
      <c r="A2" s="9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2"/>
      <c r="G2" s="12"/>
      <c r="H2" s="12"/>
      <c r="I2" s="14"/>
      <c r="J2" s="13" t="s">
        <v>11</v>
      </c>
      <c r="K2" s="13"/>
      <c r="L2" s="13"/>
    </row>
    <row r="3" ht="15" spans="1:12">
      <c r="A3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14" t="s">
        <v>17</v>
      </c>
      <c r="J3" s="15" t="s">
        <v>18</v>
      </c>
      <c r="K3" s="16" t="s">
        <v>19</v>
      </c>
      <c r="L3" s="16" t="s">
        <v>20</v>
      </c>
    </row>
    <row r="4" ht="15" spans="1:12">
      <c r="A4" s="3" t="s">
        <v>0</v>
      </c>
      <c r="B4" s="3" t="s">
        <v>21</v>
      </c>
      <c r="C4" s="3" t="s">
        <v>22</v>
      </c>
      <c r="D4" s="12" t="s">
        <v>23</v>
      </c>
      <c r="E4" s="8" t="s">
        <v>24</v>
      </c>
      <c r="F4" t="s">
        <v>25</v>
      </c>
      <c r="G4" t="s">
        <v>26</v>
      </c>
      <c r="H4" t="s">
        <v>27</v>
      </c>
      <c r="I4" s="14" t="s">
        <v>28</v>
      </c>
      <c r="J4" s="17" t="s">
        <v>29</v>
      </c>
      <c r="K4" s="18" t="s">
        <v>30</v>
      </c>
      <c r="L4" s="19" t="s">
        <v>31</v>
      </c>
    </row>
    <row r="5" ht="15" spans="2:12">
      <c r="B5" s="2" t="s">
        <v>32</v>
      </c>
      <c r="C5">
        <v>10001</v>
      </c>
      <c r="D5">
        <v>1</v>
      </c>
      <c r="E5">
        <v>2</v>
      </c>
      <c r="F5">
        <v>30</v>
      </c>
      <c r="G5">
        <v>30</v>
      </c>
      <c r="H5">
        <v>30</v>
      </c>
      <c r="I5" s="3" t="s">
        <v>33</v>
      </c>
      <c r="J5">
        <v>1</v>
      </c>
      <c r="K5" t="str">
        <f>VLOOKUP(B5,Sheet3!$B:$M,5,0)</f>
        <v>special_bonus_imba_hp_300</v>
      </c>
      <c r="L5" t="str">
        <f>VLOOKUP(B5,Sheet3!$B:$M,6,0)</f>
        <v>special_bonus_imba_attack_speed_30</v>
      </c>
    </row>
    <row r="6" spans="5:12">
      <c r="E6">
        <v>3</v>
      </c>
      <c r="F6">
        <v>30</v>
      </c>
      <c r="G6">
        <v>30</v>
      </c>
      <c r="H6">
        <v>30</v>
      </c>
      <c r="I6">
        <v>13262</v>
      </c>
      <c r="J6">
        <v>2</v>
      </c>
      <c r="K6" t="str">
        <f>VLOOKUP(B5,Sheet3!$B:$M,7,0)</f>
        <v>special_bonus_imba_abaddon_7</v>
      </c>
      <c r="L6" t="str">
        <f>VLOOKUP(B5,Sheet3!$B:$M,8,0)</f>
        <v>special_bonus_imba_spell_lifesteal_10</v>
      </c>
    </row>
    <row r="7" spans="5:12">
      <c r="E7">
        <v>4</v>
      </c>
      <c r="F7">
        <v>30</v>
      </c>
      <c r="G7">
        <v>30</v>
      </c>
      <c r="H7">
        <v>30</v>
      </c>
      <c r="I7">
        <v>13236</v>
      </c>
      <c r="J7">
        <v>3</v>
      </c>
      <c r="K7" t="str">
        <f>VLOOKUP(B5,Sheet3!$B:$M,9,0)</f>
        <v>special_bonus_imba_abaddon_8</v>
      </c>
      <c r="L7" t="str">
        <f>VLOOKUP(B5,Sheet3!$B:$M,10,0)</f>
        <v>special_bonus_imba_abaddon_6</v>
      </c>
    </row>
    <row r="8" spans="5:12">
      <c r="E8">
        <v>5</v>
      </c>
      <c r="F8">
        <v>30</v>
      </c>
      <c r="G8">
        <v>30</v>
      </c>
      <c r="H8">
        <v>30</v>
      </c>
      <c r="I8" t="s">
        <v>34</v>
      </c>
      <c r="J8">
        <v>4</v>
      </c>
      <c r="K8" t="str">
        <f>VLOOKUP(B5,Sheet3!$B:$M,11,0)</f>
        <v>special_bonus_imba_abaddon_1</v>
      </c>
      <c r="L8" t="str">
        <f>VLOOKUP(B5,Sheet3!$B:$M,12,0)</f>
        <v>special_bonus_imba_abaddon_3</v>
      </c>
    </row>
    <row r="9" ht="15" spans="2:12">
      <c r="B9" s="2" t="s">
        <v>35</v>
      </c>
      <c r="C9">
        <v>10002</v>
      </c>
      <c r="D9">
        <v>1</v>
      </c>
      <c r="E9">
        <v>2</v>
      </c>
      <c r="F9">
        <v>30</v>
      </c>
      <c r="G9">
        <v>30</v>
      </c>
      <c r="H9">
        <v>30</v>
      </c>
      <c r="I9" s="3">
        <v>14200</v>
      </c>
      <c r="J9">
        <v>1</v>
      </c>
      <c r="K9" t="str">
        <f>VLOOKUP(B9,Sheet3!$B:$M,5,0)</f>
        <v>special_bonus_imba_unique_underlord_2</v>
      </c>
      <c r="L9" t="str">
        <f>VLOOKUP(B9,Sheet3!$B:$M,6,0)</f>
        <v>special_bonus_imba_movement_speed_30</v>
      </c>
    </row>
    <row r="10" ht="15" spans="2:12">
      <c r="B10" s="2"/>
      <c r="E10">
        <v>3</v>
      </c>
      <c r="F10">
        <v>30</v>
      </c>
      <c r="G10">
        <v>30</v>
      </c>
      <c r="H10">
        <v>30</v>
      </c>
      <c r="I10">
        <v>14199</v>
      </c>
      <c r="J10">
        <v>2</v>
      </c>
      <c r="K10" t="str">
        <f>VLOOKUP(B9,Sheet3!$B:$M,7,0)</f>
        <v>special_bonus_imba_unique_underlord_6</v>
      </c>
      <c r="L10" t="str">
        <f>VLOOKUP(B9,Sheet3!$B:$M,8,0)</f>
        <v>special_bonus_imba_corruption_4</v>
      </c>
    </row>
    <row r="11" ht="15" spans="2:12">
      <c r="B11" s="2"/>
      <c r="E11">
        <v>4</v>
      </c>
      <c r="F11">
        <v>30</v>
      </c>
      <c r="G11">
        <v>30</v>
      </c>
      <c r="H11">
        <v>30</v>
      </c>
      <c r="I11">
        <v>14197</v>
      </c>
      <c r="J11">
        <v>3</v>
      </c>
      <c r="K11" t="str">
        <f>VLOOKUP(B9,Sheet3!$B:$M,9,0)</f>
        <v>special_bonus_imba_unique_underlord_4</v>
      </c>
      <c r="L11" t="str">
        <f>VLOOKUP(B9,Sheet3!$B:$M,10,0)</f>
        <v>special_bonus_imba_hp_regen_80</v>
      </c>
    </row>
    <row r="12" ht="15" spans="2:12">
      <c r="B12" s="2"/>
      <c r="E12">
        <v>5</v>
      </c>
      <c r="F12">
        <v>30</v>
      </c>
      <c r="G12">
        <v>30</v>
      </c>
      <c r="H12">
        <v>30</v>
      </c>
      <c r="I12">
        <v>14198</v>
      </c>
      <c r="J12">
        <v>4</v>
      </c>
      <c r="K12" t="str">
        <f>VLOOKUP(B9,Sheet3!$B:$M,11,0)</f>
        <v>special_bonus_imba_unique_underlord</v>
      </c>
      <c r="L12" t="str">
        <f>VLOOKUP(B9,Sheet3!$B:$M,12,0)</f>
        <v>special_bonus_imba_armor_30</v>
      </c>
    </row>
    <row r="13" ht="15" spans="2:12">
      <c r="B13" s="2" t="s">
        <v>36</v>
      </c>
      <c r="C13">
        <v>10003</v>
      </c>
      <c r="D13">
        <v>1</v>
      </c>
      <c r="E13">
        <v>2</v>
      </c>
      <c r="F13">
        <v>30</v>
      </c>
      <c r="G13">
        <v>30</v>
      </c>
      <c r="H13">
        <v>30</v>
      </c>
      <c r="I13" s="3" t="s">
        <v>37</v>
      </c>
      <c r="J13">
        <v>1</v>
      </c>
      <c r="K13" t="str">
        <f>VLOOKUP(B13,Sheet3!$B:$M,5,0)</f>
        <v>special_bonus_imba_alchemist_7</v>
      </c>
      <c r="L13" t="str">
        <f>VLOOKUP(B13,Sheet3!$B:$M,6,0)</f>
        <v>special_bonus_imba_alchemist_1</v>
      </c>
    </row>
    <row r="14" ht="15" spans="2:12">
      <c r="B14" s="2"/>
      <c r="E14">
        <v>3</v>
      </c>
      <c r="F14">
        <v>30</v>
      </c>
      <c r="G14">
        <v>30</v>
      </c>
      <c r="H14">
        <v>30</v>
      </c>
      <c r="I14" t="s">
        <v>38</v>
      </c>
      <c r="J14">
        <v>2</v>
      </c>
      <c r="K14" t="str">
        <f>VLOOKUP(B13,Sheet3!$B:$M,7,0)</f>
        <v>special_bonus_imba_hp_500</v>
      </c>
      <c r="L14" t="str">
        <f>VLOOKUP(B13,Sheet3!$B:$M,8,0)</f>
        <v>special_bonus_imba_attack_damage_50</v>
      </c>
    </row>
    <row r="15" ht="15" spans="2:12">
      <c r="B15" s="2"/>
      <c r="E15">
        <v>4</v>
      </c>
      <c r="F15">
        <v>30</v>
      </c>
      <c r="G15">
        <v>30</v>
      </c>
      <c r="H15">
        <v>30</v>
      </c>
      <c r="I15">
        <v>14170</v>
      </c>
      <c r="J15">
        <v>3</v>
      </c>
      <c r="K15" t="str">
        <f>VLOOKUP(B13,Sheet3!$B:$M,9,0)</f>
        <v>special_bonus_imba_cleave_30</v>
      </c>
      <c r="L15" t="str">
        <f>VLOOKUP(B13,Sheet3!$B:$M,10,0)</f>
        <v>special_bonus_imba_alchemist_5</v>
      </c>
    </row>
    <row r="16" ht="15" spans="2:12">
      <c r="B16" s="2"/>
      <c r="E16">
        <v>5</v>
      </c>
      <c r="F16">
        <v>30</v>
      </c>
      <c r="G16">
        <v>30</v>
      </c>
      <c r="H16">
        <v>30</v>
      </c>
      <c r="I16" t="s">
        <v>39</v>
      </c>
      <c r="J16">
        <v>4</v>
      </c>
      <c r="K16" t="str">
        <f>VLOOKUP(B13,Sheet3!$B:$M,11,0)</f>
        <v>special_bonus_imba_alchemist_2</v>
      </c>
      <c r="L16" t="str">
        <f>VLOOKUP(B13,Sheet3!$B:$M,12,0)</f>
        <v>special_bonus_imba_alchemist_8</v>
      </c>
    </row>
    <row r="17" ht="15" spans="2:12">
      <c r="B17" s="2" t="s">
        <v>40</v>
      </c>
      <c r="C17">
        <v>10004</v>
      </c>
      <c r="D17">
        <v>1</v>
      </c>
      <c r="E17">
        <v>2</v>
      </c>
      <c r="F17">
        <v>30</v>
      </c>
      <c r="G17">
        <v>30</v>
      </c>
      <c r="H17">
        <v>30</v>
      </c>
      <c r="I17" s="3">
        <v>14165</v>
      </c>
      <c r="J17">
        <v>1</v>
      </c>
      <c r="K17" t="str">
        <f>VLOOKUP(B17,Sheet3!$B:$M,5,0)</f>
        <v>special_bonus_imba_ancient_apparition_chilling_touch_range</v>
      </c>
      <c r="L17" t="str">
        <f>VLOOKUP(B17,Sheet3!$B:$M,6,0)</f>
        <v>special_bonus_imba_spell_amplify_10</v>
      </c>
    </row>
    <row r="18" ht="15" spans="2:12">
      <c r="B18" s="2"/>
      <c r="E18">
        <v>3</v>
      </c>
      <c r="F18">
        <v>30</v>
      </c>
      <c r="G18">
        <v>30</v>
      </c>
      <c r="H18">
        <v>30</v>
      </c>
      <c r="I18">
        <v>14164</v>
      </c>
      <c r="J18">
        <v>2</v>
      </c>
      <c r="K18" t="str">
        <f>VLOOKUP(B17,Sheet3!$B:$M,7,0)</f>
        <v>special_bonus_imba_ancient_apparition_ice_vortex_cooldown</v>
      </c>
      <c r="L18" t="str">
        <f>VLOOKUP(B17,Sheet3!$B:$M,8,0)</f>
        <v>special_bonus_imba_hp_regen_15</v>
      </c>
    </row>
    <row r="19" ht="15" spans="2:12">
      <c r="B19" s="2"/>
      <c r="E19">
        <v>4</v>
      </c>
      <c r="F19">
        <v>30</v>
      </c>
      <c r="G19">
        <v>30</v>
      </c>
      <c r="H19">
        <v>30</v>
      </c>
      <c r="I19">
        <v>14163</v>
      </c>
      <c r="J19">
        <v>3</v>
      </c>
      <c r="K19" t="str">
        <f>VLOOKUP(B17,Sheet3!$B:$M,9,0)</f>
        <v>special_bonus_imba_ancient_apparition_chilling_touch_damage</v>
      </c>
      <c r="L19" t="str">
        <f>VLOOKUP(B17,Sheet3!$B:$M,10,0)</f>
        <v>special_bonus_imba_ancient_apparition_ice_vortex_boost</v>
      </c>
    </row>
    <row r="20" ht="15" spans="2:12">
      <c r="B20" s="2"/>
      <c r="E20">
        <v>5</v>
      </c>
      <c r="F20">
        <v>30</v>
      </c>
      <c r="G20">
        <v>30</v>
      </c>
      <c r="H20">
        <v>30</v>
      </c>
      <c r="I20">
        <v>14162</v>
      </c>
      <c r="J20">
        <v>4</v>
      </c>
      <c r="K20" t="str">
        <f>VLOOKUP(B17,Sheet3!$B:$M,11,0)</f>
        <v>special_bonus_imba_ancient_apparition_ice_blast_kill_threshold</v>
      </c>
      <c r="L20" t="str">
        <f>VLOOKUP(B17,Sheet3!$B:$M,12,0)</f>
        <v>special_bonus_imba_ancient_apparition_cold_feet_aoe</v>
      </c>
    </row>
    <row r="21" ht="15" spans="2:12">
      <c r="B21" s="2" t="s">
        <v>41</v>
      </c>
      <c r="C21">
        <v>10005</v>
      </c>
      <c r="D21">
        <v>1</v>
      </c>
      <c r="E21">
        <v>2</v>
      </c>
      <c r="F21">
        <v>30</v>
      </c>
      <c r="G21">
        <v>30</v>
      </c>
      <c r="H21">
        <v>30</v>
      </c>
      <c r="I21" s="3" t="s">
        <v>42</v>
      </c>
      <c r="J21">
        <v>1</v>
      </c>
      <c r="K21" t="str">
        <f>VLOOKUP(B21,Sheet3!$B:$M,5,0)</f>
        <v>special_bonus_imba_strength_13</v>
      </c>
      <c r="L21" t="str">
        <f>VLOOKUP(B21,Sheet3!$B:$M,6,0)</f>
        <v>special_bonus_imba_attack_speed_25</v>
      </c>
    </row>
    <row r="22" ht="15" spans="2:12">
      <c r="B22" s="2"/>
      <c r="E22">
        <v>3</v>
      </c>
      <c r="F22">
        <v>30</v>
      </c>
      <c r="G22">
        <v>30</v>
      </c>
      <c r="H22">
        <v>30</v>
      </c>
      <c r="I22" t="s">
        <v>43</v>
      </c>
      <c r="J22">
        <v>2</v>
      </c>
      <c r="K22" t="str">
        <f>VLOOKUP(B21,Sheet3!$B:$M,7,0)</f>
        <v>special_bonus_imba_antimage_blink_range</v>
      </c>
      <c r="L22" t="str">
        <f>VLOOKUP(B21,Sheet3!$B:$M,8,0)</f>
        <v>special_bonus_imba_agility_15</v>
      </c>
    </row>
    <row r="23" ht="15" spans="2:12">
      <c r="B23" s="2"/>
      <c r="E23">
        <v>4</v>
      </c>
      <c r="F23">
        <v>30</v>
      </c>
      <c r="G23">
        <v>30</v>
      </c>
      <c r="H23">
        <v>30</v>
      </c>
      <c r="I23" t="s">
        <v>44</v>
      </c>
      <c r="J23">
        <v>3</v>
      </c>
      <c r="K23" t="str">
        <f>VLOOKUP(B21,Sheet3!$B:$M,9,0)</f>
        <v>special_bonus_imba_antimage_9</v>
      </c>
      <c r="L23" t="str">
        <f>VLOOKUP(B21,Sheet3!$B:$M,10,0)</f>
        <v>special_bonus_imba_antimage_10</v>
      </c>
    </row>
    <row r="24" ht="15" spans="2:12">
      <c r="B24" s="2"/>
      <c r="E24">
        <v>5</v>
      </c>
      <c r="F24">
        <v>30</v>
      </c>
      <c r="G24">
        <v>30</v>
      </c>
      <c r="H24">
        <v>30</v>
      </c>
      <c r="I24" t="s">
        <v>45</v>
      </c>
      <c r="J24">
        <v>4</v>
      </c>
      <c r="K24" t="str">
        <f>VLOOKUP(B21,Sheet3!$B:$M,11,0)</f>
        <v>special_bonus_imba_antimage_11</v>
      </c>
      <c r="L24" t="str">
        <f>VLOOKUP(B21,Sheet3!$B:$M,12,0)</f>
        <v>special_bonus_imba_antimage_8</v>
      </c>
    </row>
    <row r="25" ht="15" spans="2:12">
      <c r="B25" s="2" t="s">
        <v>46</v>
      </c>
      <c r="C25">
        <v>10006</v>
      </c>
      <c r="D25">
        <v>1</v>
      </c>
      <c r="E25">
        <v>2</v>
      </c>
      <c r="F25">
        <v>30</v>
      </c>
      <c r="G25">
        <v>30</v>
      </c>
      <c r="H25">
        <v>30</v>
      </c>
      <c r="I25" s="3" t="s">
        <v>47</v>
      </c>
      <c r="J25">
        <v>1</v>
      </c>
      <c r="K25" t="str">
        <f>VLOOKUP(B25,Sheet3!$B:$M,5,0)</f>
        <v>special_bonus_imba_cooldown_reduction_8</v>
      </c>
      <c r="L25" t="str">
        <f>VLOOKUP(B25,Sheet3!$B:$M,6,0)</f>
        <v>special_bonus_imba_attack_speed_35</v>
      </c>
    </row>
    <row r="26" ht="15" spans="2:12">
      <c r="B26" s="2"/>
      <c r="E26">
        <v>3</v>
      </c>
      <c r="F26">
        <v>30</v>
      </c>
      <c r="G26">
        <v>30</v>
      </c>
      <c r="H26">
        <v>30</v>
      </c>
      <c r="I26">
        <v>7296</v>
      </c>
      <c r="J26">
        <v>2</v>
      </c>
      <c r="K26" t="str">
        <f>VLOOKUP(B25,Sheet3!$B:$M,7,0)</f>
        <v>special_bonus_imba_hp_300</v>
      </c>
      <c r="L26" t="str">
        <f>VLOOKUP(B25,Sheet3!$B:$M,8,0)</f>
        <v>special_bonus_imba_arc_warden_flux_cast_range</v>
      </c>
    </row>
    <row r="27" ht="15" spans="2:12">
      <c r="B27" s="2"/>
      <c r="E27">
        <v>4</v>
      </c>
      <c r="F27">
        <v>30</v>
      </c>
      <c r="G27">
        <v>30</v>
      </c>
      <c r="H27">
        <v>30</v>
      </c>
      <c r="I27">
        <v>11569</v>
      </c>
      <c r="J27">
        <v>3</v>
      </c>
      <c r="K27" t="str">
        <f>VLOOKUP(B25,Sheet3!$B:$M,9,0)</f>
        <v>special_bonus_imba_arc_warden_spark_wraith_cooldown</v>
      </c>
      <c r="L27" t="str">
        <f>VLOOKUP(B25,Sheet3!$B:$M,10,0)</f>
        <v>special_bonus_imba_attack_range_125</v>
      </c>
    </row>
    <row r="28" ht="15" spans="2:12">
      <c r="B28" s="2"/>
      <c r="E28">
        <v>5</v>
      </c>
      <c r="F28">
        <v>30</v>
      </c>
      <c r="G28">
        <v>30</v>
      </c>
      <c r="H28">
        <v>30</v>
      </c>
      <c r="I28">
        <v>9672</v>
      </c>
      <c r="J28">
        <v>4</v>
      </c>
      <c r="K28" t="str">
        <f>VLOOKUP(B25,Sheet3!$B:$M,11,0)</f>
        <v>special_bonus_imba_lifesteal_30</v>
      </c>
      <c r="L28" t="str">
        <f>VLOOKUP(B25,Sheet3!$B:$M,12,0)</f>
        <v>special_bonus_imba_arc_warden_spark_wraith_damage</v>
      </c>
    </row>
    <row r="29" ht="15" spans="2:12">
      <c r="B29" s="2" t="s">
        <v>48</v>
      </c>
      <c r="C29">
        <v>10007</v>
      </c>
      <c r="D29">
        <v>1</v>
      </c>
      <c r="E29">
        <v>2</v>
      </c>
      <c r="F29">
        <v>30</v>
      </c>
      <c r="G29">
        <v>30</v>
      </c>
      <c r="H29">
        <v>30</v>
      </c>
      <c r="I29" s="3" t="s">
        <v>49</v>
      </c>
      <c r="J29">
        <v>1</v>
      </c>
      <c r="K29" t="str">
        <f>VLOOKUP(B29,Sheet3!$B:$M,5,0)</f>
        <v>special_bonus_imba_axe_2</v>
      </c>
      <c r="L29" t="str">
        <f>VLOOKUP(B29,Sheet3!$B:$M,6,0)</f>
        <v>special_bonus_imba_attack_speed_40</v>
      </c>
    </row>
    <row r="30" ht="15" spans="2:12">
      <c r="B30" s="2"/>
      <c r="E30">
        <v>3</v>
      </c>
      <c r="F30">
        <v>30</v>
      </c>
      <c r="G30">
        <v>30</v>
      </c>
      <c r="H30">
        <v>30</v>
      </c>
      <c r="I30" s="3">
        <v>12303</v>
      </c>
      <c r="J30">
        <v>2</v>
      </c>
      <c r="K30" t="str">
        <f>VLOOKUP(B29,Sheet3!$B:$M,7,0)</f>
        <v>special_bonus_imba_axe_3</v>
      </c>
      <c r="L30" t="str">
        <f>VLOOKUP(B29,Sheet3!$B:$M,8,0)</f>
        <v>special_bonus_imba_axe_8</v>
      </c>
    </row>
    <row r="31" ht="15" spans="2:12">
      <c r="B31" s="2"/>
      <c r="E31">
        <v>4</v>
      </c>
      <c r="F31">
        <v>30</v>
      </c>
      <c r="G31">
        <v>30</v>
      </c>
      <c r="H31">
        <v>30</v>
      </c>
      <c r="I31" s="3">
        <v>12302</v>
      </c>
      <c r="J31">
        <v>3</v>
      </c>
      <c r="K31" t="str">
        <f>VLOOKUP(B29,Sheet3!$B:$M,9,0)</f>
        <v>special_bonus_imba_hp_regen_30</v>
      </c>
      <c r="L31" t="str">
        <f>VLOOKUP(B29,Sheet3!$B:$M,10,0)</f>
        <v>special_bonus_imba_axe_9</v>
      </c>
    </row>
    <row r="32" ht="15" spans="2:12">
      <c r="B32" s="2"/>
      <c r="E32">
        <v>5</v>
      </c>
      <c r="F32">
        <v>30</v>
      </c>
      <c r="G32">
        <v>30</v>
      </c>
      <c r="H32">
        <v>30</v>
      </c>
      <c r="I32" s="3" t="s">
        <v>50</v>
      </c>
      <c r="J32">
        <v>4</v>
      </c>
      <c r="K32" t="str">
        <f>VLOOKUP(B29,Sheet3!$B:$M,11,0)</f>
        <v>special_bonus_imba_axe_4</v>
      </c>
      <c r="L32" t="str">
        <f>VLOOKUP(B29,Sheet3!$B:$M,12,0)</f>
        <v>special_bonus_imba_axe_5</v>
      </c>
    </row>
    <row r="33" ht="15" spans="2:12">
      <c r="B33" s="2" t="s">
        <v>51</v>
      </c>
      <c r="C33">
        <v>10008</v>
      </c>
      <c r="D33">
        <v>1</v>
      </c>
      <c r="E33">
        <v>2</v>
      </c>
      <c r="F33">
        <v>30</v>
      </c>
      <c r="G33">
        <v>30</v>
      </c>
      <c r="H33">
        <v>30</v>
      </c>
      <c r="I33" s="3" t="s">
        <v>52</v>
      </c>
      <c r="J33">
        <v>1</v>
      </c>
      <c r="K33" t="str">
        <f>VLOOKUP(B33,Sheet3!$B:$M,5,0)</f>
        <v>special_bonus_imba_armor_7</v>
      </c>
      <c r="L33" t="str">
        <f>VLOOKUP(B33,Sheet3!$B:$M,6,0)</f>
        <v>special_bonus_imba_cast_range_100</v>
      </c>
    </row>
    <row r="34" ht="15" spans="2:12">
      <c r="B34" s="2"/>
      <c r="E34">
        <v>3</v>
      </c>
      <c r="F34">
        <v>30</v>
      </c>
      <c r="G34">
        <v>30</v>
      </c>
      <c r="H34">
        <v>30</v>
      </c>
      <c r="I34">
        <v>8547</v>
      </c>
      <c r="J34">
        <v>2</v>
      </c>
      <c r="K34" t="str">
        <f>VLOOKUP(B33,Sheet3!$B:$M,7,0)</f>
        <v>special_bonus_imba_spell_amplify_8</v>
      </c>
      <c r="L34" t="str">
        <f>VLOOKUP(B33,Sheet3!$B:$M,8,0)</f>
        <v>special_bonus_imba_bane_7</v>
      </c>
    </row>
    <row r="35" ht="15" spans="2:12">
      <c r="B35" s="2"/>
      <c r="E35">
        <v>4</v>
      </c>
      <c r="F35">
        <v>30</v>
      </c>
      <c r="G35">
        <v>30</v>
      </c>
      <c r="H35">
        <v>30</v>
      </c>
      <c r="I35">
        <v>8548</v>
      </c>
      <c r="J35">
        <v>3</v>
      </c>
      <c r="K35" t="str">
        <f>VLOOKUP(B33,Sheet3!$B:$M,9,0)</f>
        <v>special_bonus_imba_spell_lifesteal_20</v>
      </c>
      <c r="L35" t="str">
        <f>VLOOKUP(B33,Sheet3!$B:$M,10,0)</f>
        <v>special_bonus_imba_bane_3</v>
      </c>
    </row>
    <row r="36" ht="15" spans="2:12">
      <c r="B36" s="2"/>
      <c r="E36">
        <v>5</v>
      </c>
      <c r="F36">
        <v>30</v>
      </c>
      <c r="G36">
        <v>30</v>
      </c>
      <c r="H36">
        <v>30</v>
      </c>
      <c r="I36">
        <v>8550</v>
      </c>
      <c r="J36">
        <v>4</v>
      </c>
      <c r="K36" t="str">
        <f>VLOOKUP(B33,Sheet3!$B:$M,11,0)</f>
        <v>special_bonus_imba_bane_brain_sap_damage</v>
      </c>
      <c r="L36" t="str">
        <f>VLOOKUP(B33,Sheet3!$B:$M,12,0)</f>
        <v>special_bonus_imba_bane_fiends_grip_duration</v>
      </c>
    </row>
    <row r="37" ht="15" spans="2:12">
      <c r="B37" s="2" t="s">
        <v>53</v>
      </c>
      <c r="C37">
        <v>10009</v>
      </c>
      <c r="D37">
        <v>1</v>
      </c>
      <c r="E37">
        <v>2</v>
      </c>
      <c r="F37">
        <v>30</v>
      </c>
      <c r="G37">
        <v>30</v>
      </c>
      <c r="H37">
        <v>30</v>
      </c>
      <c r="I37" s="3" t="s">
        <v>54</v>
      </c>
      <c r="J37">
        <v>1</v>
      </c>
      <c r="K37" t="str">
        <f>VLOOKUP(B37,Sheet3!$B:$M,5,0)</f>
        <v>special_bonus_imba_spell_amplify_6</v>
      </c>
      <c r="L37" t="str">
        <f>VLOOKUP(B37,Sheet3!$B:$M,6,0)</f>
        <v>special_bonus_imba_armor_5</v>
      </c>
    </row>
    <row r="38" ht="15" spans="2:12">
      <c r="B38" s="2"/>
      <c r="E38">
        <v>3</v>
      </c>
      <c r="F38">
        <v>30</v>
      </c>
      <c r="G38">
        <v>30</v>
      </c>
      <c r="H38">
        <v>30</v>
      </c>
      <c r="I38">
        <v>17923</v>
      </c>
      <c r="J38">
        <v>2</v>
      </c>
      <c r="K38" t="str">
        <f>VLOOKUP(B37,Sheet3!$B:$M,7,0)</f>
        <v>special_bonus_imba_unique_imba_batrider_methane_boost_distance</v>
      </c>
      <c r="L38" t="str">
        <f>VLOOKUP(B37,Sheet3!$B:$M,8,0)</f>
        <v>special_bonus_imba_hp_400</v>
      </c>
    </row>
    <row r="39" ht="15" spans="2:12">
      <c r="B39" s="2"/>
      <c r="E39">
        <v>4</v>
      </c>
      <c r="F39">
        <v>30</v>
      </c>
      <c r="G39">
        <v>30</v>
      </c>
      <c r="H39">
        <v>30</v>
      </c>
      <c r="I39">
        <v>17922</v>
      </c>
      <c r="J39">
        <v>3</v>
      </c>
      <c r="K39" t="str">
        <f>VLOOKUP(B37,Sheet3!$B:$M,9,0)</f>
        <v>special_bonus_imba_cooldown_reduction_15</v>
      </c>
      <c r="L39" t="str">
        <f>VLOOKUP(B37,Sheet3!$B:$M,10,0)</f>
        <v>special_bonus_imba_movement_speed_50</v>
      </c>
    </row>
    <row r="40" ht="15" spans="2:12">
      <c r="B40" s="2"/>
      <c r="E40">
        <v>5</v>
      </c>
      <c r="F40">
        <v>30</v>
      </c>
      <c r="G40">
        <v>30</v>
      </c>
      <c r="H40">
        <v>30</v>
      </c>
      <c r="I40">
        <v>17921</v>
      </c>
      <c r="J40">
        <v>4</v>
      </c>
      <c r="K40" t="str">
        <f>VLOOKUP(B37,Sheet3!$B:$M,11,0)</f>
        <v>special_bonus_imba_unique_imba_batrider_firefly_truesight</v>
      </c>
      <c r="L40" t="str">
        <f>VLOOKUP(B37,Sheet3!$B:$M,12,0)</f>
        <v>special_bonus_imba_unique_imba_batrider_flamebreak_cooldown</v>
      </c>
    </row>
    <row r="41" ht="15" spans="2:12">
      <c r="B41" s="2" t="s">
        <v>55</v>
      </c>
      <c r="C41">
        <v>10010</v>
      </c>
      <c r="D41">
        <v>1</v>
      </c>
      <c r="E41">
        <v>2</v>
      </c>
      <c r="F41">
        <v>30</v>
      </c>
      <c r="G41">
        <v>30</v>
      </c>
      <c r="H41">
        <v>30</v>
      </c>
      <c r="I41" s="3" t="s">
        <v>56</v>
      </c>
      <c r="J41">
        <v>1</v>
      </c>
      <c r="K41" t="str">
        <f>VLOOKUP(B41,Sheet3!$B:$M,5,0)</f>
        <v>special_bonus_imba_attack_damage_40</v>
      </c>
      <c r="L41" t="str">
        <f>VLOOKUP(B41,Sheet3!$B:$M,6,0)</f>
        <v>special_bonus_imba_cooldown_reduction_10</v>
      </c>
    </row>
    <row r="42" ht="15" spans="2:12">
      <c r="B42" s="2"/>
      <c r="E42">
        <v>3</v>
      </c>
      <c r="F42">
        <v>30</v>
      </c>
      <c r="G42">
        <v>30</v>
      </c>
      <c r="H42">
        <v>30</v>
      </c>
      <c r="I42" t="s">
        <v>57</v>
      </c>
      <c r="J42">
        <v>2</v>
      </c>
      <c r="K42" t="str">
        <f>VLOOKUP(B41,Sheet3!$B:$M,7,0)</f>
        <v>special_bonus_imba_unique_beastmaster_2</v>
      </c>
      <c r="L42" t="str">
        <f>VLOOKUP(B41,Sheet3!$B:$M,8,0)</f>
        <v>special_bonus_imba_armor_10</v>
      </c>
    </row>
    <row r="43" ht="15" spans="2:12">
      <c r="B43" s="2"/>
      <c r="E43">
        <v>4</v>
      </c>
      <c r="F43">
        <v>30</v>
      </c>
      <c r="G43">
        <v>30</v>
      </c>
      <c r="H43">
        <v>30</v>
      </c>
      <c r="I43">
        <v>6251</v>
      </c>
      <c r="J43">
        <v>3</v>
      </c>
      <c r="K43" t="str">
        <f>VLOOKUP(B41,Sheet3!$B:$M,9,0)</f>
        <v>special_bonus_imba_unique_beastmaster_4</v>
      </c>
      <c r="L43" t="str">
        <f>VLOOKUP(B41,Sheet3!$B:$M,10,0)</f>
        <v>special_bonus_imba_unique_beastmaster</v>
      </c>
    </row>
    <row r="44" ht="15" spans="2:12">
      <c r="B44" s="2"/>
      <c r="E44">
        <v>5</v>
      </c>
      <c r="F44">
        <v>30</v>
      </c>
      <c r="G44">
        <v>30</v>
      </c>
      <c r="H44">
        <v>30</v>
      </c>
      <c r="I44" t="s">
        <v>58</v>
      </c>
      <c r="J44">
        <v>4</v>
      </c>
      <c r="K44" t="str">
        <f>VLOOKUP(B41,Sheet3!$B:$M,11,0)</f>
        <v>special_bonus_imba_20_bash_2</v>
      </c>
      <c r="L44" t="str">
        <f>VLOOKUP(B41,Sheet3!$B:$M,12,0)</f>
        <v>special_bonus_imba_unique_beastmaster_6</v>
      </c>
    </row>
    <row r="45" ht="15" spans="2:12">
      <c r="B45" s="2" t="s">
        <v>59</v>
      </c>
      <c r="C45">
        <v>10011</v>
      </c>
      <c r="D45">
        <v>1</v>
      </c>
      <c r="E45">
        <v>2</v>
      </c>
      <c r="F45">
        <v>30</v>
      </c>
      <c r="G45">
        <v>30</v>
      </c>
      <c r="H45">
        <v>30</v>
      </c>
      <c r="I45" s="3" t="s">
        <v>60</v>
      </c>
      <c r="J45">
        <v>1</v>
      </c>
      <c r="K45" t="str">
        <f>VLOOKUP(B45,Sheet3!$B:$M,5,0)</f>
        <v>special_bonus_imba_bloodseeker_1</v>
      </c>
      <c r="L45" t="str">
        <f>VLOOKUP(B45,Sheet3!$B:$M,6,0)</f>
        <v>special_bonus_imba_armor_6</v>
      </c>
    </row>
    <row r="46" ht="15" spans="2:12">
      <c r="B46" s="2"/>
      <c r="E46">
        <v>3</v>
      </c>
      <c r="F46">
        <v>30</v>
      </c>
      <c r="G46">
        <v>30</v>
      </c>
      <c r="H46">
        <v>30</v>
      </c>
      <c r="I46" t="s">
        <v>61</v>
      </c>
      <c r="J46">
        <v>2</v>
      </c>
      <c r="K46" t="str">
        <f>VLOOKUP(B45,Sheet3!$B:$M,7,0)</f>
        <v>special_bonus_imba_hp_300</v>
      </c>
      <c r="L46" t="str">
        <f>VLOOKUP(B45,Sheet3!$B:$M,8,0)</f>
        <v>special_bonus_imba_bloodseeker_7</v>
      </c>
    </row>
    <row r="47" ht="15" spans="2:12">
      <c r="B47" s="2"/>
      <c r="E47">
        <v>4</v>
      </c>
      <c r="F47">
        <v>30</v>
      </c>
      <c r="G47">
        <v>30</v>
      </c>
      <c r="H47">
        <v>30</v>
      </c>
      <c r="I47">
        <v>22810</v>
      </c>
      <c r="J47">
        <v>3</v>
      </c>
      <c r="K47" t="str">
        <f>VLOOKUP(B45,Sheet3!$B:$M,9,0)</f>
        <v>special_bonus_imba_bloodseeker_rupture_cast_range</v>
      </c>
      <c r="L47" t="str">
        <f>VLOOKUP(B45,Sheet3!$B:$M,10,0)</f>
        <v>special_bonus_imba_lifesteal_25</v>
      </c>
    </row>
    <row r="48" ht="15" spans="2:12">
      <c r="B48" s="2"/>
      <c r="E48">
        <v>5</v>
      </c>
      <c r="F48">
        <v>30</v>
      </c>
      <c r="G48">
        <v>30</v>
      </c>
      <c r="H48">
        <v>30</v>
      </c>
      <c r="I48" t="s">
        <v>62</v>
      </c>
      <c r="J48">
        <v>4</v>
      </c>
      <c r="K48" t="str">
        <f>VLOOKUP(B45,Sheet3!$B:$M,11,0)</f>
        <v>special_bonus_imba_bloodseeker_9</v>
      </c>
      <c r="L48" t="str">
        <f>VLOOKUP(B45,Sheet3!$B:$M,12,0)</f>
        <v>special_bonus_imba_bloodseeker_5</v>
      </c>
    </row>
    <row r="49" ht="15" spans="2:12">
      <c r="B49" s="2" t="s">
        <v>63</v>
      </c>
      <c r="C49">
        <v>10012</v>
      </c>
      <c r="D49">
        <v>1</v>
      </c>
      <c r="E49">
        <v>2</v>
      </c>
      <c r="F49">
        <v>30</v>
      </c>
      <c r="G49">
        <v>30</v>
      </c>
      <c r="H49">
        <v>30</v>
      </c>
      <c r="I49" s="3" t="s">
        <v>64</v>
      </c>
      <c r="J49">
        <v>1</v>
      </c>
      <c r="K49" t="str">
        <f>VLOOKUP(B49,Sheet3!$B:$M,5,0)</f>
        <v>special_bonus_imba_bounty_hunter_6</v>
      </c>
      <c r="L49" t="str">
        <f>VLOOKUP(B49,Sheet3!$B:$M,6,0)</f>
        <v>special_bonus_imba_bounty_hunter_3</v>
      </c>
    </row>
    <row r="50" ht="15" spans="2:12">
      <c r="B50" s="2"/>
      <c r="E50">
        <v>3</v>
      </c>
      <c r="F50">
        <v>30</v>
      </c>
      <c r="G50">
        <v>30</v>
      </c>
      <c r="H50">
        <v>30</v>
      </c>
      <c r="I50">
        <v>14284</v>
      </c>
      <c r="J50">
        <v>2</v>
      </c>
      <c r="K50" t="str">
        <f>VLOOKUP(B49,Sheet3!$B:$M,7,0)</f>
        <v>special_bonus_imba_bounty_hunter_2</v>
      </c>
      <c r="L50" t="str">
        <f>VLOOKUP(B49,Sheet3!$B:$M,8,0)</f>
        <v>special_bonus_imba_bounty_hunter_7</v>
      </c>
    </row>
    <row r="51" ht="15" spans="2:12">
      <c r="B51" s="2"/>
      <c r="E51">
        <v>4</v>
      </c>
      <c r="F51">
        <v>30</v>
      </c>
      <c r="G51">
        <v>30</v>
      </c>
      <c r="H51">
        <v>30</v>
      </c>
      <c r="I51">
        <v>14282</v>
      </c>
      <c r="J51">
        <v>3</v>
      </c>
      <c r="K51" t="str">
        <f>VLOOKUP(B49,Sheet3!$B:$M,9,0)</f>
        <v>special_bonus_imba_attack_speed_60</v>
      </c>
      <c r="L51" t="str">
        <f>VLOOKUP(B49,Sheet3!$B:$M,10,0)</f>
        <v>special_bonus_imba_bounty_hunter_9</v>
      </c>
    </row>
    <row r="52" ht="15" spans="2:12">
      <c r="B52" s="2"/>
      <c r="E52">
        <v>5</v>
      </c>
      <c r="F52">
        <v>30</v>
      </c>
      <c r="G52">
        <v>30</v>
      </c>
      <c r="H52">
        <v>30</v>
      </c>
      <c r="I52" t="s">
        <v>65</v>
      </c>
      <c r="J52">
        <v>4</v>
      </c>
      <c r="K52" t="str">
        <f>VLOOKUP(B49,Sheet3!$B:$M,11,0)</f>
        <v>special_bonus_imba_bounty_hunter_1</v>
      </c>
      <c r="L52" t="str">
        <f>VLOOKUP(B49,Sheet3!$B:$M,12,0)</f>
        <v>special_bonus_imba_bounty_hunter_8</v>
      </c>
    </row>
    <row r="53" ht="15" spans="2:12">
      <c r="B53" s="2" t="s">
        <v>66</v>
      </c>
      <c r="C53">
        <v>10013</v>
      </c>
      <c r="D53">
        <v>1</v>
      </c>
      <c r="E53">
        <v>2</v>
      </c>
      <c r="F53">
        <v>30</v>
      </c>
      <c r="G53">
        <v>30</v>
      </c>
      <c r="H53">
        <v>30</v>
      </c>
      <c r="I53" s="3" t="s">
        <v>67</v>
      </c>
      <c r="J53">
        <v>1</v>
      </c>
      <c r="K53" t="str">
        <f>VLOOKUP(B53,Sheet3!$B:$M,5,0)</f>
        <v>special_bonus_imba_attack_damage_30</v>
      </c>
      <c r="L53" t="str">
        <f>VLOOKUP(B53,Sheet3!$B:$M,6,0)</f>
        <v>special_bonus_imba_hp_200</v>
      </c>
    </row>
    <row r="54" ht="15" spans="2:12">
      <c r="B54" s="2"/>
      <c r="E54">
        <v>3</v>
      </c>
      <c r="F54">
        <v>30</v>
      </c>
      <c r="G54">
        <v>30</v>
      </c>
      <c r="H54">
        <v>30</v>
      </c>
      <c r="J54">
        <v>2</v>
      </c>
      <c r="K54" t="str">
        <f>VLOOKUP(B53,Sheet3!$B:$M,7,0)</f>
        <v>special_bonus_imba_brewmaster_thunder_clap_slow_duration</v>
      </c>
      <c r="L54" t="str">
        <f>VLOOKUP(B53,Sheet3!$B:$M,8,0)</f>
        <v>special_bonus_imba_magic_resistance_20</v>
      </c>
    </row>
    <row r="55" ht="15" spans="2:12">
      <c r="B55" s="2"/>
      <c r="E55">
        <v>4</v>
      </c>
      <c r="F55">
        <v>30</v>
      </c>
      <c r="G55">
        <v>30</v>
      </c>
      <c r="H55">
        <v>30</v>
      </c>
      <c r="J55">
        <v>3</v>
      </c>
      <c r="K55" t="str">
        <f>VLOOKUP(B53,Sheet3!$B:$M,9,0)</f>
        <v>special_bonus_imba_brewmaster_primal_split_health</v>
      </c>
      <c r="L55" t="str">
        <f>VLOOKUP(B53,Sheet3!$B:$M,10,0)</f>
        <v>special_bonus_imba_attack_speed_100</v>
      </c>
    </row>
    <row r="56" ht="15" spans="2:12">
      <c r="B56" s="2"/>
      <c r="E56">
        <v>5</v>
      </c>
      <c r="F56">
        <v>30</v>
      </c>
      <c r="G56">
        <v>30</v>
      </c>
      <c r="H56">
        <v>30</v>
      </c>
      <c r="J56">
        <v>4</v>
      </c>
      <c r="K56" t="str">
        <f>VLOOKUP(B53,Sheet3!$B:$M,11,0)</f>
        <v>special_bonus_imba_brewmaster_druken_brawler_damage</v>
      </c>
      <c r="L56" t="str">
        <f>VLOOKUP(B53,Sheet3!$B:$M,12,0)</f>
        <v>special_bonus_imba_brewmaster_primal_split_cooldown</v>
      </c>
    </row>
    <row r="57" ht="15" spans="2:12">
      <c r="B57" s="2" t="s">
        <v>68</v>
      </c>
      <c r="C57">
        <v>10014</v>
      </c>
      <c r="D57">
        <v>1</v>
      </c>
      <c r="E57">
        <v>2</v>
      </c>
      <c r="F57">
        <v>30</v>
      </c>
      <c r="G57">
        <v>30</v>
      </c>
      <c r="H57">
        <v>30</v>
      </c>
      <c r="I57" s="3" t="s">
        <v>69</v>
      </c>
      <c r="J57">
        <v>1</v>
      </c>
      <c r="K57" t="str">
        <f>VLOOKUP(B57,Sheet3!$B:$M,5,0)</f>
        <v>special_bonus_imba_movement_speed_20</v>
      </c>
      <c r="L57" t="str">
        <f>VLOOKUP(B57,Sheet3!$B:$M,6,0)</f>
        <v>special_bonus_imba_mp_regen_2</v>
      </c>
    </row>
    <row r="58" ht="15" spans="2:12">
      <c r="B58" s="2"/>
      <c r="E58">
        <v>3</v>
      </c>
      <c r="F58">
        <v>30</v>
      </c>
      <c r="G58">
        <v>30</v>
      </c>
      <c r="H58">
        <v>30</v>
      </c>
      <c r="J58">
        <v>2</v>
      </c>
      <c r="K58" t="str">
        <f>VLOOKUP(B57,Sheet3!$B:$M,7,0)</f>
        <v>special_bonus_imba_hp_200</v>
      </c>
      <c r="L58" t="str">
        <f>VLOOKUP(B57,Sheet3!$B:$M,8,0)</f>
        <v>special_bonus_imba_attack_speed_20</v>
      </c>
    </row>
    <row r="59" ht="15" spans="2:12">
      <c r="B59" s="2"/>
      <c r="E59">
        <v>4</v>
      </c>
      <c r="F59">
        <v>30</v>
      </c>
      <c r="G59">
        <v>30</v>
      </c>
      <c r="H59">
        <v>30</v>
      </c>
      <c r="J59">
        <v>3</v>
      </c>
      <c r="K59" t="str">
        <f>VLOOKUP(B57,Sheet3!$B:$M,9,0)</f>
        <v>special_bonus_imba_hp_regen_20</v>
      </c>
      <c r="L59" t="str">
        <f>VLOOKUP(B57,Sheet3!$B:$M,10,0)</f>
        <v>special_bonus_imba_unique_bristleback_2</v>
      </c>
    </row>
    <row r="60" ht="15" spans="2:12">
      <c r="B60" s="2"/>
      <c r="E60">
        <v>5</v>
      </c>
      <c r="F60">
        <v>30</v>
      </c>
      <c r="G60">
        <v>30</v>
      </c>
      <c r="H60">
        <v>30</v>
      </c>
      <c r="J60">
        <v>4</v>
      </c>
      <c r="K60" t="str">
        <f>VLOOKUP(B57,Sheet3!$B:$M,11,0)</f>
        <v>special_bonus_imba_spell_lifesteal_13</v>
      </c>
      <c r="L60" t="str">
        <f>VLOOKUP(B57,Sheet3!$B:$M,12,0)</f>
        <v>special_bonus_imba_bristleback_3</v>
      </c>
    </row>
    <row r="61" ht="15" spans="2:12">
      <c r="B61" s="2" t="s">
        <v>70</v>
      </c>
      <c r="C61">
        <v>10015</v>
      </c>
      <c r="D61">
        <v>1</v>
      </c>
      <c r="E61">
        <v>2</v>
      </c>
      <c r="F61">
        <v>30</v>
      </c>
      <c r="G61">
        <v>30</v>
      </c>
      <c r="H61">
        <v>30</v>
      </c>
      <c r="I61" s="3" t="s">
        <v>71</v>
      </c>
      <c r="J61">
        <v>1</v>
      </c>
      <c r="K61" t="str">
        <f>VLOOKUP(B61,Sheet3!$B:$M,5,0)</f>
        <v>special_bonus_imba_unique_broodmother_3</v>
      </c>
      <c r="L61" t="str">
        <f>VLOOKUP(B61,Sheet3!$B:$M,6,0)</f>
        <v>special_bonus_imba_hp_200</v>
      </c>
    </row>
    <row r="62" ht="15" spans="2:12">
      <c r="B62" s="2"/>
      <c r="E62">
        <v>3</v>
      </c>
      <c r="F62">
        <v>30</v>
      </c>
      <c r="G62">
        <v>30</v>
      </c>
      <c r="H62">
        <v>30</v>
      </c>
      <c r="J62">
        <v>2</v>
      </c>
      <c r="K62" t="str">
        <f>VLOOKUP(B61,Sheet3!$B:$M,7,0)</f>
        <v>special_bonus_imba_cooldown_reduction_20</v>
      </c>
      <c r="L62" t="str">
        <f>VLOOKUP(B61,Sheet3!$B:$M,8,0)</f>
        <v>special_bonus_imba_agility_20</v>
      </c>
    </row>
    <row r="63" ht="15" spans="2:12">
      <c r="B63" s="2"/>
      <c r="E63">
        <v>4</v>
      </c>
      <c r="F63">
        <v>30</v>
      </c>
      <c r="G63">
        <v>30</v>
      </c>
      <c r="H63">
        <v>30</v>
      </c>
      <c r="J63">
        <v>3</v>
      </c>
      <c r="K63" t="str">
        <f>VLOOKUP(B61,Sheet3!$B:$M,9,0)</f>
        <v>special_bonus_imba_unique_broodmother_4</v>
      </c>
      <c r="L63" t="str">
        <f>VLOOKUP(B61,Sheet3!$B:$M,10,0)</f>
        <v>special_bonus_imba_attack_speed_50</v>
      </c>
    </row>
    <row r="64" ht="15" spans="2:12">
      <c r="B64" s="2"/>
      <c r="E64">
        <v>5</v>
      </c>
      <c r="F64">
        <v>30</v>
      </c>
      <c r="G64">
        <v>30</v>
      </c>
      <c r="H64">
        <v>30</v>
      </c>
      <c r="J64">
        <v>4</v>
      </c>
      <c r="K64" t="str">
        <f>VLOOKUP(B61,Sheet3!$B:$M,11,0)</f>
        <v>special_bonus_imba_unique_broodmother_1</v>
      </c>
      <c r="L64" t="str">
        <f>VLOOKUP(B61,Sheet3!$B:$M,12,0)</f>
        <v>special_bonus_imba_unique_broodmother_2</v>
      </c>
    </row>
    <row r="65" ht="15" spans="2:12">
      <c r="B65" s="2" t="s">
        <v>72</v>
      </c>
      <c r="C65">
        <v>10016</v>
      </c>
      <c r="D65">
        <v>1</v>
      </c>
      <c r="E65">
        <v>2</v>
      </c>
      <c r="F65">
        <v>30</v>
      </c>
      <c r="G65">
        <v>30</v>
      </c>
      <c r="H65">
        <v>30</v>
      </c>
      <c r="I65" s="3" t="s">
        <v>73</v>
      </c>
      <c r="J65">
        <v>1</v>
      </c>
      <c r="K65" t="str">
        <f>VLOOKUP(B65,Sheet3!$B:$M,5,0)</f>
        <v>special_bonus_imba_centaur_1</v>
      </c>
      <c r="L65" t="str">
        <f>VLOOKUP(B65,Sheet3!$B:$M,6,0)</f>
        <v>special_bonus_imba_centaur_4</v>
      </c>
    </row>
    <row r="66" ht="15" spans="2:12">
      <c r="B66" s="2"/>
      <c r="E66">
        <v>3</v>
      </c>
      <c r="F66">
        <v>30</v>
      </c>
      <c r="G66">
        <v>30</v>
      </c>
      <c r="H66">
        <v>30</v>
      </c>
      <c r="J66">
        <v>2</v>
      </c>
      <c r="K66" t="str">
        <f>VLOOKUP(B65,Sheet3!$B:$M,7,0)</f>
        <v>special_bonus_imba_attack_base_damage_30</v>
      </c>
      <c r="L66" t="str">
        <f>VLOOKUP(B65,Sheet3!$B:$M,8,0)</f>
        <v>special_bonus_imba_centaur_2</v>
      </c>
    </row>
    <row r="67" ht="15" spans="2:12">
      <c r="B67" s="2"/>
      <c r="E67">
        <v>4</v>
      </c>
      <c r="F67">
        <v>30</v>
      </c>
      <c r="G67">
        <v>30</v>
      </c>
      <c r="H67">
        <v>30</v>
      </c>
      <c r="J67">
        <v>3</v>
      </c>
      <c r="K67" t="str">
        <f>VLOOKUP(B65,Sheet3!$B:$M,9,0)</f>
        <v>special_bonus_imba_centaur_9</v>
      </c>
      <c r="L67" t="str">
        <f>VLOOKUP(B65,Sheet3!$B:$M,10,0)</f>
        <v>special_bonus_imba_strength_20</v>
      </c>
    </row>
    <row r="68" ht="15" spans="2:12">
      <c r="B68" s="2"/>
      <c r="E68">
        <v>5</v>
      </c>
      <c r="F68">
        <v>30</v>
      </c>
      <c r="G68">
        <v>30</v>
      </c>
      <c r="H68">
        <v>30</v>
      </c>
      <c r="J68">
        <v>4</v>
      </c>
      <c r="K68" t="str">
        <f>VLOOKUP(B65,Sheet3!$B:$M,11,0)</f>
        <v>special_bonus_imba_centaur_6</v>
      </c>
      <c r="L68" t="str">
        <f>VLOOKUP(B65,Sheet3!$B:$M,12,0)</f>
        <v>special_bonus_imba_centaur_7</v>
      </c>
    </row>
    <row r="69" ht="15" spans="2:12">
      <c r="B69" s="2" t="s">
        <v>74</v>
      </c>
      <c r="C69">
        <v>10017</v>
      </c>
      <c r="D69">
        <v>1</v>
      </c>
      <c r="E69">
        <v>2</v>
      </c>
      <c r="F69">
        <v>30</v>
      </c>
      <c r="G69">
        <v>30</v>
      </c>
      <c r="H69">
        <v>30</v>
      </c>
      <c r="I69" s="3" t="s">
        <v>75</v>
      </c>
      <c r="J69">
        <v>1</v>
      </c>
      <c r="K69" t="str">
        <f>VLOOKUP(B69,Sheet3!$B:$M,5,0)</f>
        <v>special_bonus_imba_all_stats_12</v>
      </c>
      <c r="L69" t="str">
        <f>VLOOKUP(B69,Sheet3!$B:$M,6,0)</f>
        <v>special_bonus_imba_corruption_5</v>
      </c>
    </row>
    <row r="70" ht="15" spans="2:12">
      <c r="B70" s="2"/>
      <c r="E70">
        <v>3</v>
      </c>
      <c r="F70">
        <v>30</v>
      </c>
      <c r="G70">
        <v>30</v>
      </c>
      <c r="H70">
        <v>30</v>
      </c>
      <c r="J70">
        <v>2</v>
      </c>
      <c r="K70" t="str">
        <f>VLOOKUP(B69,Sheet3!$B:$M,7,0)</f>
        <v>special_bonus_imba_strength_25</v>
      </c>
      <c r="L70" t="str">
        <f>VLOOKUP(B69,Sheet3!$B:$M,8,0)</f>
        <v>special_bonus_imba_cast_range_400</v>
      </c>
    </row>
    <row r="71" ht="15" spans="2:12">
      <c r="B71" s="2"/>
      <c r="E71">
        <v>4</v>
      </c>
      <c r="F71">
        <v>30</v>
      </c>
      <c r="G71">
        <v>30</v>
      </c>
      <c r="H71">
        <v>30</v>
      </c>
      <c r="J71">
        <v>3</v>
      </c>
      <c r="K71" t="str">
        <f>VLOOKUP(B69,Sheet3!$B:$M,9,0)</f>
        <v>special_bonus_imba_cooldown_reduction_25</v>
      </c>
      <c r="L71" t="str">
        <f>VLOOKUP(B69,Sheet3!$B:$M,10,0)</f>
        <v>special_bonus_imba_unique_chaos_knight</v>
      </c>
    </row>
    <row r="72" ht="15" spans="2:12">
      <c r="B72" s="2"/>
      <c r="E72">
        <v>5</v>
      </c>
      <c r="F72">
        <v>30</v>
      </c>
      <c r="G72">
        <v>30</v>
      </c>
      <c r="H72">
        <v>30</v>
      </c>
      <c r="J72">
        <v>4</v>
      </c>
      <c r="K72" t="str">
        <f>VLOOKUP(B69,Sheet3!$B:$M,11,0)</f>
        <v>special_bonus_imba_attack_base_damage_100</v>
      </c>
      <c r="L72" t="str">
        <f>VLOOKUP(B69,Sheet3!$B:$M,12,0)</f>
        <v>special_bonus_imba_unique_chaos_knight_3</v>
      </c>
    </row>
    <row r="73" ht="15" spans="2:12">
      <c r="B73" s="2" t="s">
        <v>76</v>
      </c>
      <c r="C73">
        <v>10018</v>
      </c>
      <c r="D73">
        <v>1</v>
      </c>
      <c r="E73">
        <v>2</v>
      </c>
      <c r="F73">
        <v>30</v>
      </c>
      <c r="G73">
        <v>30</v>
      </c>
      <c r="H73">
        <v>30</v>
      </c>
      <c r="I73" s="3" t="s">
        <v>77</v>
      </c>
      <c r="J73">
        <v>1</v>
      </c>
      <c r="K73" t="str">
        <f>VLOOKUP(B73,Sheet3!$B:$M,5,0)</f>
        <v>special_bonus_imba_exp_boost_60</v>
      </c>
      <c r="L73" t="str">
        <f>VLOOKUP(B73,Sheet3!$B:$M,6,0)</f>
        <v>special_bonus_imba_cast_range_200</v>
      </c>
    </row>
    <row r="74" ht="15" spans="2:12">
      <c r="B74" s="2"/>
      <c r="E74">
        <v>3</v>
      </c>
      <c r="F74">
        <v>30</v>
      </c>
      <c r="G74">
        <v>30</v>
      </c>
      <c r="H74">
        <v>30</v>
      </c>
      <c r="J74">
        <v>2</v>
      </c>
      <c r="K74" t="str">
        <f>VLOOKUP(B73,Sheet3!$B:$M,7,0)</f>
        <v>special_bonus_imba_armor_8</v>
      </c>
      <c r="L74" t="str">
        <f>VLOOKUP(B73,Sheet3!$B:$M,8,0)</f>
        <v>special_bonus_imba_chen_divine_favor_cd_reduction</v>
      </c>
    </row>
    <row r="75" ht="15" spans="2:12">
      <c r="B75" s="2"/>
      <c r="E75">
        <v>4</v>
      </c>
      <c r="F75">
        <v>30</v>
      </c>
      <c r="G75">
        <v>30</v>
      </c>
      <c r="H75">
        <v>30</v>
      </c>
      <c r="J75">
        <v>3</v>
      </c>
      <c r="K75" t="str">
        <f>VLOOKUP(B73,Sheet3!$B:$M,9,0)</f>
        <v>special_bonus_imba_chen_hand_of_god_cooldown</v>
      </c>
      <c r="L75" t="str">
        <f>VLOOKUP(B73,Sheet3!$B:$M,10,0)</f>
        <v>special_bonus_imba_chen_test_of_faith_cd_reduction</v>
      </c>
    </row>
    <row r="76" ht="15" spans="2:12">
      <c r="B76" s="2"/>
      <c r="E76">
        <v>5</v>
      </c>
      <c r="F76">
        <v>30</v>
      </c>
      <c r="G76">
        <v>30</v>
      </c>
      <c r="H76">
        <v>30</v>
      </c>
      <c r="J76">
        <v>4</v>
      </c>
      <c r="K76" t="str">
        <f>VLOOKUP(B73,Sheet3!$B:$M,11,0)</f>
        <v>special_bonus_imba_all_stats_15</v>
      </c>
      <c r="L76" t="str">
        <f>VLOOKUP(B73,Sheet3!$B:$M,12,0)</f>
        <v>special_bonus_imba_chen_remnants_of_penitence</v>
      </c>
    </row>
    <row r="77" ht="15" spans="2:12">
      <c r="B77" s="2" t="s">
        <v>78</v>
      </c>
      <c r="C77">
        <v>10019</v>
      </c>
      <c r="D77">
        <v>1</v>
      </c>
      <c r="E77">
        <v>2</v>
      </c>
      <c r="F77">
        <v>30</v>
      </c>
      <c r="G77">
        <v>30</v>
      </c>
      <c r="H77">
        <v>30</v>
      </c>
      <c r="I77" s="3" t="s">
        <v>79</v>
      </c>
      <c r="J77">
        <v>1</v>
      </c>
      <c r="K77" t="str">
        <f>VLOOKUP(B77,Sheet3!$B:$M,5,0)</f>
        <v>special_bonus_imba_magic_resistance_15</v>
      </c>
      <c r="L77" t="str">
        <f>VLOOKUP(B77,Sheet3!$B:$M,6,0)</f>
        <v>special_bonus_imba_armor_6</v>
      </c>
    </row>
    <row r="78" ht="15" spans="2:12">
      <c r="B78" s="2"/>
      <c r="E78">
        <v>3</v>
      </c>
      <c r="F78">
        <v>30</v>
      </c>
      <c r="G78">
        <v>30</v>
      </c>
      <c r="H78">
        <v>30</v>
      </c>
      <c r="J78">
        <v>2</v>
      </c>
      <c r="K78" t="str">
        <f>VLOOKUP(B77,Sheet3!$B:$M,7,0)</f>
        <v>special_bonus_imba_clinkz_8</v>
      </c>
      <c r="L78" t="str">
        <f>VLOOKUP(B77,Sheet3!$B:$M,8,0)</f>
        <v>special_bonus_imba_strength_15</v>
      </c>
    </row>
    <row r="79" ht="15" spans="2:12">
      <c r="B79" s="2"/>
      <c r="E79">
        <v>4</v>
      </c>
      <c r="F79">
        <v>30</v>
      </c>
      <c r="G79">
        <v>30</v>
      </c>
      <c r="H79">
        <v>30</v>
      </c>
      <c r="J79">
        <v>3</v>
      </c>
      <c r="K79" t="str">
        <f>VLOOKUP(B77,Sheet3!$B:$M,9,0)</f>
        <v>special_bonus_imba_attack_range_125</v>
      </c>
      <c r="L79" t="str">
        <f>VLOOKUP(B77,Sheet3!$B:$M,10,0)</f>
        <v>special_bonus_imba_clinkz_death_pact_723_health</v>
      </c>
    </row>
    <row r="80" ht="15" spans="2:12">
      <c r="B80" s="2"/>
      <c r="E80">
        <v>5</v>
      </c>
      <c r="F80">
        <v>30</v>
      </c>
      <c r="G80">
        <v>30</v>
      </c>
      <c r="H80">
        <v>30</v>
      </c>
      <c r="J80">
        <v>4</v>
      </c>
      <c r="K80" t="str">
        <f>VLOOKUP(B77,Sheet3!$B:$M,11,0)</f>
        <v>special_bonus_imba_clinkz_skeleton_walk_723_strafe_duration</v>
      </c>
      <c r="L80" t="str">
        <f>VLOOKUP(B77,Sheet3!$B:$M,12,0)</f>
        <v>special_bonus_imba_clinkz_10</v>
      </c>
    </row>
    <row r="81" ht="15" spans="2:12">
      <c r="B81" s="2" t="s">
        <v>80</v>
      </c>
      <c r="C81">
        <v>10020</v>
      </c>
      <c r="D81">
        <v>1</v>
      </c>
      <c r="E81">
        <v>2</v>
      </c>
      <c r="F81">
        <v>30</v>
      </c>
      <c r="G81">
        <v>30</v>
      </c>
      <c r="H81">
        <v>30</v>
      </c>
      <c r="I81" s="3" t="s">
        <v>81</v>
      </c>
      <c r="J81">
        <v>1</v>
      </c>
      <c r="K81" t="str">
        <f>VLOOKUP(B81,Sheet3!$B:$M,5,0)</f>
        <v>special_bonus_imba_hp_300</v>
      </c>
      <c r="L81" t="str">
        <f>VLOOKUP(B81,Sheet3!$B:$M,6,0)</f>
        <v>special_bonus_imba_cast_range_100</v>
      </c>
    </row>
    <row r="82" ht="15" spans="2:12">
      <c r="B82" s="2"/>
      <c r="E82">
        <v>3</v>
      </c>
      <c r="F82">
        <v>30</v>
      </c>
      <c r="G82">
        <v>30</v>
      </c>
      <c r="H82">
        <v>30</v>
      </c>
      <c r="J82">
        <v>2</v>
      </c>
      <c r="K82" t="str">
        <f>VLOOKUP(B81,Sheet3!$B:$M,7,0)</f>
        <v>special_bonus_imba_crystal_maiden_brilliance_aura_manacost_reduction</v>
      </c>
      <c r="L82" t="str">
        <f>VLOOKUP(B81,Sheet3!$B:$M,8,0)</f>
        <v>special_bonus_imba_crystal_maiden_4</v>
      </c>
    </row>
    <row r="83" ht="15" spans="2:12">
      <c r="B83" s="2"/>
      <c r="E83">
        <v>4</v>
      </c>
      <c r="F83">
        <v>30</v>
      </c>
      <c r="G83">
        <v>30</v>
      </c>
      <c r="H83">
        <v>30</v>
      </c>
      <c r="J83">
        <v>3</v>
      </c>
      <c r="K83" t="str">
        <f>VLOOKUP(B81,Sheet3!$B:$M,9,0)</f>
        <v>special_bonus_imba_attack_speed_250</v>
      </c>
      <c r="L83" t="str">
        <f>VLOOKUP(B81,Sheet3!$B:$M,10,0)</f>
        <v>special_bonus_imba_crystal_maiden_8</v>
      </c>
    </row>
    <row r="84" ht="15" spans="2:12">
      <c r="B84" s="2"/>
      <c r="E84">
        <v>5</v>
      </c>
      <c r="F84">
        <v>30</v>
      </c>
      <c r="G84">
        <v>30</v>
      </c>
      <c r="H84">
        <v>30</v>
      </c>
      <c r="J84">
        <v>4</v>
      </c>
      <c r="K84" t="str">
        <f>VLOOKUP(B81,Sheet3!$B:$M,11,0)</f>
        <v>special_bonus_imba_crystal_maiden_frostbite_duration</v>
      </c>
      <c r="L84" t="str">
        <f>VLOOKUP(B81,Sheet3!$B:$M,12,0)</f>
        <v>special_bonus_imba_crystal_maiden_crystal_nova_damage</v>
      </c>
    </row>
    <row r="85" ht="15" spans="2:12">
      <c r="B85" s="2" t="s">
        <v>82</v>
      </c>
      <c r="C85">
        <v>10021</v>
      </c>
      <c r="D85">
        <v>1</v>
      </c>
      <c r="E85">
        <v>2</v>
      </c>
      <c r="F85">
        <v>30</v>
      </c>
      <c r="G85">
        <v>30</v>
      </c>
      <c r="H85">
        <v>30</v>
      </c>
      <c r="I85" s="3" t="s">
        <v>83</v>
      </c>
      <c r="J85">
        <v>1</v>
      </c>
      <c r="K85" t="str">
        <f>VLOOKUP(B85,Sheet3!$B:$M,5,0)</f>
        <v>special_bonus_imba_dark_seer_ion_shell_radius</v>
      </c>
      <c r="L85" t="str">
        <f>VLOOKUP(B85,Sheet3!$B:$M,6,0)</f>
        <v>special_bonus_imba_attack_damage_90</v>
      </c>
    </row>
    <row r="86" ht="15" spans="2:12">
      <c r="B86" s="2"/>
      <c r="E86">
        <v>3</v>
      </c>
      <c r="F86">
        <v>30</v>
      </c>
      <c r="G86">
        <v>30</v>
      </c>
      <c r="H86">
        <v>30</v>
      </c>
      <c r="J86">
        <v>2</v>
      </c>
      <c r="K86" t="str">
        <f>VLOOKUP(B85,Sheet3!$B:$M,7,0)</f>
        <v>special_bonus_imba_hp_regen_15</v>
      </c>
      <c r="L86" t="str">
        <f>VLOOKUP(B85,Sheet3!$B:$M,8,0)</f>
        <v>special_bonus_imba_dark_seer_surge_cast_range</v>
      </c>
    </row>
    <row r="87" ht="15" spans="2:12">
      <c r="B87" s="2"/>
      <c r="E87">
        <v>4</v>
      </c>
      <c r="F87">
        <v>30</v>
      </c>
      <c r="G87">
        <v>30</v>
      </c>
      <c r="H87">
        <v>30</v>
      </c>
      <c r="J87">
        <v>3</v>
      </c>
      <c r="K87" t="str">
        <f>VLOOKUP(B85,Sheet3!$B:$M,9,0)</f>
        <v>special_bonus_imba_cooldown_reduction_15</v>
      </c>
      <c r="L87" t="str">
        <f>VLOOKUP(B85,Sheet3!$B:$M,10,0)</f>
        <v>special_bonus_imba_dark_seer_vacuum_increased_duration</v>
      </c>
    </row>
    <row r="88" ht="15" spans="2:12">
      <c r="B88" s="2"/>
      <c r="E88">
        <v>5</v>
      </c>
      <c r="F88">
        <v>30</v>
      </c>
      <c r="G88">
        <v>30</v>
      </c>
      <c r="H88">
        <v>30</v>
      </c>
      <c r="J88">
        <v>4</v>
      </c>
      <c r="K88" t="str">
        <f>VLOOKUP(B85,Sheet3!$B:$M,11,0)</f>
        <v>special_bonus_imba_dark_seer_wall_of_replica_increased_slow_duration</v>
      </c>
      <c r="L88" t="str">
        <f>VLOOKUP(B85,Sheet3!$B:$M,12,0)</f>
        <v>special_bonus_imba_dark_seer_ion_shell_damage</v>
      </c>
    </row>
    <row r="89" ht="15" spans="2:12">
      <c r="B89" s="2" t="s">
        <v>84</v>
      </c>
      <c r="C89">
        <v>10022</v>
      </c>
      <c r="D89">
        <v>1</v>
      </c>
      <c r="E89">
        <v>2</v>
      </c>
      <c r="F89">
        <v>30</v>
      </c>
      <c r="G89">
        <v>30</v>
      </c>
      <c r="H89">
        <v>30</v>
      </c>
      <c r="I89" s="3" t="s">
        <v>85</v>
      </c>
      <c r="J89">
        <v>1</v>
      </c>
      <c r="K89" t="str">
        <f>VLOOKUP(B89,Sheet3!$B:$M,5,0)</f>
        <v>special_bonus_imba_unique_dark_willow_6</v>
      </c>
      <c r="L89" t="str">
        <f>VLOOKUP(B89,Sheet3!$B:$M,6,0)</f>
        <v>special_bonus_imba_unique_dark_willow_5</v>
      </c>
    </row>
    <row r="90" ht="15" spans="2:12">
      <c r="B90" s="2"/>
      <c r="E90">
        <v>3</v>
      </c>
      <c r="F90">
        <v>30</v>
      </c>
      <c r="G90">
        <v>30</v>
      </c>
      <c r="H90">
        <v>30</v>
      </c>
      <c r="J90">
        <v>2</v>
      </c>
      <c r="K90" t="str">
        <f>VLOOKUP(B89,Sheet3!$B:$M,7,0)</f>
        <v>special_bonus_imba_unique_dark_willow_2</v>
      </c>
      <c r="L90" t="str">
        <f>VLOOKUP(B89,Sheet3!$B:$M,8,0)</f>
        <v>special_bonus_imba_cast_range_350</v>
      </c>
    </row>
    <row r="91" ht="15" spans="2:12">
      <c r="B91" s="2"/>
      <c r="E91">
        <v>4</v>
      </c>
      <c r="F91">
        <v>30</v>
      </c>
      <c r="G91">
        <v>30</v>
      </c>
      <c r="H91">
        <v>30</v>
      </c>
      <c r="J91">
        <v>3</v>
      </c>
      <c r="K91" t="str">
        <f>VLOOKUP(B89,Sheet3!$B:$M,9,0)</f>
        <v>special_bonus_imba_attack_speed_160</v>
      </c>
      <c r="L91" t="str">
        <f>VLOOKUP(B89,Sheet3!$B:$M,10,0)</f>
        <v>special_bonus_imba_movement_speed_100</v>
      </c>
    </row>
    <row r="92" ht="15" spans="2:12">
      <c r="B92" s="2"/>
      <c r="E92">
        <v>5</v>
      </c>
      <c r="F92">
        <v>30</v>
      </c>
      <c r="G92">
        <v>30</v>
      </c>
      <c r="H92">
        <v>30</v>
      </c>
      <c r="J92">
        <v>4</v>
      </c>
      <c r="K92" t="str">
        <f>VLOOKUP(B89,Sheet3!$B:$M,11,0)</f>
        <v>special_bonus_imba_base_attack_rate_1</v>
      </c>
      <c r="L92" t="str">
        <f>VLOOKUP(B89,Sheet3!$B:$M,12,0)</f>
        <v>special_bonus_imba_unique_dark_willow_4</v>
      </c>
    </row>
    <row r="93" ht="15" spans="2:12">
      <c r="B93" s="2" t="s">
        <v>86</v>
      </c>
      <c r="C93">
        <v>10023</v>
      </c>
      <c r="D93">
        <v>1</v>
      </c>
      <c r="E93">
        <v>2</v>
      </c>
      <c r="F93">
        <v>30</v>
      </c>
      <c r="G93">
        <v>30</v>
      </c>
      <c r="H93">
        <v>30</v>
      </c>
      <c r="I93" s="3" t="s">
        <v>87</v>
      </c>
      <c r="J93">
        <v>1</v>
      </c>
      <c r="K93" t="str">
        <f>VLOOKUP(B93,Sheet3!$B:$M,5,0)</f>
        <v>special_bonus_imba_strength_7</v>
      </c>
      <c r="L93" t="str">
        <f>VLOOKUP(B93,Sheet3!$B:$M,6,0)</f>
        <v>special_bonus_imba_movement_speed_20</v>
      </c>
    </row>
    <row r="94" ht="15" spans="2:12">
      <c r="B94" s="2"/>
      <c r="E94">
        <v>3</v>
      </c>
      <c r="F94">
        <v>30</v>
      </c>
      <c r="G94">
        <v>30</v>
      </c>
      <c r="H94">
        <v>30</v>
      </c>
      <c r="J94">
        <v>2</v>
      </c>
      <c r="K94" t="str">
        <f>VLOOKUP(B93,Sheet3!$B:$M,7,0)</f>
        <v>special_bonus_imba_attack_damage_20</v>
      </c>
      <c r="L94" t="str">
        <f>VLOOKUP(B93,Sheet3!$B:$M,8,0)</f>
        <v>special_bonus_imba_unique_dawnbreaker_solar_guardian_cooldown</v>
      </c>
    </row>
    <row r="95" ht="15" spans="2:12">
      <c r="B95" s="2"/>
      <c r="E95">
        <v>4</v>
      </c>
      <c r="F95">
        <v>30</v>
      </c>
      <c r="G95">
        <v>30</v>
      </c>
      <c r="H95">
        <v>30</v>
      </c>
      <c r="J95">
        <v>3</v>
      </c>
      <c r="K95" t="str">
        <f>VLOOKUP(B93,Sheet3!$B:$M,9,0)</f>
        <v>special_bonus_imba_unique_dawnbreaker_fire_wreath_charges</v>
      </c>
      <c r="L95" t="str">
        <f>VLOOKUP(B93,Sheet3!$B:$M,10,0)</f>
        <v>special_bonus_imba_unique_dawnbreaker_luminosity_crit</v>
      </c>
    </row>
    <row r="96" ht="15" spans="2:12">
      <c r="B96" s="2"/>
      <c r="E96">
        <v>5</v>
      </c>
      <c r="F96">
        <v>30</v>
      </c>
      <c r="G96">
        <v>30</v>
      </c>
      <c r="H96">
        <v>30</v>
      </c>
      <c r="J96">
        <v>4</v>
      </c>
      <c r="K96" t="str">
        <f>VLOOKUP(B93,Sheet3!$B:$M,11,0)</f>
        <v>special_bonus_imba_unique_dawnbreaker_solar_guardian_radius</v>
      </c>
      <c r="L96" t="str">
        <f>VLOOKUP(B93,Sheet3!$B:$M,12,0)</f>
        <v>special_bonus_imba_unique_dawnbreaker_celestial_hammer_cast_range</v>
      </c>
    </row>
    <row r="97" ht="15" spans="2:12">
      <c r="B97" s="2" t="s">
        <v>88</v>
      </c>
      <c r="C97">
        <v>10024</v>
      </c>
      <c r="D97">
        <v>1</v>
      </c>
      <c r="E97">
        <v>2</v>
      </c>
      <c r="F97">
        <v>30</v>
      </c>
      <c r="G97">
        <v>30</v>
      </c>
      <c r="H97">
        <v>30</v>
      </c>
      <c r="I97" s="3" t="s">
        <v>89</v>
      </c>
      <c r="J97">
        <v>1</v>
      </c>
      <c r="K97" t="str">
        <f>VLOOKUP(B97,Sheet3!$B:$M,5,0)</f>
        <v>special_bonus_imba_attack_damage_75</v>
      </c>
      <c r="L97" t="str">
        <f>VLOOKUP(B97,Sheet3!$B:$M,6,0)</f>
        <v>special_bonus_imba_hp_300</v>
      </c>
    </row>
    <row r="98" ht="15" spans="2:12">
      <c r="B98" s="2"/>
      <c r="E98">
        <v>3</v>
      </c>
      <c r="F98">
        <v>30</v>
      </c>
      <c r="G98">
        <v>30</v>
      </c>
      <c r="H98">
        <v>30</v>
      </c>
      <c r="J98">
        <v>2</v>
      </c>
      <c r="K98" t="str">
        <f>VLOOKUP(B97,Sheet3!$B:$M,7,0)</f>
        <v>special_bonus_imba_cast_range_200</v>
      </c>
      <c r="L98" t="str">
        <f>VLOOKUP(B97,Sheet3!$B:$M,8,0)</f>
        <v>special_bonus_imba_dazzle_7</v>
      </c>
    </row>
    <row r="99" ht="15" spans="2:12">
      <c r="B99" s="2"/>
      <c r="E99">
        <v>4</v>
      </c>
      <c r="F99">
        <v>30</v>
      </c>
      <c r="G99">
        <v>30</v>
      </c>
      <c r="H99">
        <v>30</v>
      </c>
      <c r="J99">
        <v>3</v>
      </c>
      <c r="K99" t="str">
        <f>VLOOKUP(B97,Sheet3!$B:$M,9,0)</f>
        <v>special_bonus_imba_movement_speed_40</v>
      </c>
      <c r="L99" t="str">
        <f>VLOOKUP(B97,Sheet3!$B:$M,10,0)</f>
        <v>special_bonus_imba_dazzle_poison_touch_damage</v>
      </c>
    </row>
    <row r="100" ht="15" spans="2:12">
      <c r="B100" s="2"/>
      <c r="E100">
        <v>5</v>
      </c>
      <c r="F100">
        <v>30</v>
      </c>
      <c r="G100">
        <v>30</v>
      </c>
      <c r="H100">
        <v>30</v>
      </c>
      <c r="J100">
        <v>4</v>
      </c>
      <c r="K100" t="str">
        <f>VLOOKUP(B97,Sheet3!$B:$M,11,0)</f>
        <v>special_bonus_imba_dazzle_poison_touch_slow</v>
      </c>
      <c r="L100" t="str">
        <f>VLOOKUP(B97,Sheet3!$B:$M,12,0)</f>
        <v>special_bonus_imba_dazzle_8</v>
      </c>
    </row>
    <row r="101" ht="15" spans="2:12">
      <c r="B101" s="2" t="s">
        <v>90</v>
      </c>
      <c r="C101">
        <v>10025</v>
      </c>
      <c r="D101">
        <v>1</v>
      </c>
      <c r="E101">
        <v>2</v>
      </c>
      <c r="F101">
        <v>30</v>
      </c>
      <c r="G101">
        <v>30</v>
      </c>
      <c r="H101">
        <v>30</v>
      </c>
      <c r="I101" s="3" t="s">
        <v>91</v>
      </c>
      <c r="J101">
        <v>1</v>
      </c>
      <c r="K101" t="str">
        <f>VLOOKUP(B101,Sheet3!$B:$M,5,0)</f>
        <v>special_bonus_imba_hp_375</v>
      </c>
      <c r="L101" t="str">
        <f>VLOOKUP(B101,Sheet3!$B:$M,6,0)</f>
        <v>special_bonus_imba_unique_death_prophet_2</v>
      </c>
    </row>
    <row r="102" ht="15" spans="2:12">
      <c r="B102" s="2"/>
      <c r="E102">
        <v>3</v>
      </c>
      <c r="F102">
        <v>30</v>
      </c>
      <c r="G102">
        <v>30</v>
      </c>
      <c r="H102">
        <v>30</v>
      </c>
      <c r="J102">
        <v>2</v>
      </c>
      <c r="K102" t="str">
        <f>VLOOKUP(B101,Sheet3!$B:$M,7,0)</f>
        <v>special_bonus_imba_armor_12</v>
      </c>
      <c r="L102" t="str">
        <f>VLOOKUP(B101,Sheet3!$B:$M,8,0)</f>
        <v>special_bonus_imba_cast_range_350</v>
      </c>
    </row>
    <row r="103" ht="15" spans="2:12">
      <c r="B103" s="2"/>
      <c r="E103">
        <v>4</v>
      </c>
      <c r="F103">
        <v>30</v>
      </c>
      <c r="G103">
        <v>30</v>
      </c>
      <c r="H103">
        <v>30</v>
      </c>
      <c r="J103">
        <v>3</v>
      </c>
      <c r="K103" t="str">
        <f>VLOOKUP(B101,Sheet3!$B:$M,9,0)</f>
        <v>special_bonus_imba_unique_death_prophet_5</v>
      </c>
      <c r="L103" t="str">
        <f>VLOOKUP(B101,Sheet3!$B:$M,10,0)</f>
        <v>special_bonus_imba_spell_lifesteal_30</v>
      </c>
    </row>
    <row r="104" ht="15" spans="2:12">
      <c r="B104" s="2"/>
      <c r="E104">
        <v>5</v>
      </c>
      <c r="F104">
        <v>30</v>
      </c>
      <c r="G104">
        <v>30</v>
      </c>
      <c r="H104">
        <v>30</v>
      </c>
      <c r="J104">
        <v>4</v>
      </c>
      <c r="K104" t="str">
        <f>VLOOKUP(B101,Sheet3!$B:$M,11,0)</f>
        <v>special_bonus_imba_unique_death_prophet_3</v>
      </c>
      <c r="L104" t="str">
        <f>VLOOKUP(B101,Sheet3!$B:$M,12,0)</f>
        <v>special_bonus_imba_unique_death_prophet</v>
      </c>
    </row>
    <row r="105" ht="15" spans="2:12">
      <c r="B105" s="2" t="s">
        <v>92</v>
      </c>
      <c r="C105">
        <v>10026</v>
      </c>
      <c r="D105">
        <v>1</v>
      </c>
      <c r="E105">
        <v>2</v>
      </c>
      <c r="F105">
        <v>30</v>
      </c>
      <c r="G105">
        <v>30</v>
      </c>
      <c r="H105">
        <v>30</v>
      </c>
      <c r="I105" s="3" t="s">
        <v>93</v>
      </c>
      <c r="J105">
        <v>1</v>
      </c>
      <c r="K105" t="str">
        <f>VLOOKUP(B105,Sheet3!$B:$M,5,0)</f>
        <v>special_bonus_imba_hp_300</v>
      </c>
      <c r="L105" t="str">
        <f>VLOOKUP(B105,Sheet3!$B:$M,6,0)</f>
        <v>special_bonus_imba_disruptor_1</v>
      </c>
    </row>
    <row r="106" ht="15" spans="2:12">
      <c r="B106" s="2"/>
      <c r="E106">
        <v>3</v>
      </c>
      <c r="F106">
        <v>30</v>
      </c>
      <c r="G106">
        <v>30</v>
      </c>
      <c r="H106">
        <v>30</v>
      </c>
      <c r="J106">
        <v>2</v>
      </c>
      <c r="K106" t="str">
        <f>VLOOKUP(B105,Sheet3!$B:$M,7,0)</f>
        <v>special_bonus_imba_cast_range_150</v>
      </c>
      <c r="L106" t="str">
        <f>VLOOKUP(B105,Sheet3!$B:$M,8,0)</f>
        <v>special_bonus_imba_disruptor_3</v>
      </c>
    </row>
    <row r="107" ht="15" spans="2:12">
      <c r="B107" s="2"/>
      <c r="E107">
        <v>4</v>
      </c>
      <c r="F107">
        <v>30</v>
      </c>
      <c r="G107">
        <v>30</v>
      </c>
      <c r="H107">
        <v>30</v>
      </c>
      <c r="J107">
        <v>3</v>
      </c>
      <c r="K107" t="str">
        <f>VLOOKUP(B105,Sheet3!$B:$M,9,0)</f>
        <v>special_bonus_imba_disruptor_kinetic_field_true_sight</v>
      </c>
      <c r="L107" t="str">
        <f>VLOOKUP(B105,Sheet3!$B:$M,10,0)</f>
        <v>special_bonus_imba_disruptor_8</v>
      </c>
    </row>
    <row r="108" ht="15" spans="2:12">
      <c r="B108" s="2"/>
      <c r="E108">
        <v>5</v>
      </c>
      <c r="F108">
        <v>30</v>
      </c>
      <c r="G108">
        <v>30</v>
      </c>
      <c r="H108">
        <v>30</v>
      </c>
      <c r="J108">
        <v>4</v>
      </c>
      <c r="K108" t="str">
        <f>VLOOKUP(B105,Sheet3!$B:$M,11,0)</f>
        <v>special_bonus_imba_disruptor_9</v>
      </c>
      <c r="L108" t="str">
        <f>VLOOKUP(B105,Sheet3!$B:$M,12,0)</f>
        <v>special_bonus_imba_disruptor_10</v>
      </c>
    </row>
    <row r="109" ht="15" spans="2:12">
      <c r="B109" s="2" t="s">
        <v>94</v>
      </c>
      <c r="C109">
        <v>10027</v>
      </c>
      <c r="D109">
        <v>1</v>
      </c>
      <c r="E109">
        <v>2</v>
      </c>
      <c r="F109">
        <v>30</v>
      </c>
      <c r="G109">
        <v>30</v>
      </c>
      <c r="H109">
        <v>30</v>
      </c>
      <c r="I109" s="3" t="s">
        <v>95</v>
      </c>
      <c r="J109">
        <v>1</v>
      </c>
      <c r="K109" t="str">
        <f>VLOOKUP(B109,Sheet3!$B:$M,5,0)</f>
        <v>special_bonus_imba_unique_doom_2</v>
      </c>
      <c r="L109" t="str">
        <f>VLOOKUP(B109,Sheet3!$B:$M,6,0)</f>
        <v>special_bonus_imba_unique_doom_6</v>
      </c>
    </row>
    <row r="110" ht="15" spans="2:12">
      <c r="B110" s="2"/>
      <c r="E110">
        <v>3</v>
      </c>
      <c r="F110">
        <v>30</v>
      </c>
      <c r="G110">
        <v>30</v>
      </c>
      <c r="H110">
        <v>30</v>
      </c>
      <c r="J110">
        <v>2</v>
      </c>
      <c r="K110" t="str">
        <f>VLOOKUP(B109,Sheet3!$B:$M,7,0)</f>
        <v>special_bonus_imba_unique_doom_4</v>
      </c>
      <c r="L110" t="str">
        <f>VLOOKUP(B109,Sheet3!$B:$M,8,0)</f>
        <v>special_bonus_imba_unique_doom_3</v>
      </c>
    </row>
    <row r="111" ht="15" spans="2:12">
      <c r="B111" s="2"/>
      <c r="E111">
        <v>4</v>
      </c>
      <c r="F111">
        <v>30</v>
      </c>
      <c r="G111">
        <v>30</v>
      </c>
      <c r="H111">
        <v>30</v>
      </c>
      <c r="J111">
        <v>3</v>
      </c>
      <c r="K111" t="str">
        <f>VLOOKUP(B109,Sheet3!$B:$M,9,0)</f>
        <v>special_bonus_imba_unique_doom_7</v>
      </c>
      <c r="L111" t="str">
        <f>VLOOKUP(B109,Sheet3!$B:$M,10,0)</f>
        <v>special_bonus_imba_unique_doom_8</v>
      </c>
    </row>
    <row r="112" ht="15" spans="2:12">
      <c r="B112" s="2"/>
      <c r="E112">
        <v>5</v>
      </c>
      <c r="F112">
        <v>30</v>
      </c>
      <c r="G112">
        <v>30</v>
      </c>
      <c r="H112">
        <v>30</v>
      </c>
      <c r="J112">
        <v>4</v>
      </c>
      <c r="K112" t="str">
        <f>VLOOKUP(B109,Sheet3!$B:$M,11,0)</f>
        <v>special_bonus_imba_unique_doom_1</v>
      </c>
      <c r="L112" t="str">
        <f>VLOOKUP(B109,Sheet3!$B:$M,12,0)</f>
        <v>special_bonus_imba_unique_doom_5</v>
      </c>
    </row>
    <row r="113" ht="15" spans="2:12">
      <c r="B113" s="2" t="s">
        <v>96</v>
      </c>
      <c r="C113">
        <v>10028</v>
      </c>
      <c r="D113">
        <v>1</v>
      </c>
      <c r="E113">
        <v>2</v>
      </c>
      <c r="F113">
        <v>30</v>
      </c>
      <c r="G113">
        <v>30</v>
      </c>
      <c r="H113">
        <v>30</v>
      </c>
      <c r="I113" s="3" t="s">
        <v>97</v>
      </c>
      <c r="J113">
        <v>1</v>
      </c>
      <c r="K113" t="str">
        <f>VLOOKUP(B113,Sheet3!$B:$M,5,0)</f>
        <v>special_bonus_imba_dragon_knight_1</v>
      </c>
      <c r="L113" t="str">
        <f>VLOOKUP(B113,Sheet3!$B:$M,6,0)</f>
        <v>special_bonus_imba_dragon_knight_3</v>
      </c>
    </row>
    <row r="114" ht="15" spans="2:12">
      <c r="B114" s="2"/>
      <c r="E114">
        <v>3</v>
      </c>
      <c r="F114">
        <v>30</v>
      </c>
      <c r="G114">
        <v>30</v>
      </c>
      <c r="H114">
        <v>30</v>
      </c>
      <c r="J114">
        <v>2</v>
      </c>
      <c r="K114" t="str">
        <f>VLOOKUP(B113,Sheet3!$B:$M,7,0)</f>
        <v>special_bonus_imba_attack_damage_30</v>
      </c>
      <c r="L114" t="str">
        <f>VLOOKUP(B113,Sheet3!$B:$M,8,0)</f>
        <v>special_bonus_imba_hp_400</v>
      </c>
    </row>
    <row r="115" ht="15" spans="2:12">
      <c r="B115" s="2"/>
      <c r="E115">
        <v>4</v>
      </c>
      <c r="F115">
        <v>30</v>
      </c>
      <c r="G115">
        <v>30</v>
      </c>
      <c r="H115">
        <v>30</v>
      </c>
      <c r="J115">
        <v>3</v>
      </c>
      <c r="K115" t="str">
        <f>VLOOKUP(B113,Sheet3!$B:$M,9,0)</f>
        <v>special_bonus_imba_dragon_knight_5</v>
      </c>
      <c r="L115" t="str">
        <f>VLOOKUP(B113,Sheet3!$B:$M,10,0)</f>
        <v>special_bonus_imba_strength_25</v>
      </c>
    </row>
    <row r="116" ht="15" spans="2:12">
      <c r="B116" s="2"/>
      <c r="E116">
        <v>5</v>
      </c>
      <c r="F116">
        <v>30</v>
      </c>
      <c r="G116">
        <v>30</v>
      </c>
      <c r="H116">
        <v>30</v>
      </c>
      <c r="J116">
        <v>4</v>
      </c>
      <c r="K116" t="str">
        <f>VLOOKUP(B113,Sheet3!$B:$M,11,0)</f>
        <v>special_bonus_imba_dragon_knight_7</v>
      </c>
      <c r="L116" t="str">
        <f>VLOOKUP(B113,Sheet3!$B:$M,12,0)</f>
        <v>special_bonus_imba_dragon_knight_4</v>
      </c>
    </row>
    <row r="117" ht="15" spans="2:12">
      <c r="B117" s="2" t="s">
        <v>98</v>
      </c>
      <c r="C117">
        <v>10029</v>
      </c>
      <c r="D117">
        <v>1</v>
      </c>
      <c r="E117">
        <v>2</v>
      </c>
      <c r="F117">
        <v>30</v>
      </c>
      <c r="G117">
        <v>30</v>
      </c>
      <c r="H117">
        <v>30</v>
      </c>
      <c r="I117" s="3" t="s">
        <v>99</v>
      </c>
      <c r="J117">
        <v>1</v>
      </c>
      <c r="K117" t="str">
        <f>VLOOKUP(B117,Sheet3!$B:$M,5,0)</f>
        <v>special_bonus_imba_drow_ranger_7</v>
      </c>
      <c r="L117" t="str">
        <f>VLOOKUP(B117,Sheet3!$B:$M,6,0)</f>
        <v>special_bonus_imba_all_stats_6</v>
      </c>
    </row>
    <row r="118" ht="15" spans="2:12">
      <c r="B118" s="2"/>
      <c r="E118">
        <v>3</v>
      </c>
      <c r="F118">
        <v>30</v>
      </c>
      <c r="G118">
        <v>30</v>
      </c>
      <c r="H118">
        <v>30</v>
      </c>
      <c r="J118">
        <v>2</v>
      </c>
      <c r="K118" t="str">
        <f>VLOOKUP(B117,Sheet3!$B:$M,7,0)</f>
        <v>special_bonus_imba_agility_12</v>
      </c>
      <c r="L118" t="str">
        <f>VLOOKUP(B117,Sheet3!$B:$M,8,0)</f>
        <v>special_bonus_imba_drow_ranger_9</v>
      </c>
    </row>
    <row r="119" ht="15" spans="2:12">
      <c r="B119" s="2"/>
      <c r="E119">
        <v>4</v>
      </c>
      <c r="F119">
        <v>30</v>
      </c>
      <c r="G119">
        <v>30</v>
      </c>
      <c r="H119">
        <v>30</v>
      </c>
      <c r="J119">
        <v>3</v>
      </c>
      <c r="K119" t="str">
        <f>VLOOKUP(B117,Sheet3!$B:$M,9,0)</f>
        <v>special_bonus_imba_unique_drow_ranger_1</v>
      </c>
      <c r="L119" t="str">
        <f>VLOOKUP(B117,Sheet3!$B:$M,10,0)</f>
        <v>special_bonus_imba_drow_ranger_frost_arrows_damage</v>
      </c>
    </row>
    <row r="120" ht="15" spans="2:12">
      <c r="B120" s="2"/>
      <c r="E120">
        <v>5</v>
      </c>
      <c r="F120">
        <v>30</v>
      </c>
      <c r="G120">
        <v>30</v>
      </c>
      <c r="H120">
        <v>30</v>
      </c>
      <c r="J120">
        <v>4</v>
      </c>
      <c r="K120" t="str">
        <f>VLOOKUP(B117,Sheet3!$B:$M,11,0)</f>
        <v>special_bonus_imba_unique_drow_ranger_3</v>
      </c>
      <c r="L120" t="str">
        <f>VLOOKUP(B117,Sheet3!$B:$M,12,0)</f>
        <v>special_bonus_imba_cooldown_reduction_40</v>
      </c>
    </row>
    <row r="121" ht="15" spans="2:12">
      <c r="B121" s="2" t="s">
        <v>100</v>
      </c>
      <c r="C121">
        <v>10030</v>
      </c>
      <c r="D121">
        <v>1</v>
      </c>
      <c r="E121">
        <v>2</v>
      </c>
      <c r="F121">
        <v>30</v>
      </c>
      <c r="G121">
        <v>30</v>
      </c>
      <c r="H121">
        <v>30</v>
      </c>
      <c r="I121" t="s">
        <v>101</v>
      </c>
      <c r="J121">
        <v>1</v>
      </c>
      <c r="K121" t="str">
        <f>VLOOKUP(B121,Sheet3!$B:$M,5,0)</f>
        <v>special_bonus_imba_earth_spirit_1</v>
      </c>
      <c r="L121" t="str">
        <f>VLOOKUP(B121,Sheet3!$B:$M,6,0)</f>
        <v>special_bonus_imba_attack_damage_65</v>
      </c>
    </row>
    <row r="122" ht="15" spans="2:12">
      <c r="B122" s="2"/>
      <c r="E122">
        <v>3</v>
      </c>
      <c r="F122">
        <v>30</v>
      </c>
      <c r="G122">
        <v>30</v>
      </c>
      <c r="H122">
        <v>30</v>
      </c>
      <c r="J122">
        <v>2</v>
      </c>
      <c r="K122" t="str">
        <f>VLOOKUP(B121,Sheet3!$B:$M,7,0)</f>
        <v>special_bonus_imba_earth_spirit_3</v>
      </c>
      <c r="L122" t="str">
        <f>VLOOKUP(B121,Sheet3!$B:$M,8,0)</f>
        <v>special_bonus_imba_armor_8</v>
      </c>
    </row>
    <row r="123" ht="15" spans="2:12">
      <c r="B123" s="2"/>
      <c r="E123">
        <v>4</v>
      </c>
      <c r="F123">
        <v>30</v>
      </c>
      <c r="G123">
        <v>30</v>
      </c>
      <c r="H123">
        <v>30</v>
      </c>
      <c r="J123">
        <v>3</v>
      </c>
      <c r="K123" t="str">
        <f>VLOOKUP(B121,Sheet3!$B:$M,9,0)</f>
        <v>special_bonus_imba_earth_spirit_4</v>
      </c>
      <c r="L123" t="str">
        <f>VLOOKUP(B121,Sheet3!$B:$M,10,0)</f>
        <v>special_bonus_imba_earth_spirit_geomagnetic_grip_silence_duration</v>
      </c>
    </row>
    <row r="124" ht="15" spans="2:12">
      <c r="B124" s="2"/>
      <c r="E124">
        <v>5</v>
      </c>
      <c r="F124">
        <v>30</v>
      </c>
      <c r="G124">
        <v>30</v>
      </c>
      <c r="H124">
        <v>30</v>
      </c>
      <c r="J124">
        <v>4</v>
      </c>
      <c r="K124" t="str">
        <f>VLOOKUP(B121,Sheet3!$B:$M,11,0)</f>
        <v>special_bonus_imba_earth_spirit_7</v>
      </c>
      <c r="L124" t="str">
        <f>VLOOKUP(B121,Sheet3!$B:$M,12,0)</f>
        <v>special_bonus_imba_earth_spirit_2</v>
      </c>
    </row>
    <row r="125" ht="15" spans="2:12">
      <c r="B125" s="2" t="s">
        <v>102</v>
      </c>
      <c r="C125">
        <v>10031</v>
      </c>
      <c r="D125">
        <v>1</v>
      </c>
      <c r="E125">
        <v>2</v>
      </c>
      <c r="F125">
        <v>30</v>
      </c>
      <c r="G125">
        <v>30</v>
      </c>
      <c r="H125">
        <v>30</v>
      </c>
      <c r="I125" t="s">
        <v>103</v>
      </c>
      <c r="J125">
        <v>1</v>
      </c>
      <c r="K125" t="str">
        <f>VLOOKUP(B125,Sheet3!$B:$M,5,0)</f>
        <v>special_bonus_imba_spell_amplify_12</v>
      </c>
      <c r="L125" t="str">
        <f>VLOOKUP(B125,Sheet3!$B:$M,6,0)</f>
        <v>special_bonus_imba_armor_7</v>
      </c>
    </row>
    <row r="126" ht="15" spans="2:12">
      <c r="B126" s="2"/>
      <c r="E126">
        <v>3</v>
      </c>
      <c r="F126">
        <v>30</v>
      </c>
      <c r="G126">
        <v>30</v>
      </c>
      <c r="H126">
        <v>30</v>
      </c>
      <c r="J126">
        <v>2</v>
      </c>
      <c r="K126" t="str">
        <f>VLOOKUP(B125,Sheet3!$B:$M,7,0)</f>
        <v>special_bonus_imba_magic_resistance_20</v>
      </c>
      <c r="L126" t="str">
        <f>VLOOKUP(B125,Sheet3!$B:$M,8,0)</f>
        <v>special_bonus_imba_cast_range_325</v>
      </c>
    </row>
    <row r="127" ht="15" spans="2:12">
      <c r="B127" s="2"/>
      <c r="E127">
        <v>4</v>
      </c>
      <c r="F127">
        <v>30</v>
      </c>
      <c r="G127">
        <v>30</v>
      </c>
      <c r="H127">
        <v>30</v>
      </c>
      <c r="J127">
        <v>3</v>
      </c>
      <c r="K127" t="str">
        <f>VLOOKUP(B125,Sheet3!$B:$M,9,0)</f>
        <v>special_bonus_imba_hp_regen_80</v>
      </c>
      <c r="L127" t="str">
        <f>VLOOKUP(B125,Sheet3!$B:$M,10,0)</f>
        <v>special_bonus_imba_cooldown_reduction_25</v>
      </c>
    </row>
    <row r="128" ht="15" spans="2:12">
      <c r="B128" s="2"/>
      <c r="E128">
        <v>5</v>
      </c>
      <c r="F128">
        <v>30</v>
      </c>
      <c r="G128">
        <v>30</v>
      </c>
      <c r="H128">
        <v>30</v>
      </c>
      <c r="J128">
        <v>4</v>
      </c>
      <c r="K128" t="str">
        <f>VLOOKUP(B125,Sheet3!$B:$M,11,0)</f>
        <v>special_bonus_imba_attack_base_damage_100</v>
      </c>
      <c r="L128" t="str">
        <f>VLOOKUP(B125,Sheet3!$B:$M,12,0)</f>
        <v>special_bonus_imba_unique_earthshaker_2</v>
      </c>
    </row>
    <row r="129" ht="15" spans="2:12">
      <c r="B129" s="2" t="s">
        <v>104</v>
      </c>
      <c r="C129">
        <v>10032</v>
      </c>
      <c r="D129">
        <v>1</v>
      </c>
      <c r="E129">
        <v>2</v>
      </c>
      <c r="F129">
        <v>30</v>
      </c>
      <c r="G129">
        <v>30</v>
      </c>
      <c r="H129">
        <v>30</v>
      </c>
      <c r="I129" t="s">
        <v>105</v>
      </c>
      <c r="J129">
        <v>1</v>
      </c>
      <c r="K129" t="str">
        <f>VLOOKUP(B129,Sheet3!$B:$M,5,0)</f>
        <v>special_bonus_imba_elder_titan_1</v>
      </c>
      <c r="L129" t="str">
        <f>VLOOKUP(B129,Sheet3!$B:$M,6,0)</f>
        <v>special_bonus_imba_elder_titan_2</v>
      </c>
    </row>
    <row r="130" ht="15" spans="2:12">
      <c r="B130" s="2"/>
      <c r="E130">
        <v>3</v>
      </c>
      <c r="F130">
        <v>30</v>
      </c>
      <c r="G130">
        <v>30</v>
      </c>
      <c r="H130">
        <v>30</v>
      </c>
      <c r="J130">
        <v>2</v>
      </c>
      <c r="K130" t="str">
        <f>VLOOKUP(B129,Sheet3!$B:$M,7,0)</f>
        <v>special_bonus_imba_magic_resistance_20</v>
      </c>
      <c r="L130" t="str">
        <f>VLOOKUP(B129,Sheet3!$B:$M,8,0)</f>
        <v>special_bonus_imba_elder_titan_4</v>
      </c>
    </row>
    <row r="131" ht="15" spans="2:12">
      <c r="B131" s="2"/>
      <c r="E131">
        <v>4</v>
      </c>
      <c r="F131">
        <v>30</v>
      </c>
      <c r="G131">
        <v>30</v>
      </c>
      <c r="H131">
        <v>30</v>
      </c>
      <c r="J131">
        <v>3</v>
      </c>
      <c r="K131" t="str">
        <f>VLOOKUP(B129,Sheet3!$B:$M,9,0)</f>
        <v>special_bonus_imba_attack_speed_70</v>
      </c>
      <c r="L131" t="str">
        <f>VLOOKUP(B129,Sheet3!$B:$M,10,0)</f>
        <v>special_bonus_imba_elder_titan_6</v>
      </c>
    </row>
    <row r="132" ht="15" spans="2:12">
      <c r="B132" s="2"/>
      <c r="E132">
        <v>5</v>
      </c>
      <c r="F132">
        <v>30</v>
      </c>
      <c r="G132">
        <v>30</v>
      </c>
      <c r="H132">
        <v>30</v>
      </c>
      <c r="J132">
        <v>4</v>
      </c>
      <c r="K132" t="str">
        <f>VLOOKUP(B129,Sheet3!$B:$M,11,0)</f>
        <v>special_bonus_imba_elder_titan_9</v>
      </c>
      <c r="L132" t="str">
        <f>VLOOKUP(B129,Sheet3!$B:$M,12,0)</f>
        <v>special_bonus_imba_lifesteal_100</v>
      </c>
    </row>
    <row r="133" ht="15" spans="2:12">
      <c r="B133" s="2" t="s">
        <v>106</v>
      </c>
      <c r="C133">
        <v>10033</v>
      </c>
      <c r="D133">
        <v>1</v>
      </c>
      <c r="E133">
        <v>2</v>
      </c>
      <c r="F133">
        <v>30</v>
      </c>
      <c r="G133">
        <v>30</v>
      </c>
      <c r="H133">
        <v>30</v>
      </c>
      <c r="I133" t="s">
        <v>107</v>
      </c>
      <c r="J133">
        <v>1</v>
      </c>
      <c r="K133" t="str">
        <f>VLOOKUP(B133,Sheet3!$B:$M,5,0)</f>
        <v>special_bonus_imba_ember_chains_on_attack</v>
      </c>
      <c r="L133" t="str">
        <f>VLOOKUP(B133,Sheet3!$B:$M,6,0)</f>
        <v>special_bonus_truestrike</v>
      </c>
    </row>
    <row r="134" ht="15" spans="2:12">
      <c r="B134" s="2"/>
      <c r="E134">
        <v>3</v>
      </c>
      <c r="F134">
        <v>30</v>
      </c>
      <c r="G134">
        <v>30</v>
      </c>
      <c r="H134">
        <v>30</v>
      </c>
      <c r="J134">
        <v>2</v>
      </c>
      <c r="K134" t="str">
        <f>VLOOKUP(B133,Sheet3!$B:$M,7,0)</f>
        <v>special_bonus_imba_ember_guard_damage</v>
      </c>
      <c r="L134" t="str">
        <f>VLOOKUP(B133,Sheet3!$B:$M,8,0)</f>
        <v>special_bonus_imba_ember_chains_duration</v>
      </c>
    </row>
    <row r="135" ht="15" spans="2:12">
      <c r="B135" s="2"/>
      <c r="E135">
        <v>4</v>
      </c>
      <c r="F135">
        <v>30</v>
      </c>
      <c r="G135">
        <v>30</v>
      </c>
      <c r="H135">
        <v>30</v>
      </c>
      <c r="J135">
        <v>3</v>
      </c>
      <c r="K135" t="str">
        <f>VLOOKUP(B133,Sheet3!$B:$M,9,0)</f>
        <v>special_bonus_imba_attack_damage_50</v>
      </c>
      <c r="L135" t="str">
        <f>VLOOKUP(B133,Sheet3!$B:$M,10,0)</f>
        <v>special_bonus_imba_spell_amplify_15</v>
      </c>
    </row>
    <row r="136" ht="15" spans="2:12">
      <c r="B136" s="2"/>
      <c r="E136">
        <v>5</v>
      </c>
      <c r="F136">
        <v>30</v>
      </c>
      <c r="G136">
        <v>30</v>
      </c>
      <c r="H136">
        <v>30</v>
      </c>
      <c r="J136">
        <v>4</v>
      </c>
      <c r="K136" t="str">
        <f>VLOOKUP(B133,Sheet3!$B:$M,11,0)</f>
        <v>special_bonus_imba_ember_permanent_guard</v>
      </c>
      <c r="L136" t="str">
        <f>VLOOKUP(B133,Sheet3!$B:$M,12,0)</f>
        <v>special_bonus_imba_all_stats_15</v>
      </c>
    </row>
    <row r="137" ht="15" spans="2:12">
      <c r="B137" s="2" t="s">
        <v>108</v>
      </c>
      <c r="C137">
        <v>10034</v>
      </c>
      <c r="D137">
        <v>1</v>
      </c>
      <c r="E137">
        <v>2</v>
      </c>
      <c r="F137">
        <v>30</v>
      </c>
      <c r="G137">
        <v>30</v>
      </c>
      <c r="H137">
        <v>30</v>
      </c>
      <c r="I137" t="s">
        <v>109</v>
      </c>
      <c r="J137">
        <v>1</v>
      </c>
      <c r="K137" t="str">
        <f>VLOOKUP(B137,Sheet3!$B:$M,5,0)</f>
        <v>special_bonus_imba_enchantress_1</v>
      </c>
      <c r="L137" t="str">
        <f>VLOOKUP(B137,Sheet3!$B:$M,6,0)</f>
        <v>special_bonus_imba_enchantress_2</v>
      </c>
    </row>
    <row r="138" ht="15" spans="2:12">
      <c r="B138" s="2"/>
      <c r="E138">
        <v>3</v>
      </c>
      <c r="F138">
        <v>30</v>
      </c>
      <c r="G138">
        <v>30</v>
      </c>
      <c r="H138">
        <v>30</v>
      </c>
      <c r="J138">
        <v>2</v>
      </c>
      <c r="K138" t="str">
        <f>VLOOKUP(B137,Sheet3!$B:$M,7,0)</f>
        <v>special_bonus_imba_attack_damage_75</v>
      </c>
      <c r="L138" t="str">
        <f>VLOOKUP(B137,Sheet3!$B:$M,8,0)</f>
        <v>special_bonus_imba_enchantress_4</v>
      </c>
    </row>
    <row r="139" ht="15" spans="2:12">
      <c r="B139" s="2"/>
      <c r="E139">
        <v>4</v>
      </c>
      <c r="F139">
        <v>30</v>
      </c>
      <c r="G139">
        <v>30</v>
      </c>
      <c r="H139">
        <v>30</v>
      </c>
      <c r="J139">
        <v>3</v>
      </c>
      <c r="K139" t="str">
        <f>VLOOKUP(B137,Sheet3!$B:$M,9,0)</f>
        <v>special_bonus_imba_enchantress_5</v>
      </c>
      <c r="L139" t="str">
        <f>VLOOKUP(B137,Sheet3!$B:$M,10,0)</f>
        <v>special_bonus_imba_enchantress_6</v>
      </c>
    </row>
    <row r="140" ht="15" spans="2:12">
      <c r="B140" s="2"/>
      <c r="E140">
        <v>5</v>
      </c>
      <c r="F140">
        <v>30</v>
      </c>
      <c r="G140">
        <v>30</v>
      </c>
      <c r="H140">
        <v>30</v>
      </c>
      <c r="J140">
        <v>4</v>
      </c>
      <c r="K140" t="str">
        <f>VLOOKUP(B137,Sheet3!$B:$M,11,0)</f>
        <v>special_bonus_imba_enchantress_9</v>
      </c>
      <c r="L140" t="str">
        <f>VLOOKUP(B137,Sheet3!$B:$M,12,0)</f>
        <v>special_bonus_imba_enchantress_8</v>
      </c>
    </row>
    <row r="141" ht="15" spans="2:12">
      <c r="B141" s="2" t="s">
        <v>110</v>
      </c>
      <c r="C141">
        <v>10035</v>
      </c>
      <c r="D141">
        <v>1</v>
      </c>
      <c r="E141">
        <v>2</v>
      </c>
      <c r="F141">
        <v>30</v>
      </c>
      <c r="G141">
        <v>30</v>
      </c>
      <c r="H141">
        <v>30</v>
      </c>
      <c r="I141" t="s">
        <v>111</v>
      </c>
      <c r="J141">
        <v>1</v>
      </c>
      <c r="K141" t="str">
        <f>VLOOKUP(B141,Sheet3!$B:$M,5,0)</f>
        <v>special_bonus_imba_enigma_demonic_conversion_attack_range</v>
      </c>
      <c r="L141" t="str">
        <f>VLOOKUP(B141,Sheet3!$B:$M,6,0)</f>
        <v>special_bonus_imba_enigma_7</v>
      </c>
    </row>
    <row r="142" ht="15" spans="2:12">
      <c r="B142" s="2"/>
      <c r="E142">
        <v>3</v>
      </c>
      <c r="F142">
        <v>30</v>
      </c>
      <c r="G142">
        <v>30</v>
      </c>
      <c r="H142">
        <v>30</v>
      </c>
      <c r="J142">
        <v>2</v>
      </c>
      <c r="K142" t="str">
        <f>VLOOKUP(B141,Sheet3!$B:$M,7,0)</f>
        <v>special_bonus_imba_enigma_8</v>
      </c>
      <c r="L142" t="str">
        <f>VLOOKUP(B141,Sheet3!$B:$M,8,0)</f>
        <v>special_bonus_imba_enigma_malefice_damage</v>
      </c>
    </row>
    <row r="143" ht="15" spans="2:12">
      <c r="B143" s="2"/>
      <c r="E143">
        <v>4</v>
      </c>
      <c r="F143">
        <v>30</v>
      </c>
      <c r="G143">
        <v>30</v>
      </c>
      <c r="H143">
        <v>30</v>
      </c>
      <c r="J143">
        <v>3</v>
      </c>
      <c r="K143" t="str">
        <f>VLOOKUP(B141,Sheet3!$B:$M,9,0)</f>
        <v>special_bonus_imba_enigma_5</v>
      </c>
      <c r="L143" t="str">
        <f>VLOOKUP(B141,Sheet3!$B:$M,10,0)</f>
        <v>special_bonus_imba_enigma_3</v>
      </c>
    </row>
    <row r="144" ht="15" spans="2:12">
      <c r="B144" s="2"/>
      <c r="E144">
        <v>5</v>
      </c>
      <c r="F144">
        <v>30</v>
      </c>
      <c r="G144">
        <v>30</v>
      </c>
      <c r="H144">
        <v>30</v>
      </c>
      <c r="J144">
        <v>4</v>
      </c>
      <c r="K144" t="str">
        <f>VLOOKUP(B141,Sheet3!$B:$M,11,0)</f>
        <v>special_bonus_imba_enigma_2</v>
      </c>
      <c r="L144" t="str">
        <f>VLOOKUP(B141,Sheet3!$B:$M,12,0)</f>
        <v>special_bonus_imba_enigma_4</v>
      </c>
    </row>
    <row r="145" ht="15" spans="2:12">
      <c r="B145" s="2" t="s">
        <v>112</v>
      </c>
      <c r="C145">
        <v>10036</v>
      </c>
      <c r="D145">
        <v>1</v>
      </c>
      <c r="E145">
        <v>2</v>
      </c>
      <c r="F145">
        <v>30</v>
      </c>
      <c r="G145">
        <v>30</v>
      </c>
      <c r="H145">
        <v>30</v>
      </c>
      <c r="I145" t="s">
        <v>113</v>
      </c>
      <c r="J145">
        <v>1</v>
      </c>
      <c r="K145" t="str">
        <f>VLOOKUP(B145,Sheet3!$B:$M,5,0)</f>
        <v>special_bonus_imba_faceless_void_7</v>
      </c>
      <c r="L145" t="str">
        <f>VLOOKUP(B145,Sheet3!$B:$M,6,0)</f>
        <v>special_bonus_imba_strength_12</v>
      </c>
    </row>
    <row r="146" ht="15" spans="2:12">
      <c r="B146" s="2"/>
      <c r="E146">
        <v>3</v>
      </c>
      <c r="F146">
        <v>30</v>
      </c>
      <c r="G146">
        <v>30</v>
      </c>
      <c r="H146">
        <v>30</v>
      </c>
      <c r="J146">
        <v>2</v>
      </c>
      <c r="K146" t="str">
        <f>VLOOKUP(B145,Sheet3!$B:$M,7,0)</f>
        <v>special_bonus_imba_faceless_void_12</v>
      </c>
      <c r="L146" t="str">
        <f>VLOOKUP(B145,Sheet3!$B:$M,8,0)</f>
        <v>special_bonus_imba_faceless_void_11</v>
      </c>
    </row>
    <row r="147" ht="15" spans="2:12">
      <c r="B147" s="2"/>
      <c r="E147">
        <v>4</v>
      </c>
      <c r="F147">
        <v>30</v>
      </c>
      <c r="G147">
        <v>30</v>
      </c>
      <c r="H147">
        <v>30</v>
      </c>
      <c r="J147">
        <v>3</v>
      </c>
      <c r="K147" t="str">
        <f>VLOOKUP(B145,Sheet3!$B:$M,9,0)</f>
        <v>special_bonus_imba_faceless_void_3</v>
      </c>
      <c r="L147" t="str">
        <f>VLOOKUP(B145,Sheet3!$B:$M,10,0)</f>
        <v>special_bonus_imba_faceless_void_9</v>
      </c>
    </row>
    <row r="148" ht="15" spans="2:12">
      <c r="B148" s="2"/>
      <c r="E148">
        <v>5</v>
      </c>
      <c r="F148">
        <v>30</v>
      </c>
      <c r="G148">
        <v>30</v>
      </c>
      <c r="H148">
        <v>30</v>
      </c>
      <c r="J148">
        <v>4</v>
      </c>
      <c r="K148" t="str">
        <f>VLOOKUP(B145,Sheet3!$B:$M,11,0)</f>
        <v>special_bonus_imba_unique_faceless_void_4</v>
      </c>
      <c r="L148" t="str">
        <f>VLOOKUP(B145,Sheet3!$B:$M,12,0)</f>
        <v>special_bonus_imba_faceless_void_10</v>
      </c>
    </row>
    <row r="149" ht="15" spans="2:12">
      <c r="B149" s="2" t="s">
        <v>114</v>
      </c>
      <c r="C149">
        <v>10037</v>
      </c>
      <c r="D149">
        <v>1</v>
      </c>
      <c r="E149">
        <v>2</v>
      </c>
      <c r="F149">
        <v>30</v>
      </c>
      <c r="G149">
        <v>30</v>
      </c>
      <c r="H149">
        <v>30</v>
      </c>
      <c r="I149" t="s">
        <v>115</v>
      </c>
      <c r="J149">
        <v>1</v>
      </c>
      <c r="K149" t="str">
        <f>VLOOKUP(B149,Sheet3!$B:$M,5,0)</f>
        <v>special_bonus_imba_attack_damage_35</v>
      </c>
      <c r="L149" t="str">
        <f>VLOOKUP(B149,Sheet3!$B:$M,6,0)</f>
        <v>special_bonus_imba_unique_furion_5</v>
      </c>
    </row>
    <row r="150" ht="15" spans="2:12">
      <c r="B150" s="2"/>
      <c r="E150">
        <v>3</v>
      </c>
      <c r="F150">
        <v>30</v>
      </c>
      <c r="G150">
        <v>30</v>
      </c>
      <c r="H150">
        <v>30</v>
      </c>
      <c r="J150">
        <v>2</v>
      </c>
      <c r="K150" t="str">
        <f>VLOOKUP(B149,Sheet3!$B:$M,7,0)</f>
        <v>special_bonus_imba_attack_speed_45</v>
      </c>
      <c r="L150" t="str">
        <f>VLOOKUP(B149,Sheet3!$B:$M,8,0)</f>
        <v>special_bonus_imba_furion_wrath_of_nature_boost</v>
      </c>
    </row>
    <row r="151" ht="15" spans="2:12">
      <c r="B151" s="2"/>
      <c r="E151">
        <v>4</v>
      </c>
      <c r="F151">
        <v>30</v>
      </c>
      <c r="G151">
        <v>30</v>
      </c>
      <c r="H151">
        <v>30</v>
      </c>
      <c r="J151">
        <v>3</v>
      </c>
      <c r="K151" t="str">
        <f>VLOOKUP(B149,Sheet3!$B:$M,9,0)</f>
        <v>special_bonus_imba_armor_15</v>
      </c>
      <c r="L151" t="str">
        <f>VLOOKUP(B149,Sheet3!$B:$M,10,0)</f>
        <v>special_bonus_imba_cooldown_reduction_25</v>
      </c>
    </row>
    <row r="152" ht="15" spans="2:12">
      <c r="B152" s="2"/>
      <c r="E152">
        <v>5</v>
      </c>
      <c r="F152">
        <v>30</v>
      </c>
      <c r="G152">
        <v>30</v>
      </c>
      <c r="H152">
        <v>30</v>
      </c>
      <c r="J152">
        <v>4</v>
      </c>
      <c r="K152" t="str">
        <f>VLOOKUP(B149,Sheet3!$B:$M,11,0)</f>
        <v>special_bonus_imba_unique_furion_3</v>
      </c>
      <c r="L152" t="str">
        <f>VLOOKUP(B149,Sheet3!$B:$M,12,0)</f>
        <v>special_bonus_imba_unique_furion</v>
      </c>
    </row>
    <row r="153" ht="15" spans="2:12">
      <c r="B153" s="2" t="s">
        <v>116</v>
      </c>
      <c r="C153">
        <v>10038</v>
      </c>
      <c r="D153">
        <v>1</v>
      </c>
      <c r="E153">
        <v>2</v>
      </c>
      <c r="F153">
        <v>30</v>
      </c>
      <c r="G153">
        <v>30</v>
      </c>
      <c r="H153">
        <v>30</v>
      </c>
      <c r="I153" t="s">
        <v>117</v>
      </c>
      <c r="J153">
        <v>1</v>
      </c>
      <c r="K153" t="str">
        <f>VLOOKUP(B153,Sheet3!$B:$M,5,0)</f>
        <v>special_bonus_imba_movement_speed_30</v>
      </c>
      <c r="L153" t="str">
        <f>VLOOKUP(B153,Sheet3!$B:$M,6,0)</f>
        <v>special_bonus_imba_grimstroke_ink_swell_max_damage</v>
      </c>
    </row>
    <row r="154" ht="15" spans="2:12">
      <c r="B154" s="2"/>
      <c r="E154">
        <v>3</v>
      </c>
      <c r="F154">
        <v>30</v>
      </c>
      <c r="G154">
        <v>30</v>
      </c>
      <c r="H154">
        <v>30</v>
      </c>
      <c r="J154">
        <v>2</v>
      </c>
      <c r="K154" t="str">
        <f>VLOOKUP(B153,Sheet3!$B:$M,7,0)</f>
        <v>special_bonus_imba_spell_amplify_20</v>
      </c>
      <c r="L154" t="str">
        <f>VLOOKUP(B153,Sheet3!$B:$M,8,0)</f>
        <v>special_bonus_imba_cast_range_175</v>
      </c>
    </row>
    <row r="155" ht="15" spans="2:12">
      <c r="B155" s="2"/>
      <c r="E155">
        <v>4</v>
      </c>
      <c r="F155">
        <v>30</v>
      </c>
      <c r="G155">
        <v>30</v>
      </c>
      <c r="H155">
        <v>30</v>
      </c>
      <c r="J155">
        <v>3</v>
      </c>
      <c r="K155" t="str">
        <f>VLOOKUP(B153,Sheet3!$B:$M,9,0)</f>
        <v>special_bonus_imba_grimstroke_stroke_of_fate_cast_range</v>
      </c>
      <c r="L155" t="str">
        <f>VLOOKUP(B153,Sheet3!$B:$M,10,0)</f>
        <v>special_bonus_imba_grimstroke_phantoms_embrace_extra_hits</v>
      </c>
    </row>
    <row r="156" ht="15" spans="2:12">
      <c r="B156" s="2"/>
      <c r="E156">
        <v>5</v>
      </c>
      <c r="F156">
        <v>30</v>
      </c>
      <c r="G156">
        <v>30</v>
      </c>
      <c r="H156">
        <v>30</v>
      </c>
      <c r="J156">
        <v>4</v>
      </c>
      <c r="K156" t="str">
        <f>VLOOKUP(B153,Sheet3!$B:$M,11,0)</f>
        <v>special_bonus_imba_grimstroke_ink_swell_radius</v>
      </c>
      <c r="L156" t="str">
        <f>VLOOKUP(B153,Sheet3!$B:$M,12,0)</f>
        <v>special_bonus_imba_grimstroke_stroke_of_fate_damage</v>
      </c>
    </row>
    <row r="157" ht="15" spans="2:12">
      <c r="B157" s="2" t="s">
        <v>118</v>
      </c>
      <c r="C157">
        <v>10039</v>
      </c>
      <c r="D157">
        <v>1</v>
      </c>
      <c r="E157">
        <v>2</v>
      </c>
      <c r="F157">
        <v>30</v>
      </c>
      <c r="G157">
        <v>30</v>
      </c>
      <c r="H157">
        <v>30</v>
      </c>
      <c r="I157" t="s">
        <v>119</v>
      </c>
      <c r="J157">
        <v>1</v>
      </c>
      <c r="K157" t="str">
        <f>VLOOKUP(B157,Sheet3!$B:$M,5,0)</f>
        <v>special_bonus_imba_attack_damage_25</v>
      </c>
      <c r="L157" t="str">
        <f>VLOOKUP(B157,Sheet3!$B:$M,6,0)</f>
        <v>special_bonus_imba_hp_250</v>
      </c>
    </row>
    <row r="158" ht="15" spans="2:12">
      <c r="B158" s="2"/>
      <c r="E158">
        <v>3</v>
      </c>
      <c r="F158">
        <v>30</v>
      </c>
      <c r="G158">
        <v>30</v>
      </c>
      <c r="H158">
        <v>30</v>
      </c>
      <c r="J158">
        <v>2</v>
      </c>
      <c r="K158" t="str">
        <f>VLOOKUP(B157,Sheet3!$B:$M,7,0)</f>
        <v>special_bonus_imba_gyrocopter_flak_cannon_attacks</v>
      </c>
      <c r="L158" t="str">
        <f>VLOOKUP(B157,Sheet3!$B:$M,8,0)</f>
        <v>special_bonus_imba_gyrocopter_rocket_barrage_damage</v>
      </c>
    </row>
    <row r="159" ht="15" spans="2:12">
      <c r="B159" s="2"/>
      <c r="E159">
        <v>4</v>
      </c>
      <c r="F159">
        <v>30</v>
      </c>
      <c r="G159">
        <v>30</v>
      </c>
      <c r="H159">
        <v>30</v>
      </c>
      <c r="J159">
        <v>3</v>
      </c>
      <c r="K159" t="str">
        <f>VLOOKUP(B157,Sheet3!$B:$M,9,0)</f>
        <v>special_bonus_imba_movement_speed_50</v>
      </c>
      <c r="L159" t="str">
        <f>VLOOKUP(B157,Sheet3!$B:$M,10,0)</f>
        <v>special_bonus_imba_gyrocopter_call_down_cooldown</v>
      </c>
    </row>
    <row r="160" ht="15" spans="2:12">
      <c r="B160" s="2"/>
      <c r="E160">
        <v>5</v>
      </c>
      <c r="F160">
        <v>30</v>
      </c>
      <c r="G160">
        <v>30</v>
      </c>
      <c r="H160">
        <v>30</v>
      </c>
      <c r="J160">
        <v>4</v>
      </c>
      <c r="K160" t="str">
        <f>VLOOKUP(B157,Sheet3!$B:$M,11,0)</f>
        <v>special_bonus_imba_gyrocopter_homing_missile_charges</v>
      </c>
      <c r="L160" t="str">
        <f>VLOOKUP(B157,Sheet3!$B:$M,12,0)</f>
        <v>special_bonus_imba_gyrocopter_gatling_guns_activate</v>
      </c>
    </row>
    <row r="161" ht="15" spans="2:12">
      <c r="B161" s="2" t="s">
        <v>120</v>
      </c>
      <c r="C161">
        <v>10040</v>
      </c>
      <c r="D161">
        <v>1</v>
      </c>
      <c r="E161">
        <v>2</v>
      </c>
      <c r="F161">
        <v>30</v>
      </c>
      <c r="G161">
        <v>30</v>
      </c>
      <c r="H161">
        <v>30</v>
      </c>
      <c r="I161" t="s">
        <v>121</v>
      </c>
      <c r="J161">
        <v>1</v>
      </c>
      <c r="K161" t="str">
        <f>VLOOKUP(B161,Sheet3!$B:$M,5,0)</f>
        <v>special_bonus_imba_unique_hoodwink_camouflage</v>
      </c>
      <c r="L161" t="str">
        <f>VLOOKUP(B161,Sheet3!$B:$M,6,0)</f>
        <v>special_bonus_imba_mana_break_25</v>
      </c>
    </row>
    <row r="162" ht="15" spans="2:12">
      <c r="B162" s="2"/>
      <c r="E162">
        <v>3</v>
      </c>
      <c r="F162">
        <v>30</v>
      </c>
      <c r="G162">
        <v>30</v>
      </c>
      <c r="H162">
        <v>30</v>
      </c>
      <c r="J162">
        <v>2</v>
      </c>
      <c r="K162" t="str">
        <f>VLOOKUP(B161,Sheet3!$B:$M,7,0)</f>
        <v>special_bonus_imba_unique_hoodwink_sharpshooter_pure_damage</v>
      </c>
      <c r="L162" t="str">
        <f>VLOOKUP(B161,Sheet3!$B:$M,8,0)</f>
        <v>special_bonus_imba_agility_25</v>
      </c>
    </row>
    <row r="163" ht="15" spans="2:12">
      <c r="B163" s="2"/>
      <c r="E163">
        <v>4</v>
      </c>
      <c r="F163">
        <v>30</v>
      </c>
      <c r="G163">
        <v>30</v>
      </c>
      <c r="H163">
        <v>30</v>
      </c>
      <c r="J163">
        <v>3</v>
      </c>
      <c r="K163" t="str">
        <f>VLOOKUP(B161,Sheet3!$B:$M,9,0)</f>
        <v>special_bonus_imba_cooldown_reduction_25</v>
      </c>
      <c r="L163" t="str">
        <f>VLOOKUP(B161,Sheet3!$B:$M,10,0)</f>
        <v>special_bonus_imba_unique_hoodwink_acorn_shot_charges</v>
      </c>
    </row>
    <row r="164" ht="15" spans="2:12">
      <c r="B164" s="2"/>
      <c r="E164">
        <v>5</v>
      </c>
      <c r="F164">
        <v>30</v>
      </c>
      <c r="G164">
        <v>30</v>
      </c>
      <c r="H164">
        <v>30</v>
      </c>
      <c r="J164">
        <v>4</v>
      </c>
      <c r="K164" t="str">
        <f>VLOOKUP(B161,Sheet3!$B:$M,11,0)</f>
        <v>special_bonus_imba_attack_range_250</v>
      </c>
      <c r="L164" t="str">
        <f>VLOOKUP(B161,Sheet3!$B:$M,12,0)</f>
        <v>special_bonus_imba_unique_hoodwink_sharpshooter_speed</v>
      </c>
    </row>
    <row r="165" ht="15" spans="2:12">
      <c r="B165" s="2" t="s">
        <v>122</v>
      </c>
      <c r="C165">
        <v>10041</v>
      </c>
      <c r="D165">
        <v>1</v>
      </c>
      <c r="E165">
        <v>2</v>
      </c>
      <c r="F165">
        <v>30</v>
      </c>
      <c r="G165">
        <v>30</v>
      </c>
      <c r="H165">
        <v>30</v>
      </c>
      <c r="I165" t="s">
        <v>123</v>
      </c>
      <c r="J165">
        <v>1</v>
      </c>
      <c r="K165" t="str">
        <f>VLOOKUP(B165,Sheet3!$B:$M,5,0)</f>
        <v>special_bonus_imba_hp_300</v>
      </c>
      <c r="L165" t="str">
        <f>VLOOKUP(B165,Sheet3!$B:$M,6,0)</f>
        <v>special_bonus_imba_attack_damage_20</v>
      </c>
    </row>
    <row r="166" ht="15" spans="2:12">
      <c r="B166" s="2"/>
      <c r="E166">
        <v>3</v>
      </c>
      <c r="F166">
        <v>30</v>
      </c>
      <c r="G166">
        <v>30</v>
      </c>
      <c r="H166">
        <v>30</v>
      </c>
      <c r="J166">
        <v>2</v>
      </c>
      <c r="K166" t="str">
        <f>VLOOKUP(B165,Sheet3!$B:$M,7,0)</f>
        <v>special_bonus_imba_unique_huskar_2</v>
      </c>
      <c r="L166" t="str">
        <f>VLOOKUP(B165,Sheet3!$B:$M,8,0)</f>
        <v>special_bonus_imba_lifesteal_25</v>
      </c>
    </row>
    <row r="167" ht="15" spans="2:12">
      <c r="B167" s="2"/>
      <c r="E167">
        <v>4</v>
      </c>
      <c r="F167">
        <v>30</v>
      </c>
      <c r="G167">
        <v>30</v>
      </c>
      <c r="H167">
        <v>30</v>
      </c>
      <c r="J167">
        <v>3</v>
      </c>
      <c r="K167" t="str">
        <f>VLOOKUP(B165,Sheet3!$B:$M,9,0)</f>
        <v>special_bonus_imba_strength_25</v>
      </c>
      <c r="L167" t="str">
        <f>VLOOKUP(B165,Sheet3!$B:$M,10,0)</f>
        <v>special_bonus_imba_huskar_life_break_cast_range</v>
      </c>
    </row>
    <row r="168" ht="15" spans="2:12">
      <c r="B168" s="2"/>
      <c r="E168">
        <v>5</v>
      </c>
      <c r="F168">
        <v>30</v>
      </c>
      <c r="G168">
        <v>30</v>
      </c>
      <c r="H168">
        <v>30</v>
      </c>
      <c r="J168">
        <v>4</v>
      </c>
      <c r="K168" t="str">
        <f>VLOOKUP(B165,Sheet3!$B:$M,11,0)</f>
        <v>special_bonus_imba_attack_range_200</v>
      </c>
      <c r="L168" t="str">
        <f>VLOOKUP(B165,Sheet3!$B:$M,12,0)</f>
        <v>special_bonus_imba_huskar_pure_burning_spears</v>
      </c>
    </row>
    <row r="169" ht="15" spans="2:12">
      <c r="B169" s="2" t="s">
        <v>124</v>
      </c>
      <c r="C169">
        <v>10042</v>
      </c>
      <c r="D169">
        <v>1</v>
      </c>
      <c r="E169">
        <v>2</v>
      </c>
      <c r="F169">
        <v>30</v>
      </c>
      <c r="G169">
        <v>30</v>
      </c>
      <c r="H169">
        <v>30</v>
      </c>
      <c r="I169" t="s">
        <v>125</v>
      </c>
      <c r="J169">
        <v>1</v>
      </c>
      <c r="K169" t="str">
        <f>VLOOKUP(B169,Sheet3!$B:$M,5,0)</f>
        <v>special_bonus_imba_unique_invoker_1</v>
      </c>
      <c r="L169" t="str">
        <f>VLOOKUP(B169,Sheet3!$B:$M,6,0)</f>
        <v>special_bonus_imba_unique_invoker_2</v>
      </c>
    </row>
    <row r="170" ht="15" spans="2:12">
      <c r="B170" s="2"/>
      <c r="E170">
        <v>3</v>
      </c>
      <c r="F170">
        <v>30</v>
      </c>
      <c r="G170">
        <v>30</v>
      </c>
      <c r="H170">
        <v>30</v>
      </c>
      <c r="J170">
        <v>2</v>
      </c>
      <c r="K170" t="str">
        <f>VLOOKUP(B169,Sheet3!$B:$M,7,0)</f>
        <v>special_bonus_imba_unique_invoker_3</v>
      </c>
      <c r="L170" t="str">
        <f>VLOOKUP(B169,Sheet3!$B:$M,8,0)</f>
        <v>special_bonus_imba_unique_invoker_4</v>
      </c>
    </row>
    <row r="171" ht="15" spans="2:12">
      <c r="B171" s="2"/>
      <c r="E171">
        <v>4</v>
      </c>
      <c r="F171">
        <v>30</v>
      </c>
      <c r="G171">
        <v>30</v>
      </c>
      <c r="H171">
        <v>30</v>
      </c>
      <c r="J171">
        <v>3</v>
      </c>
      <c r="K171" t="str">
        <f>VLOOKUP(B169,Sheet3!$B:$M,9,0)</f>
        <v>special_bonus_imba_unique_invoker_5</v>
      </c>
      <c r="L171" t="str">
        <f>VLOOKUP(B169,Sheet3!$B:$M,10,0)</f>
        <v>special_bonus_imba_unique_invoker_6</v>
      </c>
    </row>
    <row r="172" ht="15" spans="2:12">
      <c r="B172" s="2"/>
      <c r="E172">
        <v>5</v>
      </c>
      <c r="F172">
        <v>30</v>
      </c>
      <c r="G172">
        <v>30</v>
      </c>
      <c r="H172">
        <v>30</v>
      </c>
      <c r="J172">
        <v>4</v>
      </c>
      <c r="K172" t="str">
        <f>VLOOKUP(B169,Sheet3!$B:$M,11,0)</f>
        <v>special_bonus_imba_unique_invoker_7</v>
      </c>
      <c r="L172" t="str">
        <f>VLOOKUP(B169,Sheet3!$B:$M,12,0)</f>
        <v>special_bonus_imba_unique_invoker_8</v>
      </c>
    </row>
    <row r="173" ht="15" spans="2:12">
      <c r="B173" s="2" t="s">
        <v>126</v>
      </c>
      <c r="C173">
        <v>10043</v>
      </c>
      <c r="D173">
        <v>1</v>
      </c>
      <c r="E173">
        <v>2</v>
      </c>
      <c r="F173">
        <v>30</v>
      </c>
      <c r="G173">
        <v>30</v>
      </c>
      <c r="H173">
        <v>30</v>
      </c>
      <c r="I173" t="s">
        <v>127</v>
      </c>
      <c r="J173">
        <v>1</v>
      </c>
      <c r="K173" t="str">
        <f>VLOOKUP(B173,Sheet3!$B:$M,5,0)</f>
        <v>special_bonus_imba_jakiro_1</v>
      </c>
      <c r="L173" t="str">
        <f>VLOOKUP(B173,Sheet3!$B:$M,6,0)</f>
        <v>special_bonus_imba_jakiro_2</v>
      </c>
    </row>
    <row r="174" ht="15" spans="2:12">
      <c r="B174" s="2"/>
      <c r="E174">
        <v>3</v>
      </c>
      <c r="F174">
        <v>30</v>
      </c>
      <c r="G174">
        <v>30</v>
      </c>
      <c r="H174">
        <v>30</v>
      </c>
      <c r="J174">
        <v>2</v>
      </c>
      <c r="K174" t="str">
        <f>VLOOKUP(B173,Sheet3!$B:$M,7,0)</f>
        <v>special_bonus_imba_hp_350</v>
      </c>
      <c r="L174" t="str">
        <f>VLOOKUP(B173,Sheet3!$B:$M,8,0)</f>
        <v>special_bonus_imba_spell_amplify_12</v>
      </c>
    </row>
    <row r="175" ht="15" spans="2:12">
      <c r="B175" s="2"/>
      <c r="E175">
        <v>4</v>
      </c>
      <c r="F175">
        <v>30</v>
      </c>
      <c r="G175">
        <v>30</v>
      </c>
      <c r="H175">
        <v>30</v>
      </c>
      <c r="J175">
        <v>3</v>
      </c>
      <c r="K175" t="str">
        <f>VLOOKUP(B173,Sheet3!$B:$M,9,0)</f>
        <v>special_bonus_imba_jakiro_7</v>
      </c>
      <c r="L175" t="str">
        <f>VLOOKUP(B173,Sheet3!$B:$M,10,0)</f>
        <v>special_bonus_imba_jakiro_6</v>
      </c>
    </row>
    <row r="176" ht="15" spans="2:12">
      <c r="B176" s="2"/>
      <c r="E176">
        <v>5</v>
      </c>
      <c r="F176">
        <v>30</v>
      </c>
      <c r="G176">
        <v>30</v>
      </c>
      <c r="H176">
        <v>30</v>
      </c>
      <c r="J176">
        <v>4</v>
      </c>
      <c r="K176" t="str">
        <f>VLOOKUP(B173,Sheet3!$B:$M,11,0)</f>
        <v>special_bonus_imba_jakiro_3</v>
      </c>
      <c r="L176" t="str">
        <f>VLOOKUP(B173,Sheet3!$B:$M,12,0)</f>
        <v>special_bonus_imba_jakiro_9</v>
      </c>
    </row>
    <row r="177" ht="15" spans="2:12">
      <c r="B177" s="2" t="s">
        <v>128</v>
      </c>
      <c r="C177">
        <v>10044</v>
      </c>
      <c r="D177">
        <v>1</v>
      </c>
      <c r="E177">
        <v>2</v>
      </c>
      <c r="F177">
        <v>30</v>
      </c>
      <c r="G177">
        <v>30</v>
      </c>
      <c r="H177">
        <v>30</v>
      </c>
      <c r="I177" t="s">
        <v>129</v>
      </c>
      <c r="J177">
        <v>1</v>
      </c>
      <c r="K177" t="str">
        <f>VLOOKUP(B177,Sheet3!$B:$M,5,0)</f>
        <v>special_bonus_imba_all_stats_6</v>
      </c>
      <c r="L177" t="str">
        <f>VLOOKUP(B177,Sheet3!$B:$M,6,0)</f>
        <v>special_bonus_imba_juggernaut_2</v>
      </c>
    </row>
    <row r="178" ht="15" spans="2:12">
      <c r="B178" s="2"/>
      <c r="E178">
        <v>3</v>
      </c>
      <c r="F178">
        <v>30</v>
      </c>
      <c r="G178">
        <v>30</v>
      </c>
      <c r="H178">
        <v>30</v>
      </c>
      <c r="J178">
        <v>2</v>
      </c>
      <c r="K178" t="str">
        <f>VLOOKUP(B177,Sheet3!$B:$M,7,0)</f>
        <v>special_bonus_imba_juggernaut_blade_fury_movement_speed</v>
      </c>
      <c r="L178" t="str">
        <f>VLOOKUP(B177,Sheet3!$B:$M,8,0)</f>
        <v>special_bonus_imba_juggernaut_3</v>
      </c>
    </row>
    <row r="179" ht="15" spans="2:12">
      <c r="B179" s="2"/>
      <c r="E179">
        <v>4</v>
      </c>
      <c r="F179">
        <v>30</v>
      </c>
      <c r="G179">
        <v>30</v>
      </c>
      <c r="H179">
        <v>30</v>
      </c>
      <c r="J179">
        <v>3</v>
      </c>
      <c r="K179" t="str">
        <f>VLOOKUP(B177,Sheet3!$B:$M,9,0)</f>
        <v>special_bonus_imba_armor_10</v>
      </c>
      <c r="L179" t="str">
        <f>VLOOKUP(B177,Sheet3!$B:$M,10,0)</f>
        <v>special_bonus_imba_juggernaut_1</v>
      </c>
    </row>
    <row r="180" ht="15" spans="2:12">
      <c r="B180" s="2"/>
      <c r="E180">
        <v>5</v>
      </c>
      <c r="F180">
        <v>30</v>
      </c>
      <c r="G180">
        <v>30</v>
      </c>
      <c r="H180">
        <v>30</v>
      </c>
      <c r="J180">
        <v>4</v>
      </c>
      <c r="K180" t="str">
        <f>VLOOKUP(B177,Sheet3!$B:$M,11,0)</f>
        <v>special_bonus_imba_juggernaut_4</v>
      </c>
      <c r="L180" t="str">
        <f>VLOOKUP(B177,Sheet3!$B:$M,12,0)</f>
        <v>special_bonus_imba_juggernaut_10</v>
      </c>
    </row>
    <row r="181" ht="15" spans="2:12">
      <c r="B181" s="2" t="s">
        <v>130</v>
      </c>
      <c r="C181">
        <v>10045</v>
      </c>
      <c r="D181">
        <v>1</v>
      </c>
      <c r="E181">
        <v>2</v>
      </c>
      <c r="F181">
        <v>30</v>
      </c>
      <c r="G181">
        <v>30</v>
      </c>
      <c r="H181">
        <v>30</v>
      </c>
      <c r="I181" t="s">
        <v>131</v>
      </c>
      <c r="J181">
        <v>1</v>
      </c>
      <c r="K181" t="str">
        <f>VLOOKUP(B181,Sheet3!$B:$M,5,0)</f>
        <v>special_bonus_imba_keeper_of_the_light_ignis_truesight</v>
      </c>
      <c r="L181" t="str">
        <f>VLOOKUP(B181,Sheet3!$B:$M,6,0)</f>
        <v>special_bonus_imba_movement_speed_25</v>
      </c>
    </row>
    <row r="182" ht="15" spans="2:12">
      <c r="B182" s="2"/>
      <c r="E182">
        <v>3</v>
      </c>
      <c r="F182">
        <v>30</v>
      </c>
      <c r="G182">
        <v>30</v>
      </c>
      <c r="H182">
        <v>30</v>
      </c>
      <c r="J182">
        <v>2</v>
      </c>
      <c r="K182" t="str">
        <f>VLOOKUP(B181,Sheet3!$B:$M,7,0)</f>
        <v>special_bonus_imba_keeper_of_the_light_travelling_light</v>
      </c>
      <c r="L182" t="str">
        <f>VLOOKUP(B181,Sheet3!$B:$M,8,0)</f>
        <v>special_bonus_imba_cast_range_350</v>
      </c>
    </row>
    <row r="183" ht="15" spans="2:12">
      <c r="B183" s="2"/>
      <c r="E183">
        <v>4</v>
      </c>
      <c r="F183">
        <v>30</v>
      </c>
      <c r="G183">
        <v>30</v>
      </c>
      <c r="H183">
        <v>30</v>
      </c>
      <c r="J183">
        <v>3</v>
      </c>
      <c r="K183" t="str">
        <f>VLOOKUP(B181,Sheet3!$B:$M,9,0)</f>
        <v>special_bonus_imba_magic_resistance_40</v>
      </c>
      <c r="L183" t="str">
        <f>VLOOKUP(B181,Sheet3!$B:$M,10,0)</f>
        <v>special_bonus_imba_keeper_of_the_light_luminous_burster</v>
      </c>
    </row>
    <row r="184" ht="15" spans="2:12">
      <c r="B184" s="2"/>
      <c r="E184">
        <v>5</v>
      </c>
      <c r="F184">
        <v>30</v>
      </c>
      <c r="G184">
        <v>30</v>
      </c>
      <c r="H184">
        <v>30</v>
      </c>
      <c r="J184">
        <v>4</v>
      </c>
      <c r="K184" t="str">
        <f>VLOOKUP(B181,Sheet3!$B:$M,11,0)</f>
        <v>special_bonus_imba_keeper_of_the_light_flow_inhibition</v>
      </c>
      <c r="L184" t="str">
        <f>VLOOKUP(B181,Sheet3!$B:$M,12,0)</f>
        <v>special_bonus_imba_keeper_of_the_light_pure_illuminate</v>
      </c>
    </row>
    <row r="185" ht="15" spans="2:12">
      <c r="B185" s="2" t="s">
        <v>132</v>
      </c>
      <c r="C185">
        <v>10046</v>
      </c>
      <c r="D185">
        <v>1</v>
      </c>
      <c r="E185">
        <v>2</v>
      </c>
      <c r="F185">
        <v>30</v>
      </c>
      <c r="G185">
        <v>30</v>
      </c>
      <c r="H185">
        <v>30</v>
      </c>
      <c r="I185" t="s">
        <v>133</v>
      </c>
      <c r="J185">
        <v>1</v>
      </c>
      <c r="K185" t="str">
        <f>VLOOKUP(B185,Sheet3!$B:$M,5,0)</f>
        <v>special_bonus_imba_kunkka_1</v>
      </c>
      <c r="L185" t="str">
        <f>VLOOKUP(B185,Sheet3!$B:$M,6,0)</f>
        <v>special_bonus_imba_kunkka_2</v>
      </c>
    </row>
    <row r="186" ht="15" spans="2:12">
      <c r="B186" s="2"/>
      <c r="E186">
        <v>3</v>
      </c>
      <c r="F186">
        <v>30</v>
      </c>
      <c r="G186">
        <v>30</v>
      </c>
      <c r="H186">
        <v>30</v>
      </c>
      <c r="J186">
        <v>2</v>
      </c>
      <c r="K186" t="str">
        <f>VLOOKUP(B185,Sheet3!$B:$M,7,0)</f>
        <v>special_bonus_imba_hp_regen_15</v>
      </c>
      <c r="L186" t="str">
        <f>VLOOKUP(B185,Sheet3!$B:$M,8,0)</f>
        <v>special_bonus_imba_kunkka_4</v>
      </c>
    </row>
    <row r="187" ht="15" spans="2:12">
      <c r="B187" s="2"/>
      <c r="E187">
        <v>4</v>
      </c>
      <c r="F187">
        <v>30</v>
      </c>
      <c r="G187">
        <v>30</v>
      </c>
      <c r="H187">
        <v>30</v>
      </c>
      <c r="J187">
        <v>3</v>
      </c>
      <c r="K187" t="str">
        <f>VLOOKUP(B185,Sheet3!$B:$M,9,0)</f>
        <v>special_bonus_imba_kunkka_6</v>
      </c>
      <c r="L187" t="str">
        <f>VLOOKUP(B185,Sheet3!$B:$M,10,0)</f>
        <v>special_bonus_imba_strength_25</v>
      </c>
    </row>
    <row r="188" ht="15" spans="2:12">
      <c r="B188" s="2"/>
      <c r="E188">
        <v>5</v>
      </c>
      <c r="F188">
        <v>30</v>
      </c>
      <c r="G188">
        <v>30</v>
      </c>
      <c r="H188">
        <v>30</v>
      </c>
      <c r="J188">
        <v>4</v>
      </c>
      <c r="K188" t="str">
        <f>VLOOKUP(B185,Sheet3!$B:$M,11,0)</f>
        <v>special_bonus_imba_kunkka_8</v>
      </c>
      <c r="L188" t="str">
        <f>VLOOKUP(B185,Sheet3!$B:$M,12,0)</f>
        <v>special_bonus_imba_kunkka_9</v>
      </c>
    </row>
    <row r="189" ht="15" spans="2:12">
      <c r="B189" s="2" t="s">
        <v>134</v>
      </c>
      <c r="C189">
        <v>10047</v>
      </c>
      <c r="D189">
        <v>1</v>
      </c>
      <c r="E189">
        <v>2</v>
      </c>
      <c r="F189">
        <v>30</v>
      </c>
      <c r="G189">
        <v>30</v>
      </c>
      <c r="H189">
        <v>30</v>
      </c>
      <c r="I189" t="s">
        <v>135</v>
      </c>
      <c r="J189">
        <v>1</v>
      </c>
      <c r="K189" t="str">
        <f>VLOOKUP(B189,Sheet3!$B:$M,5,0)</f>
        <v>special_bonus_imba_strength_14</v>
      </c>
      <c r="L189" t="str">
        <f>VLOOKUP(B189,Sheet3!$B:$M,6,0)</f>
        <v>special_bonus_imba_cast_range_200</v>
      </c>
    </row>
    <row r="190" ht="15" spans="2:12">
      <c r="B190" s="2"/>
      <c r="E190">
        <v>3</v>
      </c>
      <c r="F190">
        <v>30</v>
      </c>
      <c r="G190">
        <v>30</v>
      </c>
      <c r="H190">
        <v>30</v>
      </c>
      <c r="J190">
        <v>2</v>
      </c>
      <c r="K190" t="str">
        <f>VLOOKUP(B189,Sheet3!$B:$M,7,0)</f>
        <v>special_bonus_imba_movement_speed_50</v>
      </c>
      <c r="L190" t="str">
        <f>VLOOKUP(B189,Sheet3!$B:$M,8,0)</f>
        <v>special_bonus_imba_unique_legion_commander_4</v>
      </c>
    </row>
    <row r="191" ht="15" spans="2:12">
      <c r="B191" s="2"/>
      <c r="E191">
        <v>4</v>
      </c>
      <c r="F191">
        <v>30</v>
      </c>
      <c r="G191">
        <v>30</v>
      </c>
      <c r="H191">
        <v>30</v>
      </c>
      <c r="J191">
        <v>3</v>
      </c>
      <c r="K191" t="str">
        <f>VLOOKUP(B189,Sheet3!$B:$M,9,0)</f>
        <v>special_bonus_imba_unique_legion_commander</v>
      </c>
      <c r="L191" t="str">
        <f>VLOOKUP(B189,Sheet3!$B:$M,10,0)</f>
        <v>special_bonus_imba_unique_legion_commander_5</v>
      </c>
    </row>
    <row r="192" ht="15" spans="2:12">
      <c r="B192" s="2"/>
      <c r="E192">
        <v>5</v>
      </c>
      <c r="F192">
        <v>30</v>
      </c>
      <c r="G192">
        <v>30</v>
      </c>
      <c r="H192">
        <v>30</v>
      </c>
      <c r="J192">
        <v>4</v>
      </c>
      <c r="K192" t="str">
        <f>VLOOKUP(B189,Sheet3!$B:$M,11,0)</f>
        <v>special_bonus_imba_cleave_100</v>
      </c>
      <c r="L192" t="str">
        <f>VLOOKUP(B189,Sheet3!$B:$M,12,0)</f>
        <v>special_bonus_imba_unique_legion_commander_3</v>
      </c>
    </row>
    <row r="193" ht="15" spans="2:12">
      <c r="B193" s="2" t="s">
        <v>136</v>
      </c>
      <c r="C193">
        <v>10048</v>
      </c>
      <c r="D193">
        <v>1</v>
      </c>
      <c r="E193">
        <v>2</v>
      </c>
      <c r="F193">
        <v>30</v>
      </c>
      <c r="G193">
        <v>30</v>
      </c>
      <c r="H193">
        <v>30</v>
      </c>
      <c r="I193" t="s">
        <v>137</v>
      </c>
      <c r="J193">
        <v>1</v>
      </c>
      <c r="K193" t="str">
        <f>VLOOKUP(B193,Sheet3!$B:$M,5,0)</f>
        <v>special_bonus_imba_unique_imba_leshrac_empowered_split_earth_duration</v>
      </c>
      <c r="L193" t="str">
        <f>VLOOKUP(B193,Sheet3!$B:$M,6,0)</f>
        <v>special_bonus_imba_unique_imba_leshrac_pulse_nova_damage</v>
      </c>
    </row>
    <row r="194" ht="15" spans="2:12">
      <c r="B194" s="2"/>
      <c r="E194">
        <v>3</v>
      </c>
      <c r="F194">
        <v>30</v>
      </c>
      <c r="G194">
        <v>30</v>
      </c>
      <c r="H194">
        <v>30</v>
      </c>
      <c r="J194">
        <v>2</v>
      </c>
      <c r="K194" t="str">
        <f>VLOOKUP(B193,Sheet3!$B:$M,7,0)</f>
        <v>special_bonus_imba_unique_imba_leshrac_lightning_storm_duration</v>
      </c>
      <c r="L194" t="str">
        <f>VLOOKUP(B193,Sheet3!$B:$M,8,0)</f>
        <v>special_bonus_imba_unique_imba_leshrac_tormented_soul_form_duration</v>
      </c>
    </row>
    <row r="195" ht="15" spans="2:12">
      <c r="B195" s="2"/>
      <c r="E195">
        <v>4</v>
      </c>
      <c r="F195">
        <v>30</v>
      </c>
      <c r="G195">
        <v>30</v>
      </c>
      <c r="H195">
        <v>30</v>
      </c>
      <c r="J195">
        <v>3</v>
      </c>
      <c r="K195" t="str">
        <f>VLOOKUP(B193,Sheet3!$B:$M,9,0)</f>
        <v>special_bonus_imba_unique_imba_leshrac_pulse_nova_radius</v>
      </c>
      <c r="L195" t="str">
        <f>VLOOKUP(B193,Sheet3!$B:$M,10,0)</f>
        <v>special_bonus_imba_unique_imba_leshrac_diabolic_edict_explosions</v>
      </c>
    </row>
    <row r="196" ht="15" spans="2:12">
      <c r="B196" s="2"/>
      <c r="E196">
        <v>5</v>
      </c>
      <c r="F196">
        <v>30</v>
      </c>
      <c r="G196">
        <v>30</v>
      </c>
      <c r="H196">
        <v>30</v>
      </c>
      <c r="J196">
        <v>4</v>
      </c>
      <c r="K196" t="str">
        <f>VLOOKUP(B193,Sheet3!$B:$M,11,0)</f>
        <v>special_bonus_imba_unique_imba_leshrac_tormented_soul_form_totalsteal</v>
      </c>
      <c r="L196" t="str">
        <f>VLOOKUP(B193,Sheet3!$B:$M,12,0)</f>
        <v>special_bonus_imba_unique_imba_leshrac_pulse_nova_ese_threshold</v>
      </c>
    </row>
    <row r="197" ht="15" spans="2:12">
      <c r="B197" s="2" t="s">
        <v>138</v>
      </c>
      <c r="C197">
        <v>10049</v>
      </c>
      <c r="D197">
        <v>1</v>
      </c>
      <c r="E197">
        <v>2</v>
      </c>
      <c r="F197">
        <v>30</v>
      </c>
      <c r="G197">
        <v>30</v>
      </c>
      <c r="H197">
        <v>30</v>
      </c>
      <c r="I197" t="s">
        <v>139</v>
      </c>
      <c r="J197">
        <v>1</v>
      </c>
      <c r="K197" t="str">
        <f>VLOOKUP(B197,Sheet3!$B:$M,5,0)</f>
        <v>special_bonus_imba_lich_10</v>
      </c>
      <c r="L197" t="str">
        <f>VLOOKUP(B197,Sheet3!$B:$M,6,0)</f>
        <v>special_bonus_imba_lich_6</v>
      </c>
    </row>
    <row r="198" ht="15" spans="2:12">
      <c r="B198" s="2"/>
      <c r="E198">
        <v>3</v>
      </c>
      <c r="F198">
        <v>30</v>
      </c>
      <c r="G198">
        <v>30</v>
      </c>
      <c r="H198">
        <v>30</v>
      </c>
      <c r="J198">
        <v>2</v>
      </c>
      <c r="K198" t="str">
        <f>VLOOKUP(B197,Sheet3!$B:$M,7,0)</f>
        <v>special_bonus_imba_attack_damage_120</v>
      </c>
      <c r="L198" t="str">
        <f>VLOOKUP(B197,Sheet3!$B:$M,8,0)</f>
        <v>special_bonus_imba_lich_1</v>
      </c>
    </row>
    <row r="199" ht="15" spans="2:12">
      <c r="B199" s="2"/>
      <c r="E199">
        <v>4</v>
      </c>
      <c r="F199">
        <v>30</v>
      </c>
      <c r="G199">
        <v>30</v>
      </c>
      <c r="H199">
        <v>30</v>
      </c>
      <c r="J199">
        <v>3</v>
      </c>
      <c r="K199" t="str">
        <f>VLOOKUP(B197,Sheet3!$B:$M,9,0)</f>
        <v>special_bonus_imba_lich_11</v>
      </c>
      <c r="L199" t="str">
        <f>VLOOKUP(B197,Sheet3!$B:$M,10,0)</f>
        <v>special_bonus_imba_lich_7</v>
      </c>
    </row>
    <row r="200" ht="15" spans="2:12">
      <c r="B200" s="2"/>
      <c r="E200">
        <v>5</v>
      </c>
      <c r="F200">
        <v>30</v>
      </c>
      <c r="G200">
        <v>30</v>
      </c>
      <c r="H200">
        <v>30</v>
      </c>
      <c r="J200">
        <v>4</v>
      </c>
      <c r="K200" t="str">
        <f>VLOOKUP(B197,Sheet3!$B:$M,11,0)</f>
        <v>special_bonus_imba_lich_9</v>
      </c>
      <c r="L200" t="str">
        <f>VLOOKUP(B197,Sheet3!$B:$M,12,0)</f>
        <v>special_bonus_imba_unique_lich_2</v>
      </c>
    </row>
    <row r="201" ht="15" spans="2:12">
      <c r="B201" s="2" t="s">
        <v>140</v>
      </c>
      <c r="C201">
        <v>10050</v>
      </c>
      <c r="D201">
        <v>1</v>
      </c>
      <c r="E201">
        <v>2</v>
      </c>
      <c r="F201">
        <v>30</v>
      </c>
      <c r="G201">
        <v>30</v>
      </c>
      <c r="H201">
        <v>30</v>
      </c>
      <c r="I201" t="s">
        <v>141</v>
      </c>
      <c r="J201">
        <v>1</v>
      </c>
      <c r="K201" t="str">
        <f>VLOOKUP(B201,Sheet3!$B:$M,5,0)</f>
        <v>special_bonus_imba_hp_200</v>
      </c>
      <c r="L201" t="str">
        <f>VLOOKUP(B201,Sheet3!$B:$M,6,0)</f>
        <v>special_bonus_imba_attack_speed_30</v>
      </c>
    </row>
    <row r="202" ht="15" spans="2:12">
      <c r="B202" s="2"/>
      <c r="E202">
        <v>3</v>
      </c>
      <c r="F202">
        <v>30</v>
      </c>
      <c r="G202">
        <v>30</v>
      </c>
      <c r="H202">
        <v>30</v>
      </c>
      <c r="J202">
        <v>2</v>
      </c>
      <c r="K202" t="str">
        <f>VLOOKUP(B201,Sheet3!$B:$M,7,0)</f>
        <v>special_bonus_imba_attack_damage_30</v>
      </c>
      <c r="L202" t="str">
        <f>VLOOKUP(B201,Sheet3!$B:$M,8,0)</f>
        <v>special_bonus_imba_movement_speed_25</v>
      </c>
    </row>
    <row r="203" ht="15" spans="2:12">
      <c r="B203" s="2"/>
      <c r="E203">
        <v>4</v>
      </c>
      <c r="F203">
        <v>30</v>
      </c>
      <c r="G203">
        <v>30</v>
      </c>
      <c r="H203">
        <v>30</v>
      </c>
      <c r="J203">
        <v>3</v>
      </c>
      <c r="K203" t="str">
        <f>VLOOKUP(B201,Sheet3!$B:$M,9,0)</f>
        <v>special_bonus_imba_evasion_20</v>
      </c>
      <c r="L203" t="str">
        <f>VLOOKUP(B201,Sheet3!$B:$M,10,0)</f>
        <v>special_bonus_imba_unique_lifestealer_2</v>
      </c>
    </row>
    <row r="204" ht="15" spans="2:12">
      <c r="B204" s="2"/>
      <c r="E204">
        <v>5</v>
      </c>
      <c r="F204">
        <v>30</v>
      </c>
      <c r="G204">
        <v>30</v>
      </c>
      <c r="H204">
        <v>30</v>
      </c>
      <c r="J204">
        <v>4</v>
      </c>
      <c r="K204" t="str">
        <f>VLOOKUP(B201,Sheet3!$B:$M,11,0)</f>
        <v>special_bonus_imba_unique_lifestealer_3</v>
      </c>
      <c r="L204" t="str">
        <f>VLOOKUP(B201,Sheet3!$B:$M,12,0)</f>
        <v>special_bonus_imba_unique_lifestealer</v>
      </c>
    </row>
    <row r="205" ht="15" spans="2:12">
      <c r="B205" s="2" t="s">
        <v>142</v>
      </c>
      <c r="C205">
        <v>10051</v>
      </c>
      <c r="D205">
        <v>1</v>
      </c>
      <c r="E205">
        <v>2</v>
      </c>
      <c r="F205">
        <v>30</v>
      </c>
      <c r="G205">
        <v>30</v>
      </c>
      <c r="H205">
        <v>30</v>
      </c>
      <c r="I205" t="s">
        <v>143</v>
      </c>
      <c r="J205">
        <v>1</v>
      </c>
      <c r="K205" t="str">
        <f>VLOOKUP(B205,Sheet3!$B:$M,5,0)</f>
        <v>special_bonus_imba_attack_damage_35</v>
      </c>
      <c r="L205" t="str">
        <f>VLOOKUP(B205,Sheet3!$B:$M,6,0)</f>
        <v>special_bonus_imba_cast_range_125</v>
      </c>
    </row>
    <row r="206" ht="15" spans="2:12">
      <c r="B206" s="2"/>
      <c r="E206">
        <v>3</v>
      </c>
      <c r="F206">
        <v>30</v>
      </c>
      <c r="G206">
        <v>30</v>
      </c>
      <c r="H206">
        <v>30</v>
      </c>
      <c r="J206">
        <v>2</v>
      </c>
      <c r="K206" t="str">
        <f>VLOOKUP(B205,Sheet3!$B:$M,7,0)</f>
        <v>special_bonus_imba_hp_400</v>
      </c>
      <c r="L206" t="str">
        <f>VLOOKUP(B205,Sheet3!$B:$M,8,0)</f>
        <v>special_bonus_imba_lina_6</v>
      </c>
    </row>
    <row r="207" ht="15" spans="2:12">
      <c r="B207" s="2"/>
      <c r="E207">
        <v>4</v>
      </c>
      <c r="F207">
        <v>30</v>
      </c>
      <c r="G207">
        <v>30</v>
      </c>
      <c r="H207">
        <v>30</v>
      </c>
      <c r="J207">
        <v>3</v>
      </c>
      <c r="K207" t="str">
        <f>VLOOKUP(B205,Sheet3!$B:$M,9,0)</f>
        <v>special_bonus_imba_lina_7</v>
      </c>
      <c r="L207" t="str">
        <f>VLOOKUP(B205,Sheet3!$B:$M,10,0)</f>
        <v>special_bonus_imba_lina_9</v>
      </c>
    </row>
    <row r="208" ht="15" spans="2:12">
      <c r="B208" s="2"/>
      <c r="E208">
        <v>5</v>
      </c>
      <c r="F208">
        <v>30</v>
      </c>
      <c r="G208">
        <v>30</v>
      </c>
      <c r="H208">
        <v>30</v>
      </c>
      <c r="J208">
        <v>4</v>
      </c>
      <c r="K208" t="str">
        <f>VLOOKUP(B205,Sheet3!$B:$M,11,0)</f>
        <v>special_bonus_imba_lina_10</v>
      </c>
      <c r="L208" t="str">
        <f>VLOOKUP(B205,Sheet3!$B:$M,12,0)</f>
        <v>special_bonus_imba_attack_range_200</v>
      </c>
    </row>
    <row r="209" ht="15" spans="2:12">
      <c r="B209" s="2" t="s">
        <v>144</v>
      </c>
      <c r="C209">
        <v>10052</v>
      </c>
      <c r="D209">
        <v>1</v>
      </c>
      <c r="E209">
        <v>2</v>
      </c>
      <c r="F209">
        <v>30</v>
      </c>
      <c r="G209">
        <v>30</v>
      </c>
      <c r="H209">
        <v>30</v>
      </c>
      <c r="I209" t="s">
        <v>145</v>
      </c>
      <c r="J209">
        <v>1</v>
      </c>
      <c r="K209" t="str">
        <f>VLOOKUP(B209,Sheet3!$B:$M,5,0)</f>
        <v>special_bonus_imba_lion_3</v>
      </c>
      <c r="L209" t="str">
        <f>VLOOKUP(B209,Sheet3!$B:$M,6,0)</f>
        <v>special_bonus_imba_attack_damage_90</v>
      </c>
    </row>
    <row r="210" ht="15" spans="2:12">
      <c r="B210" s="2"/>
      <c r="E210">
        <v>3</v>
      </c>
      <c r="F210">
        <v>30</v>
      </c>
      <c r="G210">
        <v>30</v>
      </c>
      <c r="H210">
        <v>30</v>
      </c>
      <c r="J210">
        <v>2</v>
      </c>
      <c r="K210" t="str">
        <f>VLOOKUP(B209,Sheet3!$B:$M,7,0)</f>
        <v>special_bonus_imba_lion_5</v>
      </c>
      <c r="L210" t="str">
        <f>VLOOKUP(B209,Sheet3!$B:$M,8,0)</f>
        <v>special_bonus_imba_lion_8</v>
      </c>
    </row>
    <row r="211" ht="15" spans="2:12">
      <c r="B211" s="2"/>
      <c r="E211">
        <v>4</v>
      </c>
      <c r="F211">
        <v>30</v>
      </c>
      <c r="G211">
        <v>30</v>
      </c>
      <c r="H211">
        <v>30</v>
      </c>
      <c r="J211">
        <v>3</v>
      </c>
      <c r="K211" t="str">
        <f>VLOOKUP(B209,Sheet3!$B:$M,9,0)</f>
        <v>special_bonus_imba_lion_7</v>
      </c>
      <c r="L211" t="str">
        <f>VLOOKUP(B209,Sheet3!$B:$M,10,0)</f>
        <v>special_bonus_imba_lion_2</v>
      </c>
    </row>
    <row r="212" ht="15" spans="2:12">
      <c r="B212" s="2"/>
      <c r="E212">
        <v>5</v>
      </c>
      <c r="F212">
        <v>30</v>
      </c>
      <c r="G212">
        <v>30</v>
      </c>
      <c r="H212">
        <v>30</v>
      </c>
      <c r="J212">
        <v>4</v>
      </c>
      <c r="K212" t="str">
        <f>VLOOKUP(B209,Sheet3!$B:$M,11,0)</f>
        <v>special_bonus_imba_lion_9</v>
      </c>
      <c r="L212" t="str">
        <f>VLOOKUP(B209,Sheet3!$B:$M,12,0)</f>
        <v>special_bonus_imba_lion_10</v>
      </c>
    </row>
    <row r="213" ht="15" spans="2:12">
      <c r="B213" s="2" t="s">
        <v>146</v>
      </c>
      <c r="C213">
        <v>10053</v>
      </c>
      <c r="D213">
        <v>1</v>
      </c>
      <c r="E213">
        <v>2</v>
      </c>
      <c r="F213">
        <v>30</v>
      </c>
      <c r="G213">
        <v>30</v>
      </c>
      <c r="H213">
        <v>30</v>
      </c>
      <c r="I213" t="s">
        <v>147</v>
      </c>
      <c r="J213">
        <v>1</v>
      </c>
      <c r="K213" t="str">
        <f>VLOOKUP(B213,Sheet3!$B:$M,5,0)</f>
        <v>special_bonus_imba_unique_lone_druid_12</v>
      </c>
      <c r="L213" t="str">
        <f>VLOOKUP(B213,Sheet3!$B:$M,6,0)</f>
        <v>special_bonus_imba_unique_lone_druid_5</v>
      </c>
    </row>
    <row r="214" ht="15" spans="2:12">
      <c r="B214" s="2"/>
      <c r="E214">
        <v>3</v>
      </c>
      <c r="F214">
        <v>30</v>
      </c>
      <c r="G214">
        <v>30</v>
      </c>
      <c r="H214">
        <v>30</v>
      </c>
      <c r="J214">
        <v>2</v>
      </c>
      <c r="K214" t="str">
        <f>VLOOKUP(B213,Sheet3!$B:$M,7,0)</f>
        <v>special_bonus_imba_agility_30</v>
      </c>
      <c r="L214" t="str">
        <f>VLOOKUP(B213,Sheet3!$B:$M,8,0)</f>
        <v>special_bonus_imba_unique_lone_druid_2</v>
      </c>
    </row>
    <row r="215" ht="15" spans="2:12">
      <c r="B215" s="2"/>
      <c r="E215">
        <v>4</v>
      </c>
      <c r="F215">
        <v>30</v>
      </c>
      <c r="G215">
        <v>30</v>
      </c>
      <c r="H215">
        <v>30</v>
      </c>
      <c r="J215">
        <v>3</v>
      </c>
      <c r="K215" t="str">
        <f>VLOOKUP(B213,Sheet3!$B:$M,9,0)</f>
        <v>special_bonus_imba_unique_lone_druid_1</v>
      </c>
      <c r="L215" t="str">
        <f>VLOOKUP(B213,Sheet3!$B:$M,10,0)</f>
        <v>special_bonus_imba_unique_lone_druid_7</v>
      </c>
    </row>
    <row r="216" ht="15" spans="2:12">
      <c r="B216" s="2"/>
      <c r="E216">
        <v>5</v>
      </c>
      <c r="F216">
        <v>30</v>
      </c>
      <c r="G216">
        <v>30</v>
      </c>
      <c r="H216">
        <v>30</v>
      </c>
      <c r="J216">
        <v>4</v>
      </c>
      <c r="K216" t="str">
        <f>VLOOKUP(B213,Sheet3!$B:$M,11,0)</f>
        <v>special_bonus_imba_unique_lone_druid_10</v>
      </c>
      <c r="L216" t="str">
        <f>VLOOKUP(B213,Sheet3!$B:$M,12,0)</f>
        <v>special_bonus_imba_cooldown_reduction_40</v>
      </c>
    </row>
    <row r="217" ht="15" spans="2:12">
      <c r="B217" s="2" t="s">
        <v>148</v>
      </c>
      <c r="C217">
        <v>10054</v>
      </c>
      <c r="D217">
        <v>1</v>
      </c>
      <c r="E217">
        <v>2</v>
      </c>
      <c r="F217">
        <v>30</v>
      </c>
      <c r="G217">
        <v>30</v>
      </c>
      <c r="H217">
        <v>30</v>
      </c>
      <c r="I217" t="s">
        <v>149</v>
      </c>
      <c r="J217">
        <v>1</v>
      </c>
      <c r="K217" t="str">
        <f>VLOOKUP(B217,Sheet3!$B:$M,5,0)</f>
        <v>special_bonus_imba_attack_speed_25</v>
      </c>
      <c r="L217" t="str">
        <f>VLOOKUP(B217,Sheet3!$B:$M,6,0)</f>
        <v>special_bonus_imba_cast_range_400</v>
      </c>
    </row>
    <row r="218" ht="15" spans="2:12">
      <c r="B218" s="2"/>
      <c r="E218">
        <v>3</v>
      </c>
      <c r="F218">
        <v>30</v>
      </c>
      <c r="G218">
        <v>30</v>
      </c>
      <c r="H218">
        <v>30</v>
      </c>
      <c r="J218">
        <v>2</v>
      </c>
      <c r="K218" t="str">
        <f>VLOOKUP(B217,Sheet3!$B:$M,7,0)</f>
        <v>special_bonus_imba_luna_lucent_beam_cooldown</v>
      </c>
      <c r="L218" t="str">
        <f>VLOOKUP(B217,Sheet3!$B:$M,8,0)</f>
        <v>special_bonus_imba_movement_speed_35</v>
      </c>
    </row>
    <row r="219" ht="15" spans="2:12">
      <c r="B219" s="2"/>
      <c r="E219">
        <v>4</v>
      </c>
      <c r="F219">
        <v>30</v>
      </c>
      <c r="G219">
        <v>30</v>
      </c>
      <c r="H219">
        <v>30</v>
      </c>
      <c r="J219">
        <v>3</v>
      </c>
      <c r="K219" t="str">
        <f>VLOOKUP(B217,Sheet3!$B:$M,9,0)</f>
        <v>special_bonus_imba_all_stats_10</v>
      </c>
      <c r="L219" t="str">
        <f>VLOOKUP(B217,Sheet3!$B:$M,10,0)</f>
        <v>special_bonus_imba_unique_luna_1</v>
      </c>
    </row>
    <row r="220" ht="15" spans="2:12">
      <c r="B220" s="2"/>
      <c r="E220">
        <v>5</v>
      </c>
      <c r="F220">
        <v>30</v>
      </c>
      <c r="G220">
        <v>30</v>
      </c>
      <c r="H220">
        <v>30</v>
      </c>
      <c r="J220">
        <v>4</v>
      </c>
      <c r="K220" t="str">
        <f>VLOOKUP(B217,Sheet3!$B:$M,11,0)</f>
        <v>special_bonus_imba_lifesteal_35</v>
      </c>
      <c r="L220" t="str">
        <f>VLOOKUP(B217,Sheet3!$B:$M,12,0)</f>
        <v>special_bonus_imba_unique_luna_5</v>
      </c>
    </row>
    <row r="221" ht="15" spans="2:12">
      <c r="B221" s="2" t="s">
        <v>150</v>
      </c>
      <c r="C221">
        <v>10055</v>
      </c>
      <c r="D221">
        <v>1</v>
      </c>
      <c r="E221">
        <v>2</v>
      </c>
      <c r="F221">
        <v>30</v>
      </c>
      <c r="G221">
        <v>30</v>
      </c>
      <c r="H221">
        <v>30</v>
      </c>
      <c r="I221" t="s">
        <v>151</v>
      </c>
      <c r="J221">
        <v>1</v>
      </c>
      <c r="K221" t="str">
        <f>VLOOKUP(B221,Sheet3!$B:$M,5,0)</f>
        <v>special_bonus_imba_lycan_5</v>
      </c>
      <c r="L221" t="str">
        <f>VLOOKUP(B221,Sheet3!$B:$M,6,0)</f>
        <v>special_bonus_imba_attack_damage_20</v>
      </c>
    </row>
    <row r="222" ht="15" spans="2:12">
      <c r="B222" s="2"/>
      <c r="E222">
        <v>3</v>
      </c>
      <c r="F222">
        <v>30</v>
      </c>
      <c r="G222">
        <v>30</v>
      </c>
      <c r="H222">
        <v>30</v>
      </c>
      <c r="J222">
        <v>2</v>
      </c>
      <c r="K222" t="str">
        <f>VLOOKUP(B221,Sheet3!$B:$M,7,0)</f>
        <v>special_bonus_imba_lycan_3</v>
      </c>
      <c r="L222" t="str">
        <f>VLOOKUP(B221,Sheet3!$B:$M,8,0)</f>
        <v>special_bonus_imba_lycan_1</v>
      </c>
    </row>
    <row r="223" ht="15" spans="2:12">
      <c r="B223" s="2"/>
      <c r="E223">
        <v>4</v>
      </c>
      <c r="F223">
        <v>30</v>
      </c>
      <c r="G223">
        <v>30</v>
      </c>
      <c r="H223">
        <v>30</v>
      </c>
      <c r="J223">
        <v>3</v>
      </c>
      <c r="K223" t="str">
        <f>VLOOKUP(B221,Sheet3!$B:$M,9,0)</f>
        <v>special_bonus_imba_lycan_2</v>
      </c>
      <c r="L223" t="str">
        <f>VLOOKUP(B221,Sheet3!$B:$M,10,0)</f>
        <v>special_bonus_imba_lycan_6</v>
      </c>
    </row>
    <row r="224" ht="15" spans="2:12">
      <c r="B224" s="2"/>
      <c r="E224">
        <v>5</v>
      </c>
      <c r="F224">
        <v>30</v>
      </c>
      <c r="G224">
        <v>30</v>
      </c>
      <c r="H224">
        <v>30</v>
      </c>
      <c r="J224">
        <v>4</v>
      </c>
      <c r="K224" t="str">
        <f>VLOOKUP(B221,Sheet3!$B:$M,11,0)</f>
        <v>special_bonus_imba_lycan_9</v>
      </c>
      <c r="L224" t="str">
        <f>VLOOKUP(B221,Sheet3!$B:$M,12,0)</f>
        <v>special_bonus_imba_lycan_10</v>
      </c>
    </row>
    <row r="225" ht="15" spans="2:12">
      <c r="B225" s="2" t="s">
        <v>152</v>
      </c>
      <c r="C225">
        <v>10056</v>
      </c>
      <c r="D225">
        <v>1</v>
      </c>
      <c r="E225">
        <v>2</v>
      </c>
      <c r="F225">
        <v>30</v>
      </c>
      <c r="G225">
        <v>30</v>
      </c>
      <c r="H225">
        <v>30</v>
      </c>
      <c r="I225" t="s">
        <v>153</v>
      </c>
      <c r="J225">
        <v>1</v>
      </c>
      <c r="K225" t="str">
        <f>VLOOKUP(B225,Sheet3!$B:$M,5,0)</f>
        <v>special_bonus_imba_magnataur_1</v>
      </c>
      <c r="L225" t="str">
        <f>VLOOKUP(B225,Sheet3!$B:$M,6,0)</f>
        <v>special_bonus_imba_magnataur_2</v>
      </c>
    </row>
    <row r="226" ht="15" spans="2:12">
      <c r="B226" s="2"/>
      <c r="E226">
        <v>3</v>
      </c>
      <c r="F226">
        <v>30</v>
      </c>
      <c r="G226">
        <v>30</v>
      </c>
      <c r="H226">
        <v>30</v>
      </c>
      <c r="J226">
        <v>2</v>
      </c>
      <c r="K226" t="str">
        <f>VLOOKUP(B225,Sheet3!$B:$M,7,0)</f>
        <v>special_bonus_imba_magnataur_3</v>
      </c>
      <c r="L226" t="str">
        <f>VLOOKUP(B225,Sheet3!$B:$M,8,0)</f>
        <v>special_bonus_imba_magnataur_4</v>
      </c>
    </row>
    <row r="227" ht="15" spans="2:12">
      <c r="B227" s="2"/>
      <c r="E227">
        <v>4</v>
      </c>
      <c r="F227">
        <v>30</v>
      </c>
      <c r="G227">
        <v>30</v>
      </c>
      <c r="H227">
        <v>30</v>
      </c>
      <c r="J227">
        <v>3</v>
      </c>
      <c r="K227" t="str">
        <f>VLOOKUP(B225,Sheet3!$B:$M,9,0)</f>
        <v>special_bonus_imba_armor_10</v>
      </c>
      <c r="L227" t="str">
        <f>VLOOKUP(B225,Sheet3!$B:$M,10,0)</f>
        <v>special_bonus_imba_magnataur_6</v>
      </c>
    </row>
    <row r="228" ht="15" spans="2:12">
      <c r="B228" s="2"/>
      <c r="E228">
        <v>5</v>
      </c>
      <c r="F228">
        <v>30</v>
      </c>
      <c r="G228">
        <v>30</v>
      </c>
      <c r="H228">
        <v>30</v>
      </c>
      <c r="J228">
        <v>4</v>
      </c>
      <c r="K228" t="str">
        <f>VLOOKUP(B225,Sheet3!$B:$M,11,0)</f>
        <v>special_bonus_imba_magnataur_8</v>
      </c>
      <c r="L228" t="str">
        <f>VLOOKUP(B225,Sheet3!$B:$M,12,0)</f>
        <v>special_bonus_imba_magnataur_9</v>
      </c>
    </row>
    <row r="229" ht="15" spans="2:10">
      <c r="B229" s="2" t="s">
        <v>154</v>
      </c>
      <c r="C229">
        <v>10057</v>
      </c>
      <c r="D229">
        <v>1</v>
      </c>
      <c r="E229">
        <v>2</v>
      </c>
      <c r="F229">
        <v>30</v>
      </c>
      <c r="G229">
        <v>30</v>
      </c>
      <c r="H229">
        <v>30</v>
      </c>
      <c r="J229">
        <v>1</v>
      </c>
    </row>
    <row r="230" ht="15" spans="2:10">
      <c r="B230" s="2"/>
      <c r="E230">
        <v>3</v>
      </c>
      <c r="F230">
        <v>30</v>
      </c>
      <c r="G230">
        <v>30</v>
      </c>
      <c r="H230">
        <v>30</v>
      </c>
      <c r="J230">
        <v>2</v>
      </c>
    </row>
    <row r="231" ht="15" spans="2:10">
      <c r="B231" s="2"/>
      <c r="E231">
        <v>4</v>
      </c>
      <c r="F231">
        <v>30</v>
      </c>
      <c r="G231">
        <v>30</v>
      </c>
      <c r="H231">
        <v>30</v>
      </c>
      <c r="J231">
        <v>3</v>
      </c>
    </row>
    <row r="232" ht="15" spans="2:10">
      <c r="B232" s="2"/>
      <c r="E232">
        <v>5</v>
      </c>
      <c r="F232">
        <v>30</v>
      </c>
      <c r="G232">
        <v>30</v>
      </c>
      <c r="H232">
        <v>30</v>
      </c>
      <c r="J232">
        <v>4</v>
      </c>
    </row>
    <row r="233" ht="15" spans="2:12">
      <c r="B233" s="2" t="s">
        <v>155</v>
      </c>
      <c r="C233">
        <v>10058</v>
      </c>
      <c r="D233">
        <v>1</v>
      </c>
      <c r="E233">
        <v>2</v>
      </c>
      <c r="F233">
        <v>30</v>
      </c>
      <c r="G233">
        <v>30</v>
      </c>
      <c r="H233">
        <v>30</v>
      </c>
      <c r="I233" t="s">
        <v>156</v>
      </c>
      <c r="J233">
        <v>1</v>
      </c>
      <c r="K233" t="str">
        <f>VLOOKUP(B233,Sheet3!$B:$M,5,0)</f>
        <v>special_bonus_imba_attack_damage_15</v>
      </c>
      <c r="L233" t="str">
        <f>VLOOKUP(B233,Sheet3!$B:$M,6,0)</f>
        <v>special_bonus_imba_movement_speed_15</v>
      </c>
    </row>
    <row r="234" ht="15" spans="2:12">
      <c r="B234" s="2"/>
      <c r="E234">
        <v>3</v>
      </c>
      <c r="F234">
        <v>30</v>
      </c>
      <c r="G234">
        <v>30</v>
      </c>
      <c r="H234">
        <v>30</v>
      </c>
      <c r="J234">
        <v>2</v>
      </c>
      <c r="K234" t="str">
        <f>VLOOKUP(B233,Sheet3!$B:$M,7,0)</f>
        <v>special_bonus_imba_mars_1</v>
      </c>
      <c r="L234" t="str">
        <f>VLOOKUP(B233,Sheet3!$B:$M,8,0)</f>
        <v>special_bonus_imba_mars_2</v>
      </c>
    </row>
    <row r="235" ht="15" spans="2:12">
      <c r="B235" s="2"/>
      <c r="E235">
        <v>4</v>
      </c>
      <c r="F235">
        <v>30</v>
      </c>
      <c r="G235">
        <v>30</v>
      </c>
      <c r="H235">
        <v>30</v>
      </c>
      <c r="J235">
        <v>3</v>
      </c>
      <c r="K235" t="str">
        <f>VLOOKUP(B233,Sheet3!$B:$M,9,0)</f>
        <v>special_bonus_imba_unique_mars_spear_bonus_damage</v>
      </c>
      <c r="L235" t="str">
        <f>VLOOKUP(B233,Sheet3!$B:$M,10,0)</f>
        <v>special_bonus_imba_unique_mars_spear_stun_duration</v>
      </c>
    </row>
    <row r="236" ht="15" spans="2:12">
      <c r="B236" s="2"/>
      <c r="E236">
        <v>5</v>
      </c>
      <c r="F236">
        <v>30</v>
      </c>
      <c r="G236">
        <v>30</v>
      </c>
      <c r="H236">
        <v>30</v>
      </c>
      <c r="J236">
        <v>4</v>
      </c>
      <c r="K236" t="str">
        <f>VLOOKUP(B233,Sheet3!$B:$M,11,0)</f>
        <v>special_bonus_imba_unique_mars_gods_rebuke_extra_crit</v>
      </c>
      <c r="L236" t="str">
        <f>VLOOKUP(B233,Sheet3!$B:$M,12,0)</f>
        <v>special_bonus_imba_unique_mars_arena_of_blood_hp_regen</v>
      </c>
    </row>
    <row r="237" ht="15" spans="2:12">
      <c r="B237" s="2" t="s">
        <v>157</v>
      </c>
      <c r="C237">
        <v>10059</v>
      </c>
      <c r="D237">
        <v>1</v>
      </c>
      <c r="E237">
        <v>2</v>
      </c>
      <c r="F237">
        <v>30</v>
      </c>
      <c r="G237">
        <v>30</v>
      </c>
      <c r="H237">
        <v>30</v>
      </c>
      <c r="I237" t="s">
        <v>158</v>
      </c>
      <c r="J237">
        <v>1</v>
      </c>
      <c r="K237" t="str">
        <f>VLOOKUP(B237,Sheet3!$B:$M,5,0)</f>
        <v>special_bonus_imba_attack_damage_20</v>
      </c>
      <c r="L237" t="str">
        <f>VLOOKUP(B237,Sheet3!$B:$M,6,0)</f>
        <v>special_bonus_imba_evasion_20</v>
      </c>
    </row>
    <row r="238" ht="15" spans="2:12">
      <c r="B238" s="2"/>
      <c r="E238">
        <v>3</v>
      </c>
      <c r="F238">
        <v>30</v>
      </c>
      <c r="G238">
        <v>30</v>
      </c>
      <c r="H238">
        <v>30</v>
      </c>
      <c r="J238">
        <v>2</v>
      </c>
      <c r="K238" t="str">
        <f>VLOOKUP(B237,Sheet3!$B:$M,7,0)</f>
        <v>special_bonus_imba_attack_speed_50</v>
      </c>
      <c r="L238" t="str">
        <f>VLOOKUP(B237,Sheet3!$B:$M,8,0)</f>
        <v>special_bonus_imba_mystic_snake_mana_steal</v>
      </c>
    </row>
    <row r="239" ht="15" spans="2:12">
      <c r="B239" s="2"/>
      <c r="E239">
        <v>4</v>
      </c>
      <c r="F239">
        <v>30</v>
      </c>
      <c r="G239">
        <v>30</v>
      </c>
      <c r="H239">
        <v>30</v>
      </c>
      <c r="J239">
        <v>3</v>
      </c>
      <c r="K239" t="str">
        <f>VLOOKUP(B237,Sheet3!$B:$M,9,0)</f>
        <v>special_bonus_imba_medusa_extra_split_shot_targets</v>
      </c>
      <c r="L239" t="str">
        <f>VLOOKUP(B237,Sheet3!$B:$M,10,0)</f>
        <v>special_bonus_imba_medusa_stone_gaze_duration</v>
      </c>
    </row>
    <row r="240" ht="15" spans="2:12">
      <c r="B240" s="2"/>
      <c r="E240">
        <v>5</v>
      </c>
      <c r="F240">
        <v>30</v>
      </c>
      <c r="G240">
        <v>30</v>
      </c>
      <c r="H240">
        <v>30</v>
      </c>
      <c r="J240">
        <v>4</v>
      </c>
      <c r="K240" t="str">
        <f>VLOOKUP(B237,Sheet3!$B:$M,11,0)</f>
        <v>special_bonus_imba_medusa_bonus_mana</v>
      </c>
      <c r="L240" t="str">
        <f>VLOOKUP(B237,Sheet3!$B:$M,12,0)</f>
        <v>special_bonus_imba_medusa_split_shot_modifiers</v>
      </c>
    </row>
    <row r="241" ht="15" spans="2:12">
      <c r="B241" s="2" t="s">
        <v>159</v>
      </c>
      <c r="C241">
        <v>10060</v>
      </c>
      <c r="D241">
        <v>1</v>
      </c>
      <c r="E241">
        <v>2</v>
      </c>
      <c r="F241">
        <v>30</v>
      </c>
      <c r="G241">
        <v>30</v>
      </c>
      <c r="H241">
        <v>30</v>
      </c>
      <c r="I241" t="s">
        <v>160</v>
      </c>
      <c r="J241">
        <v>1</v>
      </c>
      <c r="K241" t="str">
        <f>VLOOKUP(B241,Sheet3!$B:$M,5,0)</f>
        <v>special_bonus_imba_mana_break_25</v>
      </c>
      <c r="L241" t="str">
        <f>VLOOKUP(B241,Sheet3!$B:$M,6,0)</f>
        <v>special_bonus_imba_unique_meepo_2</v>
      </c>
    </row>
    <row r="242" ht="15" spans="2:12">
      <c r="B242" s="2"/>
      <c r="E242">
        <v>3</v>
      </c>
      <c r="F242">
        <v>30</v>
      </c>
      <c r="G242">
        <v>30</v>
      </c>
      <c r="H242">
        <v>30</v>
      </c>
      <c r="J242">
        <v>2</v>
      </c>
      <c r="K242" t="str">
        <f>VLOOKUP(B241,Sheet3!$B:$M,7,0)</f>
        <v>special_bonus_imba_unique_meepo_6</v>
      </c>
      <c r="L242" t="str">
        <f>VLOOKUP(B241,Sheet3!$B:$M,8,0)</f>
        <v>special_bonus_imba_unique_meepo</v>
      </c>
    </row>
    <row r="243" ht="15" spans="2:12">
      <c r="B243" s="2"/>
      <c r="E243">
        <v>4</v>
      </c>
      <c r="F243">
        <v>30</v>
      </c>
      <c r="G243">
        <v>30</v>
      </c>
      <c r="H243">
        <v>30</v>
      </c>
      <c r="J243">
        <v>3</v>
      </c>
      <c r="K243" t="str">
        <f>VLOOKUP(B241,Sheet3!$B:$M,9,0)</f>
        <v>special_bonus_imba_spell_lifesteal_70</v>
      </c>
      <c r="L243" t="str">
        <f>VLOOKUP(B241,Sheet3!$B:$M,10,0)</f>
        <v>special_bonus_imba_unique_meepo_5</v>
      </c>
    </row>
    <row r="244" ht="15" spans="2:12">
      <c r="B244" s="2"/>
      <c r="E244">
        <v>5</v>
      </c>
      <c r="F244">
        <v>30</v>
      </c>
      <c r="G244">
        <v>30</v>
      </c>
      <c r="H244">
        <v>30</v>
      </c>
      <c r="J244">
        <v>4</v>
      </c>
      <c r="K244" t="str">
        <f>VLOOKUP(B241,Sheet3!$B:$M,11,0)</f>
        <v>special_bonus_imba_strength_40</v>
      </c>
      <c r="L244" t="str">
        <f>VLOOKUP(B241,Sheet3!$B:$M,12,0)</f>
        <v>special_bonus_imba_30_crit_2</v>
      </c>
    </row>
    <row r="245" ht="15" spans="2:12">
      <c r="B245" s="2" t="s">
        <v>161</v>
      </c>
      <c r="C245">
        <v>10061</v>
      </c>
      <c r="D245">
        <v>1</v>
      </c>
      <c r="E245">
        <v>2</v>
      </c>
      <c r="F245">
        <v>30</v>
      </c>
      <c r="G245">
        <v>30</v>
      </c>
      <c r="H245">
        <v>30</v>
      </c>
      <c r="I245" t="s">
        <v>162</v>
      </c>
      <c r="J245">
        <v>1</v>
      </c>
      <c r="K245" t="str">
        <f>VLOOKUP(B245,Sheet3!$B:$M,5,0)</f>
        <v>special_bonus_imba_attack_damage_15</v>
      </c>
      <c r="L245" t="str">
        <f>VLOOKUP(B245,Sheet3!$B:$M,6,0)</f>
        <v>special_bonus_imba_mirana_1</v>
      </c>
    </row>
    <row r="246" ht="15" spans="2:12">
      <c r="B246" s="2"/>
      <c r="E246">
        <v>3</v>
      </c>
      <c r="F246">
        <v>30</v>
      </c>
      <c r="G246">
        <v>30</v>
      </c>
      <c r="H246">
        <v>30</v>
      </c>
      <c r="J246">
        <v>2</v>
      </c>
      <c r="K246" t="str">
        <f>VLOOKUP(B245,Sheet3!$B:$M,7,0)</f>
        <v>special_bonus_imba_mana_break_25</v>
      </c>
      <c r="L246" t="str">
        <f>VLOOKUP(B245,Sheet3!$B:$M,8,0)</f>
        <v>special_bonus_imba_mirana_9</v>
      </c>
    </row>
    <row r="247" ht="15" spans="2:12">
      <c r="B247" s="2"/>
      <c r="E247">
        <v>4</v>
      </c>
      <c r="F247">
        <v>30</v>
      </c>
      <c r="G247">
        <v>30</v>
      </c>
      <c r="H247">
        <v>30</v>
      </c>
      <c r="J247">
        <v>3</v>
      </c>
      <c r="K247" t="str">
        <f>VLOOKUP(B245,Sheet3!$B:$M,9,0)</f>
        <v>special_bonus_imba_corruption_4</v>
      </c>
      <c r="L247" t="str">
        <f>VLOOKUP(B245,Sheet3!$B:$M,10,0)</f>
        <v>special_bonus_imba_mirana_4</v>
      </c>
    </row>
    <row r="248" ht="15" spans="2:12">
      <c r="B248" s="2"/>
      <c r="E248">
        <v>5</v>
      </c>
      <c r="F248">
        <v>30</v>
      </c>
      <c r="G248">
        <v>30</v>
      </c>
      <c r="H248">
        <v>30</v>
      </c>
      <c r="J248">
        <v>4</v>
      </c>
      <c r="K248" t="str">
        <f>VLOOKUP(B245,Sheet3!$B:$M,11,0)</f>
        <v>special_bonus_imba_mirana_8</v>
      </c>
      <c r="L248" t="str">
        <f>VLOOKUP(B245,Sheet3!$B:$M,12,0)</f>
        <v>special_bonus_imba_mirana_10</v>
      </c>
    </row>
    <row r="249" ht="15" spans="2:12">
      <c r="B249" s="2" t="s">
        <v>163</v>
      </c>
      <c r="C249">
        <v>10062</v>
      </c>
      <c r="D249">
        <v>1</v>
      </c>
      <c r="E249">
        <v>2</v>
      </c>
      <c r="F249">
        <v>30</v>
      </c>
      <c r="G249">
        <v>30</v>
      </c>
      <c r="H249">
        <v>30</v>
      </c>
      <c r="I249" t="s">
        <v>164</v>
      </c>
      <c r="J249">
        <v>1</v>
      </c>
      <c r="K249" t="str">
        <f>VLOOKUP(B249,Sheet3!$B:$M,5,0)</f>
        <v>special_bonus_imba_unique_monkey_king_5</v>
      </c>
      <c r="L249" t="str">
        <f>VLOOKUP(B249,Sheet3!$B:$M,6,0)</f>
        <v>special_bonus_imba_mana_break_20</v>
      </c>
    </row>
    <row r="250" ht="15" spans="2:12">
      <c r="B250" s="2"/>
      <c r="E250">
        <v>3</v>
      </c>
      <c r="F250">
        <v>30</v>
      </c>
      <c r="G250">
        <v>30</v>
      </c>
      <c r="H250">
        <v>30</v>
      </c>
      <c r="J250">
        <v>2</v>
      </c>
      <c r="K250" t="str">
        <f>VLOOKUP(B249,Sheet3!$B:$M,7,0)</f>
        <v>special_bonus_imba_unique_monkey_king_7</v>
      </c>
      <c r="L250" t="str">
        <f>VLOOKUP(B249,Sheet3!$B:$M,8,0)</f>
        <v>special_bonus_imba_unique_monkey_king_2</v>
      </c>
    </row>
    <row r="251" ht="15" spans="2:12">
      <c r="B251" s="2"/>
      <c r="E251">
        <v>4</v>
      </c>
      <c r="F251">
        <v>30</v>
      </c>
      <c r="G251">
        <v>30</v>
      </c>
      <c r="H251">
        <v>30</v>
      </c>
      <c r="J251">
        <v>3</v>
      </c>
      <c r="K251" t="str">
        <f>VLOOKUP(B249,Sheet3!$B:$M,9,0)</f>
        <v>special_bonus_imba_unique_monkey_king</v>
      </c>
      <c r="L251" t="str">
        <f>VLOOKUP(B249,Sheet3!$B:$M,10,0)</f>
        <v>special_bonus_imba_unique_monkey_king_3</v>
      </c>
    </row>
    <row r="252" ht="15" spans="2:12">
      <c r="B252" s="2"/>
      <c r="E252">
        <v>5</v>
      </c>
      <c r="F252">
        <v>30</v>
      </c>
      <c r="G252">
        <v>30</v>
      </c>
      <c r="H252">
        <v>30</v>
      </c>
      <c r="J252">
        <v>4</v>
      </c>
      <c r="K252" t="str">
        <f>VLOOKUP(B249,Sheet3!$B:$M,11,0)</f>
        <v>special_bonus_imba_unique_monkey_king_4</v>
      </c>
      <c r="L252" t="str">
        <f>VLOOKUP(B249,Sheet3!$B:$M,12,0)</f>
        <v>special_bonus_imba_unique_monkey_king_6</v>
      </c>
    </row>
    <row r="253" ht="15" spans="2:12">
      <c r="B253" s="2" t="s">
        <v>165</v>
      </c>
      <c r="C253">
        <v>10063</v>
      </c>
      <c r="D253">
        <v>1</v>
      </c>
      <c r="E253">
        <v>2</v>
      </c>
      <c r="F253">
        <v>30</v>
      </c>
      <c r="G253">
        <v>30</v>
      </c>
      <c r="H253">
        <v>30</v>
      </c>
      <c r="I253" t="s">
        <v>166</v>
      </c>
      <c r="J253">
        <v>1</v>
      </c>
      <c r="K253" t="str">
        <f>VLOOKUP(B253,Sheet3!$B:$M,5,0)</f>
        <v>special_bonus_imba_agility_16</v>
      </c>
      <c r="L253" t="str">
        <f>VLOOKUP(B253,Sheet3!$B:$M,6,0)</f>
        <v>special_bonus_imba_unique_morphling_1</v>
      </c>
    </row>
    <row r="254" ht="15" spans="2:12">
      <c r="B254" s="2"/>
      <c r="E254">
        <v>3</v>
      </c>
      <c r="F254">
        <v>30</v>
      </c>
      <c r="G254">
        <v>30</v>
      </c>
      <c r="H254">
        <v>30</v>
      </c>
      <c r="J254">
        <v>2</v>
      </c>
      <c r="K254" t="str">
        <f>VLOOKUP(B253,Sheet3!$B:$M,7,0)</f>
        <v>special_bonus_imba_unique_morphling_8</v>
      </c>
      <c r="L254" t="str">
        <f>VLOOKUP(B253,Sheet3!$B:$M,8,0)</f>
        <v>special_bonus_imba_magic_resistance_20</v>
      </c>
    </row>
    <row r="255" ht="15" spans="2:12">
      <c r="B255" s="2"/>
      <c r="E255">
        <v>4</v>
      </c>
      <c r="F255">
        <v>30</v>
      </c>
      <c r="G255">
        <v>30</v>
      </c>
      <c r="H255">
        <v>30</v>
      </c>
      <c r="J255">
        <v>3</v>
      </c>
      <c r="K255" t="str">
        <f>VLOOKUP(B253,Sheet3!$B:$M,9,0)</f>
        <v>special_bonus_imba_spell_amplify_25</v>
      </c>
      <c r="L255" t="str">
        <f>VLOOKUP(B253,Sheet3!$B:$M,10,0)</f>
        <v>special_bonus_imba_unique_morphling_4</v>
      </c>
    </row>
    <row r="256" ht="15" spans="2:12">
      <c r="B256" s="2"/>
      <c r="E256">
        <v>5</v>
      </c>
      <c r="F256">
        <v>30</v>
      </c>
      <c r="G256">
        <v>30</v>
      </c>
      <c r="H256">
        <v>30</v>
      </c>
      <c r="J256">
        <v>4</v>
      </c>
      <c r="K256" t="str">
        <f>VLOOKUP(B253,Sheet3!$B:$M,11,0)</f>
        <v>special_bonus_imba_unique_morphling_6</v>
      </c>
      <c r="L256" t="str">
        <f>VLOOKUP(B253,Sheet3!$B:$M,12,0)</f>
        <v>special_bonus_imba_attack_range_200</v>
      </c>
    </row>
    <row r="257" ht="15" spans="2:12">
      <c r="B257" s="2" t="s">
        <v>167</v>
      </c>
      <c r="C257">
        <v>10064</v>
      </c>
      <c r="D257">
        <v>1</v>
      </c>
      <c r="E257">
        <v>2</v>
      </c>
      <c r="F257">
        <v>30</v>
      </c>
      <c r="G257">
        <v>30</v>
      </c>
      <c r="H257">
        <v>30</v>
      </c>
      <c r="I257" t="s">
        <v>168</v>
      </c>
      <c r="J257">
        <v>1</v>
      </c>
      <c r="K257" t="str">
        <f>VLOOKUP(B257,Sheet3!$B:$M,5,0)</f>
        <v>special_bonus_imba_naga_siren_mirror_image_perfect_image</v>
      </c>
      <c r="L257" t="str">
        <f>VLOOKUP(B257,Sheet3!$B:$M,6,0)</f>
        <v>special_bonus_imba_movement_speed_20</v>
      </c>
    </row>
    <row r="258" ht="15" spans="2:12">
      <c r="B258" s="2"/>
      <c r="E258">
        <v>3</v>
      </c>
      <c r="F258">
        <v>30</v>
      </c>
      <c r="G258">
        <v>30</v>
      </c>
      <c r="H258">
        <v>30</v>
      </c>
      <c r="J258">
        <v>2</v>
      </c>
      <c r="K258" t="str">
        <f>VLOOKUP(B257,Sheet3!$B:$M,7,0)</f>
        <v>special_bonus_imba_unique_naga_siren_2</v>
      </c>
      <c r="L258" t="str">
        <f>VLOOKUP(B257,Sheet3!$B:$M,8,0)</f>
        <v>special_bonus_imba_naga_siren_rip_tide_proc_chance</v>
      </c>
    </row>
    <row r="259" ht="15" spans="2:12">
      <c r="B259" s="2"/>
      <c r="E259">
        <v>4</v>
      </c>
      <c r="F259">
        <v>30</v>
      </c>
      <c r="G259">
        <v>30</v>
      </c>
      <c r="H259">
        <v>30</v>
      </c>
      <c r="J259">
        <v>3</v>
      </c>
      <c r="K259" t="str">
        <f>VLOOKUP(B257,Sheet3!$B:$M,9,0)</f>
        <v>special_bonus_imba_evasion_30</v>
      </c>
      <c r="L259" t="str">
        <f>VLOOKUP(B257,Sheet3!$B:$M,10,0)</f>
        <v>special_bonus_imba_unique_naga_siren</v>
      </c>
    </row>
    <row r="260" ht="15" spans="2:12">
      <c r="B260" s="2"/>
      <c r="E260">
        <v>5</v>
      </c>
      <c r="F260">
        <v>30</v>
      </c>
      <c r="G260">
        <v>30</v>
      </c>
      <c r="H260">
        <v>30</v>
      </c>
      <c r="J260">
        <v>4</v>
      </c>
      <c r="K260" t="str">
        <f>VLOOKUP(B257,Sheet3!$B:$M,11,0)</f>
        <v>special_bonus_imba_naga_siren_mirror_image_damage_taken</v>
      </c>
      <c r="L260" t="str">
        <f>VLOOKUP(B257,Sheet3!$B:$M,12,0)</f>
        <v>special_bonus_imba_naga_siren_rip_tide_armor</v>
      </c>
    </row>
    <row r="261" ht="15" spans="2:12">
      <c r="B261" s="2" t="s">
        <v>169</v>
      </c>
      <c r="C261">
        <v>10065</v>
      </c>
      <c r="D261">
        <v>1</v>
      </c>
      <c r="E261">
        <v>2</v>
      </c>
      <c r="F261">
        <v>30</v>
      </c>
      <c r="G261">
        <v>30</v>
      </c>
      <c r="H261">
        <v>30</v>
      </c>
      <c r="I261" t="s">
        <v>170</v>
      </c>
      <c r="J261">
        <v>1</v>
      </c>
      <c r="K261" t="str">
        <f>VLOOKUP(B261,Sheet3!$B:$M,5,0)</f>
        <v>special_bonus_imba_necrolyte_1</v>
      </c>
      <c r="L261" t="str">
        <f>VLOOKUP(B261,Sheet3!$B:$M,6,0)</f>
        <v>special_bonus_imba_necrolyte_5</v>
      </c>
    </row>
    <row r="262" ht="15" spans="2:12">
      <c r="B262" s="2"/>
      <c r="E262">
        <v>3</v>
      </c>
      <c r="F262">
        <v>30</v>
      </c>
      <c r="G262">
        <v>30</v>
      </c>
      <c r="H262">
        <v>30</v>
      </c>
      <c r="J262">
        <v>2</v>
      </c>
      <c r="K262" t="str">
        <f>VLOOKUP(B261,Sheet3!$B:$M,7,0)</f>
        <v>special_bonus_imba_necrolyte_2</v>
      </c>
      <c r="L262" t="str">
        <f>VLOOKUP(B261,Sheet3!$B:$M,8,0)</f>
        <v>special_bonus_imba_necrolyte_4</v>
      </c>
    </row>
    <row r="263" ht="15" spans="2:12">
      <c r="B263" s="2"/>
      <c r="E263">
        <v>4</v>
      </c>
      <c r="F263">
        <v>30</v>
      </c>
      <c r="G263">
        <v>30</v>
      </c>
      <c r="H263">
        <v>30</v>
      </c>
      <c r="J263">
        <v>3</v>
      </c>
      <c r="K263" t="str">
        <f>VLOOKUP(B261,Sheet3!$B:$M,9,0)</f>
        <v>special_bonus_imba_necrolyte_3</v>
      </c>
      <c r="L263" t="str">
        <f>VLOOKUP(B261,Sheet3!$B:$M,10,0)</f>
        <v>special_bonus_imba_necrolyte_6</v>
      </c>
    </row>
    <row r="264" ht="15" spans="2:12">
      <c r="B264" s="2"/>
      <c r="E264">
        <v>5</v>
      </c>
      <c r="F264">
        <v>30</v>
      </c>
      <c r="G264">
        <v>30</v>
      </c>
      <c r="H264">
        <v>30</v>
      </c>
      <c r="J264">
        <v>4</v>
      </c>
      <c r="K264" t="str">
        <f>VLOOKUP(B261,Sheet3!$B:$M,11,0)</f>
        <v>special_bonus_imba_necrolyte_7</v>
      </c>
      <c r="L264" t="str">
        <f>VLOOKUP(B261,Sheet3!$B:$M,12,0)</f>
        <v>special_bonus_imba_necrolyte_8</v>
      </c>
    </row>
    <row r="265" ht="15" spans="2:12">
      <c r="B265" s="2" t="s">
        <v>171</v>
      </c>
      <c r="C265">
        <v>10066</v>
      </c>
      <c r="D265">
        <v>1</v>
      </c>
      <c r="E265">
        <v>2</v>
      </c>
      <c r="F265">
        <v>30</v>
      </c>
      <c r="G265">
        <v>30</v>
      </c>
      <c r="H265">
        <v>30</v>
      </c>
      <c r="I265" t="s">
        <v>172</v>
      </c>
      <c r="J265">
        <v>1</v>
      </c>
      <c r="K265" t="str">
        <f>VLOOKUP(B265,Sheet3!$B:$M,5,0)</f>
        <v>special_bonus_imba_nevermore_1</v>
      </c>
      <c r="L265" t="str">
        <f>VLOOKUP(B265,Sheet3!$B:$M,6,0)</f>
        <v>special_bonus_imba_attack_speed_25</v>
      </c>
    </row>
    <row r="266" ht="15" spans="2:12">
      <c r="B266" s="2"/>
      <c r="E266">
        <v>3</v>
      </c>
      <c r="F266">
        <v>30</v>
      </c>
      <c r="G266">
        <v>30</v>
      </c>
      <c r="H266">
        <v>30</v>
      </c>
      <c r="J266">
        <v>2</v>
      </c>
      <c r="K266" t="str">
        <f>VLOOKUP(B265,Sheet3!$B:$M,7,0)</f>
        <v>special_bonus_imba_nevermore_3</v>
      </c>
      <c r="L266" t="str">
        <f>VLOOKUP(B265,Sheet3!$B:$M,8,0)</f>
        <v>special_bonus_imba_nevermore_4</v>
      </c>
    </row>
    <row r="267" ht="15" spans="2:12">
      <c r="B267" s="2"/>
      <c r="E267">
        <v>4</v>
      </c>
      <c r="F267">
        <v>30</v>
      </c>
      <c r="G267">
        <v>30</v>
      </c>
      <c r="H267">
        <v>30</v>
      </c>
      <c r="J267">
        <v>3</v>
      </c>
      <c r="K267" t="str">
        <f>VLOOKUP(B265,Sheet3!$B:$M,9,0)</f>
        <v>special_bonus_imba_nevermore_5</v>
      </c>
      <c r="L267" t="str">
        <f>VLOOKUP(B265,Sheet3!$B:$M,10,0)</f>
        <v>special_bonus_imba_nevermore_8</v>
      </c>
    </row>
    <row r="268" ht="15" spans="2:12">
      <c r="B268" s="2"/>
      <c r="E268">
        <v>5</v>
      </c>
      <c r="F268">
        <v>30</v>
      </c>
      <c r="G268">
        <v>30</v>
      </c>
      <c r="H268">
        <v>30</v>
      </c>
      <c r="J268">
        <v>4</v>
      </c>
      <c r="K268" t="str">
        <f>VLOOKUP(B265,Sheet3!$B:$M,11,0)</f>
        <v>special_bonus_imba_nevermore_7</v>
      </c>
      <c r="L268" t="str">
        <f>VLOOKUP(B265,Sheet3!$B:$M,12,0)</f>
        <v>special_bonus_imba_cooldown_reduction_40</v>
      </c>
    </row>
    <row r="269" ht="15" spans="2:12">
      <c r="B269" s="2" t="s">
        <v>173</v>
      </c>
      <c r="C269">
        <v>10067</v>
      </c>
      <c r="D269">
        <v>1</v>
      </c>
      <c r="E269">
        <v>2</v>
      </c>
      <c r="F269">
        <v>30</v>
      </c>
      <c r="G269">
        <v>30</v>
      </c>
      <c r="H269">
        <v>30</v>
      </c>
      <c r="I269" t="s">
        <v>174</v>
      </c>
      <c r="J269">
        <v>1</v>
      </c>
      <c r="K269" t="str">
        <f>VLOOKUP(B269,Sheet3!$B:$M,5,0)</f>
        <v>special_bonus_imba_hp_225</v>
      </c>
      <c r="L269" t="str">
        <f>VLOOKUP(B269,Sheet3!$B:$M,6,0)</f>
        <v>special_bonus_imba_mp_225</v>
      </c>
    </row>
    <row r="270" ht="15" spans="2:12">
      <c r="B270" s="2"/>
      <c r="E270">
        <v>3</v>
      </c>
      <c r="F270">
        <v>30</v>
      </c>
      <c r="G270">
        <v>30</v>
      </c>
      <c r="H270">
        <v>30</v>
      </c>
      <c r="J270">
        <v>2</v>
      </c>
      <c r="K270" t="str">
        <f>VLOOKUP(B269,Sheet3!$B:$M,7,0)</f>
        <v>special_bonus_imba_strength_15</v>
      </c>
      <c r="L270" t="str">
        <f>VLOOKUP(B269,Sheet3!$B:$M,8,0)</f>
        <v>special_bonus_imba_lifesteal_25</v>
      </c>
    </row>
    <row r="271" ht="15" spans="2:12">
      <c r="B271" s="2"/>
      <c r="E271">
        <v>4</v>
      </c>
      <c r="F271">
        <v>30</v>
      </c>
      <c r="G271">
        <v>30</v>
      </c>
      <c r="H271">
        <v>30</v>
      </c>
      <c r="J271">
        <v>3</v>
      </c>
      <c r="K271" t="str">
        <f>VLOOKUP(B269,Sheet3!$B:$M,9,0)</f>
        <v>special_bonus_imba_movement_speed_40</v>
      </c>
      <c r="L271" t="str">
        <f>VLOOKUP(B269,Sheet3!$B:$M,10,0)</f>
        <v>special_bonus_imba_attack_damage_50</v>
      </c>
    </row>
    <row r="272" ht="15" spans="2:12">
      <c r="B272" s="2"/>
      <c r="E272">
        <v>5</v>
      </c>
      <c r="F272">
        <v>30</v>
      </c>
      <c r="G272">
        <v>30</v>
      </c>
      <c r="H272">
        <v>30</v>
      </c>
      <c r="J272">
        <v>4</v>
      </c>
      <c r="K272" t="str">
        <f>VLOOKUP(B269,Sheet3!$B:$M,11,0)</f>
        <v>special_bonus_imba_night_stalker_9</v>
      </c>
      <c r="L272" t="str">
        <f>VLOOKUP(B269,Sheet3!$B:$M,12,0)</f>
        <v>special_bonus_imba_night_stalker_10</v>
      </c>
    </row>
    <row r="273" ht="15" spans="2:12">
      <c r="B273" s="2" t="s">
        <v>175</v>
      </c>
      <c r="C273">
        <v>10068</v>
      </c>
      <c r="D273">
        <v>1</v>
      </c>
      <c r="E273">
        <v>2</v>
      </c>
      <c r="F273">
        <v>30</v>
      </c>
      <c r="G273">
        <v>30</v>
      </c>
      <c r="H273">
        <v>30</v>
      </c>
      <c r="I273" t="s">
        <v>176</v>
      </c>
      <c r="J273">
        <v>1</v>
      </c>
      <c r="K273" t="str">
        <f>VLOOKUP(B273,Sheet3!$B:$M,5,0)</f>
        <v>special_bonus_imba_nyx_assassin_6</v>
      </c>
      <c r="L273" t="str">
        <f>VLOOKUP(B273,Sheet3!$B:$M,6,0)</f>
        <v>special_bonus_imba_nyx_assassin_2</v>
      </c>
    </row>
    <row r="274" ht="15" spans="2:12">
      <c r="B274" s="2"/>
      <c r="E274">
        <v>3</v>
      </c>
      <c r="F274">
        <v>30</v>
      </c>
      <c r="G274">
        <v>30</v>
      </c>
      <c r="H274">
        <v>30</v>
      </c>
      <c r="J274">
        <v>2</v>
      </c>
      <c r="K274" t="str">
        <f>VLOOKUP(B273,Sheet3!$B:$M,7,0)</f>
        <v>special_bonus_imba_nyx_assassin_3</v>
      </c>
      <c r="L274" t="str">
        <f>VLOOKUP(B273,Sheet3!$B:$M,8,0)</f>
        <v>special_bonus_imba_nyx_assassin_13</v>
      </c>
    </row>
    <row r="275" ht="15" spans="2:12">
      <c r="B275" s="2"/>
      <c r="E275">
        <v>4</v>
      </c>
      <c r="F275">
        <v>30</v>
      </c>
      <c r="G275">
        <v>30</v>
      </c>
      <c r="H275">
        <v>30</v>
      </c>
      <c r="J275">
        <v>3</v>
      </c>
      <c r="K275" t="str">
        <f>VLOOKUP(B273,Sheet3!$B:$M,9,0)</f>
        <v>special_bonus_imba_nyx_assassin_4</v>
      </c>
      <c r="L275" t="str">
        <f>VLOOKUP(B273,Sheet3!$B:$M,10,0)</f>
        <v>special_bonus_imba_nyx_assassin_12</v>
      </c>
    </row>
    <row r="276" ht="15" spans="2:12">
      <c r="B276" s="2"/>
      <c r="E276">
        <v>5</v>
      </c>
      <c r="F276">
        <v>30</v>
      </c>
      <c r="G276">
        <v>30</v>
      </c>
      <c r="H276">
        <v>30</v>
      </c>
      <c r="J276">
        <v>4</v>
      </c>
      <c r="K276" t="str">
        <f>VLOOKUP(B273,Sheet3!$B:$M,11,0)</f>
        <v>special_bonus_imba_agility_100</v>
      </c>
      <c r="L276" t="str">
        <f>VLOOKUP(B273,Sheet3!$B:$M,12,0)</f>
        <v>special_bonus_imba_nyx_assassin_11</v>
      </c>
    </row>
    <row r="277" ht="15" spans="2:12">
      <c r="B277" s="2" t="s">
        <v>177</v>
      </c>
      <c r="C277">
        <v>10069</v>
      </c>
      <c r="D277">
        <v>1</v>
      </c>
      <c r="E277">
        <v>2</v>
      </c>
      <c r="F277">
        <v>30</v>
      </c>
      <c r="G277">
        <v>30</v>
      </c>
      <c r="H277">
        <v>30</v>
      </c>
      <c r="I277" t="s">
        <v>178</v>
      </c>
      <c r="J277">
        <v>1</v>
      </c>
      <c r="K277" t="str">
        <f>VLOOKUP(B277,Sheet3!$B:$M,5,0)</f>
        <v>special_bonus_imba_hp_250</v>
      </c>
      <c r="L277" t="str">
        <f>VLOOKUP(B277,Sheet3!$B:$M,6,0)</f>
        <v>special_bonus_imba_attack_speed_20</v>
      </c>
    </row>
    <row r="278" ht="15" spans="2:12">
      <c r="B278" s="2"/>
      <c r="E278">
        <v>3</v>
      </c>
      <c r="F278">
        <v>30</v>
      </c>
      <c r="G278">
        <v>30</v>
      </c>
      <c r="H278">
        <v>30</v>
      </c>
      <c r="J278">
        <v>2</v>
      </c>
      <c r="K278" t="str">
        <f>VLOOKUP(B277,Sheet3!$B:$M,7,0)</f>
        <v>special_bonus_imba_mp_350</v>
      </c>
      <c r="L278" t="str">
        <f>VLOOKUP(B277,Sheet3!$B:$M,8,0)</f>
        <v>special_bonus_imba_armor_6</v>
      </c>
    </row>
    <row r="279" ht="15" spans="2:12">
      <c r="B279" s="2"/>
      <c r="E279">
        <v>4</v>
      </c>
      <c r="F279">
        <v>30</v>
      </c>
      <c r="G279">
        <v>30</v>
      </c>
      <c r="H279">
        <v>30</v>
      </c>
      <c r="J279">
        <v>3</v>
      </c>
      <c r="K279" t="str">
        <f>VLOOKUP(B277,Sheet3!$B:$M,9,0)</f>
        <v>special_bonus_imba_strength_20</v>
      </c>
      <c r="L279" t="str">
        <f>VLOOKUP(B277,Sheet3!$B:$M,10,0)</f>
        <v>special_bonus_imba_outworld_devourer_sanity_eclipse_multiplier</v>
      </c>
    </row>
    <row r="280" ht="15" spans="2:12">
      <c r="B280" s="2"/>
      <c r="E280">
        <v>5</v>
      </c>
      <c r="F280">
        <v>30</v>
      </c>
      <c r="G280">
        <v>30</v>
      </c>
      <c r="H280">
        <v>30</v>
      </c>
      <c r="J280">
        <v>4</v>
      </c>
      <c r="K280" t="str">
        <f>VLOOKUP(B277,Sheet3!$B:$M,11,0)</f>
        <v>special_bonus_imba_outworld_devourer_arcane_orb_damage</v>
      </c>
      <c r="L280" t="str">
        <f>VLOOKUP(B277,Sheet3!$B:$M,12,0)</f>
        <v>special_bonus_imba_spell_lifesteal_15</v>
      </c>
    </row>
    <row r="281" ht="15" spans="2:12">
      <c r="B281" s="2" t="s">
        <v>179</v>
      </c>
      <c r="C281">
        <v>10070</v>
      </c>
      <c r="D281">
        <v>1</v>
      </c>
      <c r="E281">
        <v>2</v>
      </c>
      <c r="F281">
        <v>30</v>
      </c>
      <c r="G281">
        <v>30</v>
      </c>
      <c r="H281">
        <v>30</v>
      </c>
      <c r="I281" t="s">
        <v>180</v>
      </c>
      <c r="J281">
        <v>1</v>
      </c>
      <c r="K281" t="str">
        <f>VLOOKUP(B281,Sheet3!$B:$M,5,0)</f>
        <v>special_bonus_imba_evasion_20</v>
      </c>
      <c r="L281" t="str">
        <f>VLOOKUP(B281,Sheet3!$B:$M,6,0)</f>
        <v>special_bonus_imba_cast_range_150</v>
      </c>
    </row>
    <row r="282" ht="15" spans="2:12">
      <c r="B282" s="2"/>
      <c r="E282">
        <v>3</v>
      </c>
      <c r="F282">
        <v>30</v>
      </c>
      <c r="G282">
        <v>30</v>
      </c>
      <c r="H282">
        <v>30</v>
      </c>
      <c r="J282">
        <v>2</v>
      </c>
      <c r="K282" t="str">
        <f>VLOOKUP(B281,Sheet3!$B:$M,7,0)</f>
        <v>special_bonus_imba_unique_ogre_magi_4</v>
      </c>
      <c r="L282" t="str">
        <f>VLOOKUP(B281,Sheet3!$B:$M,8,0)</f>
        <v>special_bonus_imba_unique_ogre_magi</v>
      </c>
    </row>
    <row r="283" ht="15" spans="2:12">
      <c r="B283" s="2"/>
      <c r="E283">
        <v>4</v>
      </c>
      <c r="F283">
        <v>30</v>
      </c>
      <c r="G283">
        <v>30</v>
      </c>
      <c r="H283">
        <v>30</v>
      </c>
      <c r="J283">
        <v>3</v>
      </c>
      <c r="K283" t="str">
        <f>VLOOKUP(B281,Sheet3!$B:$M,9,0)</f>
        <v>special_bonus_imba_strength_40</v>
      </c>
      <c r="L283" t="str">
        <f>VLOOKUP(B281,Sheet3!$B:$M,10,0)</f>
        <v>special_bonus_imba_spell_lifesteal_30</v>
      </c>
    </row>
    <row r="284" ht="15" spans="2:12">
      <c r="B284" s="2"/>
      <c r="E284">
        <v>5</v>
      </c>
      <c r="F284">
        <v>30</v>
      </c>
      <c r="G284">
        <v>30</v>
      </c>
      <c r="H284">
        <v>30</v>
      </c>
      <c r="J284">
        <v>4</v>
      </c>
      <c r="K284" t="str">
        <f>VLOOKUP(B281,Sheet3!$B:$M,11,0)</f>
        <v>special_bonus_imba_magic_resistance_50</v>
      </c>
      <c r="L284" t="str">
        <f>VLOOKUP(B281,Sheet3!$B:$M,12,0)</f>
        <v>special_bonus_imba_unique_ogre_magi_2</v>
      </c>
    </row>
    <row r="285" ht="15" spans="2:12">
      <c r="B285" s="2" t="s">
        <v>181</v>
      </c>
      <c r="C285">
        <v>10071</v>
      </c>
      <c r="D285">
        <v>1</v>
      </c>
      <c r="E285">
        <v>2</v>
      </c>
      <c r="F285">
        <v>30</v>
      </c>
      <c r="G285">
        <v>30</v>
      </c>
      <c r="H285">
        <v>30</v>
      </c>
      <c r="I285" t="s">
        <v>182</v>
      </c>
      <c r="J285">
        <v>1</v>
      </c>
      <c r="K285" t="str">
        <f>VLOOKUP(B285,Sheet3!$B:$M,5,0)</f>
        <v>special_bonus_imba_omniknight_1</v>
      </c>
      <c r="L285" t="str">
        <f>VLOOKUP(B285,Sheet3!$B:$M,6,0)</f>
        <v>special_bonus_imba_omniknight_9</v>
      </c>
    </row>
    <row r="286" ht="15" spans="2:12">
      <c r="B286" s="2"/>
      <c r="E286">
        <v>3</v>
      </c>
      <c r="F286">
        <v>30</v>
      </c>
      <c r="G286">
        <v>30</v>
      </c>
      <c r="H286">
        <v>30</v>
      </c>
      <c r="J286">
        <v>2</v>
      </c>
      <c r="K286" t="str">
        <f>VLOOKUP(B285,Sheet3!$B:$M,7,0)</f>
        <v>special_bonus_imba_omniknight_4</v>
      </c>
      <c r="L286" t="str">
        <f>VLOOKUP(B285,Sheet3!$B:$M,8,0)</f>
        <v>special_bonus_imba_attack_damage_90</v>
      </c>
    </row>
    <row r="287" ht="15" spans="2:12">
      <c r="B287" s="2"/>
      <c r="E287">
        <v>4</v>
      </c>
      <c r="F287">
        <v>30</v>
      </c>
      <c r="G287">
        <v>30</v>
      </c>
      <c r="H287">
        <v>30</v>
      </c>
      <c r="J287">
        <v>3</v>
      </c>
      <c r="K287" t="str">
        <f>VLOOKUP(B285,Sheet3!$B:$M,9,0)</f>
        <v>special_bonus_imba_omniknight_3</v>
      </c>
      <c r="L287" t="str">
        <f>VLOOKUP(B285,Sheet3!$B:$M,10,0)</f>
        <v>special_bonus_imba_omniknight_2</v>
      </c>
    </row>
    <row r="288" ht="15" spans="2:12">
      <c r="B288" s="2"/>
      <c r="E288">
        <v>5</v>
      </c>
      <c r="F288">
        <v>30</v>
      </c>
      <c r="G288">
        <v>30</v>
      </c>
      <c r="H288">
        <v>30</v>
      </c>
      <c r="J288">
        <v>4</v>
      </c>
      <c r="K288" t="str">
        <f>VLOOKUP(B285,Sheet3!$B:$M,11,0)</f>
        <v>special_bonus_imba_omniknight_8</v>
      </c>
      <c r="L288" t="str">
        <f>VLOOKUP(B285,Sheet3!$B:$M,12,0)</f>
        <v>special_bonus_imba_omniknight_10</v>
      </c>
    </row>
    <row r="289" ht="15" spans="2:12">
      <c r="B289" s="2" t="s">
        <v>183</v>
      </c>
      <c r="C289">
        <v>10072</v>
      </c>
      <c r="D289">
        <v>1</v>
      </c>
      <c r="E289">
        <v>2</v>
      </c>
      <c r="F289">
        <v>30</v>
      </c>
      <c r="G289">
        <v>30</v>
      </c>
      <c r="H289">
        <v>30</v>
      </c>
      <c r="I289" t="s">
        <v>184</v>
      </c>
      <c r="J289">
        <v>1</v>
      </c>
      <c r="K289" t="str">
        <f>VLOOKUP(B289,Sheet3!$B:$M,5,0)</f>
        <v>special_bonus_imba_oracle_fortunes_end_max_duration</v>
      </c>
      <c r="L289" t="str">
        <f>VLOOKUP(B289,Sheet3!$B:$M,6,0)</f>
        <v>special_bonus_imba_intelligence_15</v>
      </c>
    </row>
    <row r="290" ht="15" spans="2:12">
      <c r="B290" s="2"/>
      <c r="E290">
        <v>3</v>
      </c>
      <c r="F290">
        <v>30</v>
      </c>
      <c r="G290">
        <v>30</v>
      </c>
      <c r="H290">
        <v>30</v>
      </c>
      <c r="J290">
        <v>2</v>
      </c>
      <c r="K290" t="str">
        <f>VLOOKUP(B289,Sheet3!$B:$M,7,0)</f>
        <v>special_bonus_imba_cast_range_150</v>
      </c>
      <c r="L290" t="str">
        <f>VLOOKUP(B289,Sheet3!$B:$M,8,0)</f>
        <v>special_bonus_imba_oracle_purifying_flames_cooldown</v>
      </c>
    </row>
    <row r="291" ht="15" spans="2:12">
      <c r="B291" s="2"/>
      <c r="E291">
        <v>4</v>
      </c>
      <c r="F291">
        <v>30</v>
      </c>
      <c r="G291">
        <v>30</v>
      </c>
      <c r="H291">
        <v>30</v>
      </c>
      <c r="J291">
        <v>3</v>
      </c>
      <c r="K291" t="str">
        <f>VLOOKUP(B289,Sheet3!$B:$M,9,0)</f>
        <v>special_bonus_imba_movement_speed_45</v>
      </c>
      <c r="L291" t="str">
        <f>VLOOKUP(B289,Sheet3!$B:$M,10,0)</f>
        <v>special_bonus_imba_oracle_false_promise_invisibility</v>
      </c>
    </row>
    <row r="292" ht="15" spans="2:12">
      <c r="B292" s="2"/>
      <c r="E292">
        <v>5</v>
      </c>
      <c r="F292">
        <v>30</v>
      </c>
      <c r="G292">
        <v>30</v>
      </c>
      <c r="H292">
        <v>30</v>
      </c>
      <c r="J292">
        <v>4</v>
      </c>
      <c r="K292" t="str">
        <f>VLOOKUP(B289,Sheet3!$B:$M,11,0)</f>
        <v>special_bonus_imba_oracle_fates_edict_cooldown</v>
      </c>
      <c r="L292" t="str">
        <f>VLOOKUP(B289,Sheet3!$B:$M,12,0)</f>
        <v>special_bonus_imba_oracle_false_promise_duration</v>
      </c>
    </row>
    <row r="293" ht="15" spans="2:12">
      <c r="B293" s="2" t="s">
        <v>185</v>
      </c>
      <c r="C293">
        <v>10073</v>
      </c>
      <c r="D293">
        <v>1</v>
      </c>
      <c r="E293">
        <v>2</v>
      </c>
      <c r="F293">
        <v>30</v>
      </c>
      <c r="G293">
        <v>30</v>
      </c>
      <c r="H293">
        <v>30</v>
      </c>
      <c r="I293" t="s">
        <v>186</v>
      </c>
      <c r="J293">
        <v>1</v>
      </c>
      <c r="K293" t="str">
        <f>VLOOKUP(B293,Sheet3!$B:$M,5,0)</f>
        <v>special_bonus_imba_pangolier_1</v>
      </c>
      <c r="L293" t="str">
        <f>VLOOKUP(B293,Sheet3!$B:$M,6,0)</f>
        <v>special_bonus_imba_pangolier_2</v>
      </c>
    </row>
    <row r="294" ht="15" spans="2:12">
      <c r="B294" s="2"/>
      <c r="E294">
        <v>3</v>
      </c>
      <c r="F294">
        <v>30</v>
      </c>
      <c r="G294">
        <v>30</v>
      </c>
      <c r="H294">
        <v>30</v>
      </c>
      <c r="J294">
        <v>2</v>
      </c>
      <c r="K294" t="str">
        <f>VLOOKUP(B293,Sheet3!$B:$M,7,0)</f>
        <v>special_bonus_imba_pangolier_3</v>
      </c>
      <c r="L294" t="str">
        <f>VLOOKUP(B293,Sheet3!$B:$M,8,0)</f>
        <v>special_bonus_imba_pangolier_4</v>
      </c>
    </row>
    <row r="295" ht="15" spans="2:12">
      <c r="B295" s="2"/>
      <c r="E295">
        <v>4</v>
      </c>
      <c r="F295">
        <v>30</v>
      </c>
      <c r="G295">
        <v>30</v>
      </c>
      <c r="H295">
        <v>30</v>
      </c>
      <c r="J295">
        <v>3</v>
      </c>
      <c r="K295" t="str">
        <f>VLOOKUP(B293,Sheet3!$B:$M,9,0)</f>
        <v>special_bonus_imba_pangolier_lucky_shot_status_resist</v>
      </c>
      <c r="L295" t="str">
        <f>VLOOKUP(B293,Sheet3!$B:$M,10,0)</f>
        <v>special_bonus_imba_strength_20</v>
      </c>
    </row>
    <row r="296" ht="15" spans="2:12">
      <c r="B296" s="2"/>
      <c r="E296">
        <v>5</v>
      </c>
      <c r="F296">
        <v>30</v>
      </c>
      <c r="G296">
        <v>30</v>
      </c>
      <c r="H296">
        <v>30</v>
      </c>
      <c r="J296">
        <v>4</v>
      </c>
      <c r="K296" t="str">
        <f>VLOOKUP(B293,Sheet3!$B:$M,11,0)</f>
        <v>special_bonus_imba_pangolier_7</v>
      </c>
      <c r="L296" t="str">
        <f>VLOOKUP(B293,Sheet3!$B:$M,12,0)</f>
        <v>special_bonus_imba_pangolier_8</v>
      </c>
    </row>
    <row r="297" ht="15" spans="2:12">
      <c r="B297" s="2" t="s">
        <v>187</v>
      </c>
      <c r="C297">
        <v>10074</v>
      </c>
      <c r="D297">
        <v>1</v>
      </c>
      <c r="E297">
        <v>2</v>
      </c>
      <c r="F297">
        <v>30</v>
      </c>
      <c r="G297">
        <v>30</v>
      </c>
      <c r="H297">
        <v>30</v>
      </c>
      <c r="I297" t="s">
        <v>188</v>
      </c>
      <c r="J297">
        <v>1</v>
      </c>
      <c r="K297" t="str">
        <f>VLOOKUP(B297,Sheet3!$B:$M,5,0)</f>
        <v>special_bonus_imba_hp_250</v>
      </c>
      <c r="L297" t="str">
        <f>VLOOKUP(B297,Sheet3!$B:$M,6,0)</f>
        <v>special_bonus_imba_attack_damage_20</v>
      </c>
    </row>
    <row r="298" ht="15" spans="2:12">
      <c r="B298" s="2"/>
      <c r="E298">
        <v>3</v>
      </c>
      <c r="F298">
        <v>30</v>
      </c>
      <c r="G298">
        <v>30</v>
      </c>
      <c r="H298">
        <v>30</v>
      </c>
      <c r="J298">
        <v>2</v>
      </c>
      <c r="K298" t="str">
        <f>VLOOKUP(B297,Sheet3!$B:$M,7,0)</f>
        <v>special_bonus_imba_lifesteal_15</v>
      </c>
      <c r="L298" t="str">
        <f>VLOOKUP(B297,Sheet3!$B:$M,8,0)</f>
        <v>special_bonus_imba_cleave_25</v>
      </c>
    </row>
    <row r="299" ht="15" spans="2:12">
      <c r="B299" s="2"/>
      <c r="E299">
        <v>4</v>
      </c>
      <c r="F299">
        <v>30</v>
      </c>
      <c r="G299">
        <v>30</v>
      </c>
      <c r="H299">
        <v>30</v>
      </c>
      <c r="J299">
        <v>3</v>
      </c>
      <c r="K299" t="str">
        <f>VLOOKUP(B297,Sheet3!$B:$M,9,0)</f>
        <v>special_bonus_imba_corruption_4</v>
      </c>
      <c r="L299" t="str">
        <f>VLOOKUP(B297,Sheet3!$B:$M,10,0)</f>
        <v>special_bonus_imba_phantom_assassin_10</v>
      </c>
    </row>
    <row r="300" ht="15" spans="2:12">
      <c r="B300" s="2"/>
      <c r="E300">
        <v>5</v>
      </c>
      <c r="F300">
        <v>30</v>
      </c>
      <c r="G300">
        <v>30</v>
      </c>
      <c r="H300">
        <v>30</v>
      </c>
      <c r="J300">
        <v>4</v>
      </c>
      <c r="K300" t="str">
        <f>VLOOKUP(B297,Sheet3!$B:$M,11,0)</f>
        <v>special_bonus_imba_phantom_assassin_9</v>
      </c>
      <c r="L300" t="str">
        <f>VLOOKUP(B297,Sheet3!$B:$M,12,0)</f>
        <v>special_bonus_imba_phantom_assassin_3</v>
      </c>
    </row>
    <row r="301" ht="15" spans="2:12">
      <c r="B301" s="2" t="s">
        <v>189</v>
      </c>
      <c r="C301">
        <v>10075</v>
      </c>
      <c r="D301">
        <v>1</v>
      </c>
      <c r="E301">
        <v>2</v>
      </c>
      <c r="F301">
        <v>30</v>
      </c>
      <c r="G301">
        <v>30</v>
      </c>
      <c r="H301">
        <v>30</v>
      </c>
      <c r="I301" t="s">
        <v>190</v>
      </c>
      <c r="J301">
        <v>1</v>
      </c>
      <c r="K301" t="str">
        <f>VLOOKUP(B301,Sheet3!$B:$M,5,0)</f>
        <v>special_bonus_imba_evasion_20</v>
      </c>
      <c r="L301" t="str">
        <f>VLOOKUP(B301,Sheet3!$B:$M,6,0)</f>
        <v>special_bonus_imba_attack_speed_20</v>
      </c>
    </row>
    <row r="302" ht="15" spans="2:12">
      <c r="B302" s="2"/>
      <c r="E302">
        <v>3</v>
      </c>
      <c r="F302">
        <v>30</v>
      </c>
      <c r="G302">
        <v>30</v>
      </c>
      <c r="H302">
        <v>30</v>
      </c>
      <c r="J302">
        <v>2</v>
      </c>
      <c r="K302" t="str">
        <f>VLOOKUP(B301,Sheet3!$B:$M,7,0)</f>
        <v>special_bonus_imba_hp_250</v>
      </c>
      <c r="L302" t="str">
        <f>VLOOKUP(B301,Sheet3!$B:$M,8,0)</f>
        <v>special_bonus_imba_phantom_lancer_spirit_lance_damage</v>
      </c>
    </row>
    <row r="303" ht="15" spans="2:12">
      <c r="B303" s="2"/>
      <c r="E303">
        <v>4</v>
      </c>
      <c r="F303">
        <v>30</v>
      </c>
      <c r="G303">
        <v>30</v>
      </c>
      <c r="H303">
        <v>30</v>
      </c>
      <c r="J303">
        <v>3</v>
      </c>
      <c r="K303" t="str">
        <f>VLOOKUP(B301,Sheet3!$B:$M,9,0)</f>
        <v>special_bonus_imba_phantom_lancer_phantom_edge_distance</v>
      </c>
      <c r="L303" t="str">
        <f>VLOOKUP(B301,Sheet3!$B:$M,10,0)</f>
        <v>special_bonus_imba_phantom_lancer_juxtapose_assault_delimiter</v>
      </c>
    </row>
    <row r="304" ht="15" spans="2:12">
      <c r="B304" s="2"/>
      <c r="E304">
        <v>5</v>
      </c>
      <c r="F304">
        <v>30</v>
      </c>
      <c r="G304">
        <v>30</v>
      </c>
      <c r="H304">
        <v>30</v>
      </c>
      <c r="J304">
        <v>4</v>
      </c>
      <c r="K304" t="str">
        <f>VLOOKUP(B301,Sheet3!$B:$M,11,0)</f>
        <v>special_bonus_imba_phantom_lancer_doppelwalk_cooldown</v>
      </c>
      <c r="L304" t="str">
        <f>VLOOKUP(B301,Sheet3!$B:$M,12,0)</f>
        <v>special_bonus_imba_30_crit_2</v>
      </c>
    </row>
    <row r="305" ht="15" spans="2:12">
      <c r="B305" s="2" t="s">
        <v>191</v>
      </c>
      <c r="C305">
        <v>10076</v>
      </c>
      <c r="D305">
        <v>1</v>
      </c>
      <c r="E305">
        <v>2</v>
      </c>
      <c r="F305">
        <v>30</v>
      </c>
      <c r="G305">
        <v>30</v>
      </c>
      <c r="H305">
        <v>30</v>
      </c>
      <c r="I305" t="s">
        <v>192</v>
      </c>
      <c r="J305">
        <v>1</v>
      </c>
      <c r="K305" t="str">
        <f>VLOOKUP(B305,Sheet3!$B:$M,5,0)</f>
        <v>special_bonus_imba_phoenix_2</v>
      </c>
      <c r="L305" t="str">
        <f>VLOOKUP(B305,Sheet3!$B:$M,6,0)</f>
        <v>special_bonus_imba_spell_amplify_8</v>
      </c>
    </row>
    <row r="306" ht="15" spans="2:12">
      <c r="B306" s="2"/>
      <c r="E306">
        <v>3</v>
      </c>
      <c r="F306">
        <v>30</v>
      </c>
      <c r="G306">
        <v>30</v>
      </c>
      <c r="H306">
        <v>30</v>
      </c>
      <c r="J306">
        <v>2</v>
      </c>
      <c r="K306" t="str">
        <f>VLOOKUP(B305,Sheet3!$B:$M,7,0)</f>
        <v>special_bonus_imba_phoenix_7</v>
      </c>
      <c r="L306" t="str">
        <f>VLOOKUP(B305,Sheet3!$B:$M,8,0)</f>
        <v>special_bonus_imba_phoenix_4</v>
      </c>
    </row>
    <row r="307" ht="15" spans="2:12">
      <c r="B307" s="2"/>
      <c r="E307">
        <v>4</v>
      </c>
      <c r="F307">
        <v>30</v>
      </c>
      <c r="G307">
        <v>30</v>
      </c>
      <c r="H307">
        <v>30</v>
      </c>
      <c r="J307">
        <v>3</v>
      </c>
      <c r="K307" t="str">
        <f>VLOOKUP(B305,Sheet3!$B:$M,9,0)</f>
        <v>special_bonus_imba_phoenix_5</v>
      </c>
      <c r="L307" t="str">
        <f>VLOOKUP(B305,Sheet3!$B:$M,10,0)</f>
        <v>special_bonus_imba_phoenix_6</v>
      </c>
    </row>
    <row r="308" ht="15" spans="2:12">
      <c r="B308" s="2"/>
      <c r="E308">
        <v>5</v>
      </c>
      <c r="F308">
        <v>30</v>
      </c>
      <c r="G308">
        <v>30</v>
      </c>
      <c r="H308">
        <v>30</v>
      </c>
      <c r="J308">
        <v>4</v>
      </c>
      <c r="K308" t="str">
        <f>VLOOKUP(B305,Sheet3!$B:$M,11,0)</f>
        <v>special_bonus_imba_phoenix_3</v>
      </c>
      <c r="L308" t="str">
        <f>VLOOKUP(B305,Sheet3!$B:$M,12,0)</f>
        <v>special_bonus_imba_phoenix_8</v>
      </c>
    </row>
    <row r="309" ht="15" spans="2:10">
      <c r="B309" s="2" t="s">
        <v>193</v>
      </c>
      <c r="C309">
        <v>10077</v>
      </c>
      <c r="D309">
        <v>1</v>
      </c>
      <c r="E309">
        <v>2</v>
      </c>
      <c r="F309">
        <v>30</v>
      </c>
      <c r="G309">
        <v>30</v>
      </c>
      <c r="H309">
        <v>30</v>
      </c>
      <c r="J309">
        <v>1</v>
      </c>
    </row>
    <row r="310" ht="15" spans="2:10">
      <c r="B310" s="2"/>
      <c r="E310">
        <v>3</v>
      </c>
      <c r="F310">
        <v>30</v>
      </c>
      <c r="G310">
        <v>30</v>
      </c>
      <c r="H310">
        <v>30</v>
      </c>
      <c r="J310">
        <v>2</v>
      </c>
    </row>
    <row r="311" ht="15" spans="2:10">
      <c r="B311" s="2"/>
      <c r="E311">
        <v>4</v>
      </c>
      <c r="F311">
        <v>30</v>
      </c>
      <c r="G311">
        <v>30</v>
      </c>
      <c r="H311">
        <v>30</v>
      </c>
      <c r="J311">
        <v>3</v>
      </c>
    </row>
    <row r="312" ht="15" spans="2:10">
      <c r="B312" s="2"/>
      <c r="E312">
        <v>5</v>
      </c>
      <c r="F312">
        <v>30</v>
      </c>
      <c r="G312">
        <v>30</v>
      </c>
      <c r="H312">
        <v>30</v>
      </c>
      <c r="J312">
        <v>4</v>
      </c>
    </row>
    <row r="313" ht="15" spans="2:12">
      <c r="B313" s="2" t="s">
        <v>194</v>
      </c>
      <c r="C313">
        <v>10078</v>
      </c>
      <c r="D313">
        <v>1</v>
      </c>
      <c r="E313">
        <v>2</v>
      </c>
      <c r="F313">
        <v>30</v>
      </c>
      <c r="G313">
        <v>30</v>
      </c>
      <c r="H313">
        <v>30</v>
      </c>
      <c r="I313" t="s">
        <v>195</v>
      </c>
      <c r="J313">
        <v>1</v>
      </c>
      <c r="K313" t="str">
        <f>VLOOKUP(B313,Sheet3!$B:$M,5,0)</f>
        <v>special_bonus_imba_puck_phase_shift_attacks</v>
      </c>
      <c r="L313" t="str">
        <f>VLOOKUP(B313,Sheet3!$B:$M,6,0)</f>
        <v>special_bonus_imba_cast_range_200</v>
      </c>
    </row>
    <row r="314" ht="15" spans="2:12">
      <c r="B314" s="2"/>
      <c r="E314">
        <v>3</v>
      </c>
      <c r="F314">
        <v>30</v>
      </c>
      <c r="G314">
        <v>30</v>
      </c>
      <c r="H314">
        <v>30</v>
      </c>
      <c r="J314">
        <v>2</v>
      </c>
      <c r="K314" t="str">
        <f>VLOOKUP(B313,Sheet3!$B:$M,7,0)</f>
        <v>special_bonus_imba_spell_amplify_15</v>
      </c>
      <c r="L314" t="str">
        <f>VLOOKUP(B313,Sheet3!$B:$M,8,0)</f>
        <v>special_bonus_imba_attack_damage_90</v>
      </c>
    </row>
    <row r="315" ht="15" spans="2:12">
      <c r="B315" s="2"/>
      <c r="E315">
        <v>4</v>
      </c>
      <c r="F315">
        <v>30</v>
      </c>
      <c r="G315">
        <v>30</v>
      </c>
      <c r="H315">
        <v>30</v>
      </c>
      <c r="J315">
        <v>3</v>
      </c>
      <c r="K315" t="str">
        <f>VLOOKUP(B313,Sheet3!$B:$M,9,0)</f>
        <v>special_bonus_imba_puck_waning_rift_cooldown</v>
      </c>
      <c r="L315" t="str">
        <f>VLOOKUP(B313,Sheet3!$B:$M,10,0)</f>
        <v>special_bonus_imba_puck_illusory_orb_speed</v>
      </c>
    </row>
    <row r="316" ht="15" spans="2:12">
      <c r="B316" s="2"/>
      <c r="E316">
        <v>5</v>
      </c>
      <c r="F316">
        <v>30</v>
      </c>
      <c r="G316">
        <v>30</v>
      </c>
      <c r="H316">
        <v>30</v>
      </c>
      <c r="J316">
        <v>4</v>
      </c>
      <c r="K316" t="str">
        <f>VLOOKUP(B313,Sheet3!$B:$M,11,0)</f>
        <v>special_bonus_imba_puck_waning_rift_range</v>
      </c>
      <c r="L316" t="str">
        <f>VLOOKUP(B313,Sheet3!$B:$M,12,0)</f>
        <v>special_bonus_imba_puck_dream_coil_targets</v>
      </c>
    </row>
    <row r="317" ht="15" spans="2:12">
      <c r="B317" s="2" t="s">
        <v>196</v>
      </c>
      <c r="C317">
        <v>10079</v>
      </c>
      <c r="D317">
        <v>1</v>
      </c>
      <c r="E317">
        <v>2</v>
      </c>
      <c r="F317">
        <v>30</v>
      </c>
      <c r="G317">
        <v>30</v>
      </c>
      <c r="H317">
        <v>30</v>
      </c>
      <c r="I317" t="s">
        <v>197</v>
      </c>
      <c r="J317">
        <v>1</v>
      </c>
      <c r="K317" t="str">
        <f>VLOOKUP(B317,Sheet3!$B:$M,5,0)</f>
        <v>special_bonus_imba_armor_5</v>
      </c>
      <c r="L317" t="str">
        <f>VLOOKUP(B317,Sheet3!$B:$M,6,0)</f>
        <v>special_bonus_imba_pudge_4</v>
      </c>
    </row>
    <row r="318" ht="15" spans="2:12">
      <c r="B318" s="2"/>
      <c r="E318">
        <v>3</v>
      </c>
      <c r="F318">
        <v>30</v>
      </c>
      <c r="G318">
        <v>30</v>
      </c>
      <c r="H318">
        <v>30</v>
      </c>
      <c r="J318">
        <v>2</v>
      </c>
      <c r="K318" t="str">
        <f>VLOOKUP(B317,Sheet3!$B:$M,7,0)</f>
        <v>special_bonus_imba_spell_lifesteal_13</v>
      </c>
      <c r="L318" t="str">
        <f>VLOOKUP(B317,Sheet3!$B:$M,8,0)</f>
        <v>special_bonus_imba_pudge_9</v>
      </c>
    </row>
    <row r="319" ht="15" spans="2:12">
      <c r="B319" s="2"/>
      <c r="E319">
        <v>4</v>
      </c>
      <c r="F319">
        <v>30</v>
      </c>
      <c r="G319">
        <v>30</v>
      </c>
      <c r="H319">
        <v>30</v>
      </c>
      <c r="J319">
        <v>3</v>
      </c>
      <c r="K319" t="str">
        <f>VLOOKUP(B317,Sheet3!$B:$M,9,0)</f>
        <v>special_bonus_imba_pudge_8</v>
      </c>
      <c r="L319" t="str">
        <f>VLOOKUP(B317,Sheet3!$B:$M,10,0)</f>
        <v>special_bonus_imba_cooldown_reduction_15</v>
      </c>
    </row>
    <row r="320" ht="15" spans="2:12">
      <c r="B320" s="2"/>
      <c r="E320">
        <v>5</v>
      </c>
      <c r="F320">
        <v>30</v>
      </c>
      <c r="G320">
        <v>30</v>
      </c>
      <c r="H320">
        <v>30</v>
      </c>
      <c r="J320">
        <v>4</v>
      </c>
      <c r="K320" t="str">
        <f>VLOOKUP(B317,Sheet3!$B:$M,11,0)</f>
        <v>special_bonus_imba_pudge_7</v>
      </c>
      <c r="L320" t="str">
        <f>VLOOKUP(B317,Sheet3!$B:$M,12,0)</f>
        <v>special_bonus_imba_pudge_5</v>
      </c>
    </row>
    <row r="321" ht="15" spans="2:12">
      <c r="B321" s="2" t="s">
        <v>198</v>
      </c>
      <c r="C321">
        <v>10080</v>
      </c>
      <c r="D321">
        <v>1</v>
      </c>
      <c r="E321">
        <v>2</v>
      </c>
      <c r="F321">
        <v>30</v>
      </c>
      <c r="G321">
        <v>30</v>
      </c>
      <c r="H321">
        <v>30</v>
      </c>
      <c r="I321" t="s">
        <v>199</v>
      </c>
      <c r="J321">
        <v>1</v>
      </c>
      <c r="K321" t="str">
        <f>VLOOKUP(B321,Sheet3!$B:$M,5,0)</f>
        <v>special_bonus_imba_hp_275</v>
      </c>
      <c r="L321" t="str">
        <f>VLOOKUP(B321,Sheet3!$B:$M,6,0)</f>
        <v>special_bonus_imba_movement_speed_20</v>
      </c>
    </row>
    <row r="322" ht="15" spans="2:12">
      <c r="B322" s="2"/>
      <c r="E322">
        <v>3</v>
      </c>
      <c r="F322">
        <v>30</v>
      </c>
      <c r="G322">
        <v>30</v>
      </c>
      <c r="H322">
        <v>30</v>
      </c>
      <c r="J322">
        <v>2</v>
      </c>
      <c r="K322" t="str">
        <f>VLOOKUP(B321,Sheet3!$B:$M,7,0)</f>
        <v>special_bonus_imba_pugna_3</v>
      </c>
      <c r="L322" t="str">
        <f>VLOOKUP(B321,Sheet3!$B:$M,8,0)</f>
        <v>special_bonus_imba_pugna_4</v>
      </c>
    </row>
    <row r="323" ht="15" spans="2:12">
      <c r="B323" s="2"/>
      <c r="E323">
        <v>4</v>
      </c>
      <c r="F323">
        <v>30</v>
      </c>
      <c r="G323">
        <v>30</v>
      </c>
      <c r="H323">
        <v>30</v>
      </c>
      <c r="J323">
        <v>3</v>
      </c>
      <c r="K323" t="str">
        <f>VLOOKUP(B321,Sheet3!$B:$M,9,0)</f>
        <v>special_bonus_imba_pugna_5</v>
      </c>
      <c r="L323" t="str">
        <f>VLOOKUP(B321,Sheet3!$B:$M,10,0)</f>
        <v>special_bonus_imba_pugna_6</v>
      </c>
    </row>
    <row r="324" ht="15" spans="2:12">
      <c r="B324" s="2"/>
      <c r="E324">
        <v>5</v>
      </c>
      <c r="F324">
        <v>30</v>
      </c>
      <c r="G324">
        <v>30</v>
      </c>
      <c r="H324">
        <v>30</v>
      </c>
      <c r="J324">
        <v>4</v>
      </c>
      <c r="K324" t="str">
        <f>VLOOKUP(B321,Sheet3!$B:$M,11,0)</f>
        <v>special_bonus_imba_pugna_7</v>
      </c>
      <c r="L324" t="str">
        <f>VLOOKUP(B321,Sheet3!$B:$M,12,0)</f>
        <v>special_bonus_imba_pugna_nether_ward_damage</v>
      </c>
    </row>
    <row r="325" ht="15" spans="2:12">
      <c r="B325" s="2" t="s">
        <v>200</v>
      </c>
      <c r="C325">
        <v>10081</v>
      </c>
      <c r="D325">
        <v>1</v>
      </c>
      <c r="E325">
        <v>2</v>
      </c>
      <c r="F325">
        <v>30</v>
      </c>
      <c r="G325">
        <v>30</v>
      </c>
      <c r="H325">
        <v>30</v>
      </c>
      <c r="I325" t="s">
        <v>201</v>
      </c>
      <c r="J325">
        <v>1</v>
      </c>
      <c r="K325" t="str">
        <f>VLOOKUP(B325,Sheet3!$B:$M,5,0)</f>
        <v>special_bonus_imba_queenofpain_4</v>
      </c>
      <c r="L325" t="str">
        <f>VLOOKUP(B325,Sheet3!$B:$M,6,0)</f>
        <v>special_bonus_imba_queenofpain_2</v>
      </c>
    </row>
    <row r="326" ht="15" spans="2:12">
      <c r="B326" s="2"/>
      <c r="E326">
        <v>3</v>
      </c>
      <c r="F326">
        <v>30</v>
      </c>
      <c r="G326">
        <v>30</v>
      </c>
      <c r="H326">
        <v>30</v>
      </c>
      <c r="J326">
        <v>2</v>
      </c>
      <c r="K326" t="str">
        <f>VLOOKUP(B325,Sheet3!$B:$M,7,0)</f>
        <v>special_bonus_imba_queenofpain_1</v>
      </c>
      <c r="L326" t="str">
        <f>VLOOKUP(B325,Sheet3!$B:$M,8,0)</f>
        <v>special_bonus_imba_queen_of_pain_shadow_strike_aoe</v>
      </c>
    </row>
    <row r="327" ht="15" spans="2:12">
      <c r="B327" s="2"/>
      <c r="E327">
        <v>4</v>
      </c>
      <c r="F327">
        <v>30</v>
      </c>
      <c r="G327">
        <v>30</v>
      </c>
      <c r="H327">
        <v>30</v>
      </c>
      <c r="J327">
        <v>3</v>
      </c>
      <c r="K327" t="str">
        <f>VLOOKUP(B325,Sheet3!$B:$M,9,0)</f>
        <v>special_bonus_imba_spell_lifesteal_30</v>
      </c>
      <c r="L327" t="str">
        <f>VLOOKUP(B325,Sheet3!$B:$M,10,0)</f>
        <v>special_bonus_imba_queenofpain_3</v>
      </c>
    </row>
    <row r="328" ht="15" spans="2:12">
      <c r="B328" s="2"/>
      <c r="E328">
        <v>5</v>
      </c>
      <c r="F328">
        <v>30</v>
      </c>
      <c r="G328">
        <v>30</v>
      </c>
      <c r="H328">
        <v>30</v>
      </c>
      <c r="J328">
        <v>4</v>
      </c>
      <c r="K328" t="str">
        <f>VLOOKUP(B325,Sheet3!$B:$M,11,0)</f>
        <v>special_bonus_imba_queen_of_pain_scream_of_pain_fear</v>
      </c>
      <c r="L328" t="str">
        <f>VLOOKUP(B325,Sheet3!$B:$M,12,0)</f>
        <v>special_bonus_imba_spell_block_15</v>
      </c>
    </row>
    <row r="329" ht="15" spans="2:12">
      <c r="B329" s="2" t="s">
        <v>202</v>
      </c>
      <c r="C329">
        <v>10082</v>
      </c>
      <c r="D329">
        <v>1</v>
      </c>
      <c r="E329">
        <v>2</v>
      </c>
      <c r="F329">
        <v>30</v>
      </c>
      <c r="G329">
        <v>30</v>
      </c>
      <c r="H329">
        <v>30</v>
      </c>
      <c r="I329" t="s">
        <v>203</v>
      </c>
      <c r="J329">
        <v>1</v>
      </c>
      <c r="K329" t="str">
        <f>VLOOKUP(B329,Sheet3!$B:$M,5,0)</f>
        <v>special_bonus_imba_armor_5</v>
      </c>
      <c r="L329" t="str">
        <f>VLOOKUP(B329,Sheet3!$B:$M,6,0)</f>
        <v>special_bonus_imba_movement_speed_20</v>
      </c>
    </row>
    <row r="330" ht="15" spans="2:12">
      <c r="B330" s="2"/>
      <c r="E330">
        <v>3</v>
      </c>
      <c r="F330">
        <v>30</v>
      </c>
      <c r="G330">
        <v>30</v>
      </c>
      <c r="H330">
        <v>30</v>
      </c>
      <c r="J330">
        <v>2</v>
      </c>
      <c r="K330" t="str">
        <f>VLOOKUP(B329,Sheet3!$B:$M,7,0)</f>
        <v>special_bonus_imba_strength_15</v>
      </c>
      <c r="L330" t="str">
        <f>VLOOKUP(B329,Sheet3!$B:$M,8,0)</f>
        <v>special_bonus_imba_rattletrap_battery_assault_aura</v>
      </c>
    </row>
    <row r="331" ht="15" spans="2:12">
      <c r="B331" s="2"/>
      <c r="E331">
        <v>4</v>
      </c>
      <c r="F331">
        <v>30</v>
      </c>
      <c r="G331">
        <v>30</v>
      </c>
      <c r="H331">
        <v>30</v>
      </c>
      <c r="J331">
        <v>3</v>
      </c>
      <c r="K331" t="str">
        <f>VLOOKUP(B329,Sheet3!$B:$M,9,0)</f>
        <v>special_bonus_imba_rattletrap_rocket_flare_truesight</v>
      </c>
      <c r="L331" t="str">
        <f>VLOOKUP(B329,Sheet3!$B:$M,10,0)</f>
        <v>special_bonus_imba_rattletrap_rocket_flare_speed</v>
      </c>
    </row>
    <row r="332" ht="15" spans="2:12">
      <c r="B332" s="2"/>
      <c r="E332">
        <v>5</v>
      </c>
      <c r="F332">
        <v>30</v>
      </c>
      <c r="G332">
        <v>30</v>
      </c>
      <c r="H332">
        <v>30</v>
      </c>
      <c r="J332">
        <v>4</v>
      </c>
      <c r="K332" t="str">
        <f>VLOOKUP(B329,Sheet3!$B:$M,11,0)</f>
        <v>special_bonus_imba_magic_resistance_50</v>
      </c>
      <c r="L332" t="str">
        <f>VLOOKUP(B329,Sheet3!$B:$M,12,0)</f>
        <v>special_bonus_imba_rattletrap_battery_assault_interval</v>
      </c>
    </row>
    <row r="333" ht="15" spans="2:12">
      <c r="B333" s="2" t="s">
        <v>204</v>
      </c>
      <c r="C333">
        <v>10083</v>
      </c>
      <c r="D333">
        <v>1</v>
      </c>
      <c r="E333">
        <v>2</v>
      </c>
      <c r="F333">
        <v>30</v>
      </c>
      <c r="G333">
        <v>30</v>
      </c>
      <c r="H333">
        <v>30</v>
      </c>
      <c r="I333" t="s">
        <v>205</v>
      </c>
      <c r="J333">
        <v>1</v>
      </c>
      <c r="K333" t="str">
        <f>VLOOKUP(B333,Sheet3!$B:$M,5,0)</f>
        <v>special_bonus_imba_strength_18</v>
      </c>
      <c r="L333" t="str">
        <f>VLOOKUP(B333,Sheet3!$B:$M,6,0)</f>
        <v>special_bonus_imba_agility_16</v>
      </c>
    </row>
    <row r="334" ht="15" spans="2:12">
      <c r="B334" s="2"/>
      <c r="E334">
        <v>3</v>
      </c>
      <c r="F334">
        <v>30</v>
      </c>
      <c r="G334">
        <v>30</v>
      </c>
      <c r="H334">
        <v>30</v>
      </c>
      <c r="J334">
        <v>2</v>
      </c>
      <c r="K334" t="str">
        <f>VLOOKUP(B333,Sheet3!$B:$M,7,0)</f>
        <v>special_bonus_imba_unique_razor_6</v>
      </c>
      <c r="L334" t="str">
        <f>VLOOKUP(B333,Sheet3!$B:$M,8,0)</f>
        <v>special_bonus_imba_cast_range_400</v>
      </c>
    </row>
    <row r="335" ht="15" spans="2:12">
      <c r="B335" s="2"/>
      <c r="E335">
        <v>4</v>
      </c>
      <c r="F335">
        <v>30</v>
      </c>
      <c r="G335">
        <v>30</v>
      </c>
      <c r="H335">
        <v>30</v>
      </c>
      <c r="J335">
        <v>3</v>
      </c>
      <c r="K335" t="str">
        <f>VLOOKUP(B333,Sheet3!$B:$M,9,0)</f>
        <v>special_bonus_imba_unique_razor</v>
      </c>
      <c r="L335" t="str">
        <f>VLOOKUP(B333,Sheet3!$B:$M,10,0)</f>
        <v>special_bonus_imba_unique_razor_2</v>
      </c>
    </row>
    <row r="336" ht="15" spans="2:12">
      <c r="B336" s="2"/>
      <c r="E336">
        <v>5</v>
      </c>
      <c r="F336">
        <v>30</v>
      </c>
      <c r="G336">
        <v>30</v>
      </c>
      <c r="H336">
        <v>30</v>
      </c>
      <c r="J336">
        <v>4</v>
      </c>
      <c r="K336" t="str">
        <f>VLOOKUP(B333,Sheet3!$B:$M,11,0)</f>
        <v>special_bonus_imba_attack_speed_160</v>
      </c>
      <c r="L336" t="str">
        <f>VLOOKUP(B333,Sheet3!$B:$M,12,0)</f>
        <v>special_bonus_imba_spell_lifesteal_70</v>
      </c>
    </row>
    <row r="337" ht="15" spans="2:12">
      <c r="B337" s="2" t="s">
        <v>206</v>
      </c>
      <c r="C337">
        <v>10084</v>
      </c>
      <c r="D337">
        <v>1</v>
      </c>
      <c r="E337">
        <v>2</v>
      </c>
      <c r="F337">
        <v>30</v>
      </c>
      <c r="G337">
        <v>30</v>
      </c>
      <c r="H337">
        <v>30</v>
      </c>
      <c r="I337" t="s">
        <v>207</v>
      </c>
      <c r="J337">
        <v>1</v>
      </c>
      <c r="K337" t="str">
        <f>VLOOKUP(B337,Sheet3!$B:$M,5,0)</f>
        <v>special_bonus_imba_hp_regen_8</v>
      </c>
      <c r="L337" t="str">
        <f>VLOOKUP(B337,Sheet3!$B:$M,6,0)</f>
        <v>special_bonus_imba_attack_speed_25</v>
      </c>
    </row>
    <row r="338" ht="15" spans="2:12">
      <c r="B338" s="2"/>
      <c r="E338">
        <v>3</v>
      </c>
      <c r="F338">
        <v>30</v>
      </c>
      <c r="G338">
        <v>30</v>
      </c>
      <c r="H338">
        <v>30</v>
      </c>
      <c r="J338">
        <v>2</v>
      </c>
      <c r="K338" t="str">
        <f>VLOOKUP(B337,Sheet3!$B:$M,7,0)</f>
        <v>special_bonus_imba_attack_damage_35</v>
      </c>
      <c r="L338" t="str">
        <f>VLOOKUP(B337,Sheet3!$B:$M,8,0)</f>
        <v>special_bonus_imba_riki_smokescreen_cooldown</v>
      </c>
    </row>
    <row r="339" ht="15" spans="2:12">
      <c r="B339" s="2"/>
      <c r="E339">
        <v>4</v>
      </c>
      <c r="F339">
        <v>30</v>
      </c>
      <c r="G339">
        <v>30</v>
      </c>
      <c r="H339">
        <v>30</v>
      </c>
      <c r="J339">
        <v>3</v>
      </c>
      <c r="K339" t="str">
        <f>VLOOKUP(B337,Sheet3!$B:$M,9,0)</f>
        <v>special_bonus_imba_riki_tricks_of_the_trade_cooldown</v>
      </c>
      <c r="L339" t="str">
        <f>VLOOKUP(B337,Sheet3!$B:$M,10,0)</f>
        <v>special_bonus_imba_riki_blink_strike_cast_range</v>
      </c>
    </row>
    <row r="340" ht="15" spans="2:12">
      <c r="B340" s="2"/>
      <c r="E340">
        <v>5</v>
      </c>
      <c r="F340">
        <v>30</v>
      </c>
      <c r="G340">
        <v>30</v>
      </c>
      <c r="H340">
        <v>30</v>
      </c>
      <c r="J340">
        <v>4</v>
      </c>
      <c r="K340" t="str">
        <f>VLOOKUP(B337,Sheet3!$B:$M,11,0)</f>
        <v>special_bonus_imba_riki_cloak_and_dagger_damage</v>
      </c>
      <c r="L340" t="str">
        <f>VLOOKUP(B337,Sheet3!$B:$M,12,0)</f>
        <v>special_bonus_imba_riki_cloak_and_dagger_invis</v>
      </c>
    </row>
    <row r="341" ht="15" spans="2:12">
      <c r="B341" s="2" t="s">
        <v>208</v>
      </c>
      <c r="C341">
        <v>10085</v>
      </c>
      <c r="D341">
        <v>1</v>
      </c>
      <c r="E341">
        <v>2</v>
      </c>
      <c r="F341">
        <v>30</v>
      </c>
      <c r="G341">
        <v>30</v>
      </c>
      <c r="H341">
        <v>30</v>
      </c>
      <c r="I341" t="s">
        <v>209</v>
      </c>
      <c r="J341">
        <v>1</v>
      </c>
      <c r="K341" t="str">
        <f>VLOOKUP(B341,Sheet3!$B:$M,5,0)</f>
        <v>special_bonus_imba_hp_300</v>
      </c>
      <c r="L341" t="str">
        <f>VLOOKUP(B341,Sheet3!$B:$M,6,0)</f>
        <v>special_bonus_imba_attack_damage_60</v>
      </c>
    </row>
    <row r="342" ht="15" spans="2:12">
      <c r="B342" s="2"/>
      <c r="E342">
        <v>3</v>
      </c>
      <c r="F342">
        <v>30</v>
      </c>
      <c r="G342">
        <v>30</v>
      </c>
      <c r="H342">
        <v>30</v>
      </c>
      <c r="J342">
        <v>2</v>
      </c>
      <c r="K342" t="str">
        <f>VLOOKUP(B341,Sheet3!$B:$M,7,0)</f>
        <v>special_bonus_imba_cast_range_150</v>
      </c>
      <c r="L342" t="str">
        <f>VLOOKUP(B341,Sheet3!$B:$M,8,0)</f>
        <v>special_bonus_imba_rubick_2</v>
      </c>
    </row>
    <row r="343" ht="15" spans="2:12">
      <c r="B343" s="2"/>
      <c r="E343">
        <v>4</v>
      </c>
      <c r="F343">
        <v>30</v>
      </c>
      <c r="G343">
        <v>30</v>
      </c>
      <c r="H343">
        <v>30</v>
      </c>
      <c r="J343">
        <v>3</v>
      </c>
      <c r="K343" t="str">
        <f>VLOOKUP(B341,Sheet3!$B:$M,9,0)</f>
        <v>special_bonus_imba_rubick_remnants_of_null_field</v>
      </c>
      <c r="L343" t="str">
        <f>VLOOKUP(B341,Sheet3!$B:$M,10,0)</f>
        <v>special_bonus_imba_rubick_fade_bolt_cooldown</v>
      </c>
    </row>
    <row r="344" ht="15" spans="2:12">
      <c r="B344" s="2"/>
      <c r="E344">
        <v>5</v>
      </c>
      <c r="F344">
        <v>30</v>
      </c>
      <c r="G344">
        <v>30</v>
      </c>
      <c r="H344">
        <v>30</v>
      </c>
      <c r="J344">
        <v>4</v>
      </c>
      <c r="K344" t="str">
        <f>VLOOKUP(B341,Sheet3!$B:$M,11,0)</f>
        <v>special_bonus_imba_rubick_3</v>
      </c>
      <c r="L344" t="str">
        <f>VLOOKUP(B341,Sheet3!$B:$M,12,0)</f>
        <v>special_bonus_imba_rubick_spell_steal_spell_amp</v>
      </c>
    </row>
    <row r="345" ht="15" spans="2:12">
      <c r="B345" s="2" t="s">
        <v>210</v>
      </c>
      <c r="C345">
        <v>10086</v>
      </c>
      <c r="D345">
        <v>1</v>
      </c>
      <c r="E345">
        <v>2</v>
      </c>
      <c r="F345">
        <v>30</v>
      </c>
      <c r="G345">
        <v>30</v>
      </c>
      <c r="H345">
        <v>30</v>
      </c>
      <c r="I345" t="s">
        <v>211</v>
      </c>
      <c r="J345">
        <v>1</v>
      </c>
      <c r="K345" t="str">
        <f>VLOOKUP(B345,Sheet3!$B:$M,5,0)</f>
        <v>special_bonus_imba_sand_king_1</v>
      </c>
      <c r="L345" t="str">
        <f>VLOOKUP(B345,Sheet3!$B:$M,6,0)</f>
        <v>special_bonus_imba_sand_king_2</v>
      </c>
    </row>
    <row r="346" ht="15" spans="2:12">
      <c r="B346" s="2"/>
      <c r="E346">
        <v>3</v>
      </c>
      <c r="F346">
        <v>30</v>
      </c>
      <c r="G346">
        <v>30</v>
      </c>
      <c r="H346">
        <v>30</v>
      </c>
      <c r="J346">
        <v>2</v>
      </c>
      <c r="K346" t="str">
        <f>VLOOKUP(B345,Sheet3!$B:$M,7,0)</f>
        <v>special_bonus_imba_sand_king_9</v>
      </c>
      <c r="L346" t="str">
        <f>VLOOKUP(B345,Sheet3!$B:$M,8,0)</f>
        <v>special_bonus_imba_sand_king_4</v>
      </c>
    </row>
    <row r="347" ht="15" spans="2:12">
      <c r="B347" s="2"/>
      <c r="E347">
        <v>4</v>
      </c>
      <c r="F347">
        <v>30</v>
      </c>
      <c r="G347">
        <v>30</v>
      </c>
      <c r="H347">
        <v>30</v>
      </c>
      <c r="J347">
        <v>3</v>
      </c>
      <c r="K347" t="str">
        <f>VLOOKUP(B345,Sheet3!$B:$M,9,0)</f>
        <v>special_bonus_imba_armor_10</v>
      </c>
      <c r="L347" t="str">
        <f>VLOOKUP(B345,Sheet3!$B:$M,10,0)</f>
        <v>special_bonus_imba_sand_king_6</v>
      </c>
    </row>
    <row r="348" ht="15" spans="2:12">
      <c r="B348" s="2"/>
      <c r="E348">
        <v>5</v>
      </c>
      <c r="F348">
        <v>30</v>
      </c>
      <c r="G348">
        <v>30</v>
      </c>
      <c r="H348">
        <v>30</v>
      </c>
      <c r="J348">
        <v>4</v>
      </c>
      <c r="K348" t="str">
        <f>VLOOKUP(B345,Sheet3!$B:$M,11,0)</f>
        <v>special_bonus_imba_hp_regen_50</v>
      </c>
      <c r="L348" t="str">
        <f>VLOOKUP(B345,Sheet3!$B:$M,12,0)</f>
        <v>special_bonus_imba_sand_king_8</v>
      </c>
    </row>
    <row r="349" ht="15" spans="2:12">
      <c r="B349" s="2" t="s">
        <v>212</v>
      </c>
      <c r="C349">
        <v>10087</v>
      </c>
      <c r="D349">
        <v>1</v>
      </c>
      <c r="E349">
        <v>2</v>
      </c>
      <c r="F349">
        <v>30</v>
      </c>
      <c r="G349">
        <v>30</v>
      </c>
      <c r="H349">
        <v>30</v>
      </c>
      <c r="I349" t="s">
        <v>213</v>
      </c>
      <c r="J349">
        <v>1</v>
      </c>
      <c r="K349" t="str">
        <f>VLOOKUP(B349,Sheet3!$B:$M,5,0)</f>
        <v>special_bonus_imba_intelligence_12</v>
      </c>
      <c r="L349" t="str">
        <f>VLOOKUP(B349,Sheet3!$B:$M,6,0)</f>
        <v>special_bonus_imba_cast_range_75</v>
      </c>
    </row>
    <row r="350" ht="15" spans="2:12">
      <c r="B350" s="2"/>
      <c r="E350">
        <v>3</v>
      </c>
      <c r="F350">
        <v>30</v>
      </c>
      <c r="G350">
        <v>30</v>
      </c>
      <c r="H350">
        <v>30</v>
      </c>
      <c r="J350">
        <v>2</v>
      </c>
      <c r="K350" t="str">
        <f>VLOOKUP(B349,Sheet3!$B:$M,7,0)</f>
        <v>special_bonus_imba_movement_speed_20</v>
      </c>
      <c r="L350" t="str">
        <f>VLOOKUP(B349,Sheet3!$B:$M,8,0)</f>
        <v>special_bonus_imba_shadow_demon_shadow_poison_damage</v>
      </c>
    </row>
    <row r="351" ht="15" spans="2:12">
      <c r="B351" s="2"/>
      <c r="E351">
        <v>4</v>
      </c>
      <c r="F351">
        <v>30</v>
      </c>
      <c r="G351">
        <v>30</v>
      </c>
      <c r="H351">
        <v>30</v>
      </c>
      <c r="J351">
        <v>3</v>
      </c>
      <c r="K351" t="str">
        <f>VLOOKUP(B349,Sheet3!$B:$M,9,0)</f>
        <v>special_bonus_imba_shadow_demon_shadow_poison_cd</v>
      </c>
      <c r="L351" t="str">
        <f>VLOOKUP(B349,Sheet3!$B:$M,10,0)</f>
        <v>special_bonus_imba_shadow_demon_soul_catcher_cd</v>
      </c>
    </row>
    <row r="352" ht="15" spans="2:12">
      <c r="B352" s="2"/>
      <c r="E352">
        <v>5</v>
      </c>
      <c r="F352">
        <v>30</v>
      </c>
      <c r="G352">
        <v>30</v>
      </c>
      <c r="H352">
        <v>30</v>
      </c>
      <c r="J352">
        <v>4</v>
      </c>
      <c r="K352" t="str">
        <f>VLOOKUP(B349,Sheet3!$B:$M,11,0)</f>
        <v>special_bonus_imba_shadow_demon_demonic_purge_damage</v>
      </c>
      <c r="L352" t="str">
        <f>VLOOKUP(B349,Sheet3!$B:$M,12,0)</f>
        <v>special_bonus_imba_shadow_demon_disruption_charges</v>
      </c>
    </row>
    <row r="353" ht="15" spans="2:12">
      <c r="B353" s="2" t="s">
        <v>214</v>
      </c>
      <c r="C353">
        <v>10088</v>
      </c>
      <c r="D353">
        <v>1</v>
      </c>
      <c r="E353">
        <v>2</v>
      </c>
      <c r="F353">
        <v>30</v>
      </c>
      <c r="G353">
        <v>30</v>
      </c>
      <c r="H353">
        <v>30</v>
      </c>
      <c r="I353" t="s">
        <v>215</v>
      </c>
      <c r="J353">
        <v>1</v>
      </c>
      <c r="K353" t="str">
        <f>VLOOKUP(B353,Sheet3!$B:$M,5,0)</f>
        <v>special_bonus_imba_hp_300</v>
      </c>
      <c r="L353" t="str">
        <f>VLOOKUP(B353,Sheet3!$B:$M,6,0)</f>
        <v>special_bonus_imba_spell_amplify_10</v>
      </c>
    </row>
    <row r="354" ht="15" spans="2:12">
      <c r="B354" s="2"/>
      <c r="E354">
        <v>3</v>
      </c>
      <c r="F354">
        <v>30</v>
      </c>
      <c r="G354">
        <v>30</v>
      </c>
      <c r="H354">
        <v>30</v>
      </c>
      <c r="J354">
        <v>2</v>
      </c>
      <c r="K354" t="str">
        <f>VLOOKUP(B353,Sheet3!$B:$M,7,0)</f>
        <v>special_bonus_imba_cast_range_125</v>
      </c>
      <c r="L354" t="str">
        <f>VLOOKUP(B353,Sheet3!$B:$M,8,0)</f>
        <v>special_bonus_imba_shadow_shaman_hex_cooldown</v>
      </c>
    </row>
    <row r="355" ht="15" spans="2:12">
      <c r="B355" s="2"/>
      <c r="E355">
        <v>4</v>
      </c>
      <c r="F355">
        <v>30</v>
      </c>
      <c r="G355">
        <v>30</v>
      </c>
      <c r="H355">
        <v>30</v>
      </c>
      <c r="J355">
        <v>3</v>
      </c>
      <c r="K355" t="str">
        <f>VLOOKUP(B353,Sheet3!$B:$M,9,0)</f>
        <v>special_bonus_imba_shadow_shaman_shackles_duration</v>
      </c>
      <c r="L355" t="str">
        <f>VLOOKUP(B353,Sheet3!$B:$M,10,0)</f>
        <v>special_bonus_imba_shadow_shaman_hex_parlor_tricks</v>
      </c>
    </row>
    <row r="356" ht="15" spans="2:12">
      <c r="B356" s="2"/>
      <c r="E356">
        <v>5</v>
      </c>
      <c r="F356">
        <v>30</v>
      </c>
      <c r="G356">
        <v>30</v>
      </c>
      <c r="H356">
        <v>30</v>
      </c>
      <c r="J356">
        <v>4</v>
      </c>
      <c r="K356" t="str">
        <f>VLOOKUP(B353,Sheet3!$B:$M,11,0)</f>
        <v>special_bonus_imba_shadow_shaman_ether_shock_damage</v>
      </c>
      <c r="L356" t="str">
        <f>VLOOKUP(B353,Sheet3!$B:$M,12,0)</f>
        <v>special_bonus_imba_shadow_shaman_3</v>
      </c>
    </row>
    <row r="357" ht="15" spans="2:12">
      <c r="B357" s="2" t="s">
        <v>216</v>
      </c>
      <c r="C357">
        <v>10089</v>
      </c>
      <c r="D357">
        <v>1</v>
      </c>
      <c r="E357">
        <v>2</v>
      </c>
      <c r="F357">
        <v>30</v>
      </c>
      <c r="G357">
        <v>30</v>
      </c>
      <c r="H357">
        <v>30</v>
      </c>
      <c r="I357" t="s">
        <v>217</v>
      </c>
      <c r="J357">
        <v>1</v>
      </c>
      <c r="K357" t="str">
        <f>VLOOKUP(B357,Sheet3!$B:$M,5,0)</f>
        <v>special_bonus_imba_hp_225</v>
      </c>
      <c r="L357" t="str">
        <f>VLOOKUP(B357,Sheet3!$B:$M,6,0)</f>
        <v>special_bonus_imba_mp_regen_250</v>
      </c>
    </row>
    <row r="358" ht="15" spans="2:12">
      <c r="B358" s="2"/>
      <c r="E358">
        <v>3</v>
      </c>
      <c r="F358">
        <v>30</v>
      </c>
      <c r="G358">
        <v>30</v>
      </c>
      <c r="H358">
        <v>30</v>
      </c>
      <c r="J358">
        <v>2</v>
      </c>
      <c r="K358" t="str">
        <f>VLOOKUP(B357,Sheet3!$B:$M,7,0)</f>
        <v>special_bonus_imba_spell_amplify_10</v>
      </c>
      <c r="L358" t="str">
        <f>VLOOKUP(B357,Sheet3!$B:$M,8,0)</f>
        <v>special_bonus_imba_timbersaw_reactive_armor_max_stacks</v>
      </c>
    </row>
    <row r="359" ht="15" spans="2:12">
      <c r="B359" s="2"/>
      <c r="E359">
        <v>4</v>
      </c>
      <c r="F359">
        <v>30</v>
      </c>
      <c r="G359">
        <v>30</v>
      </c>
      <c r="H359">
        <v>30</v>
      </c>
      <c r="J359">
        <v>3</v>
      </c>
      <c r="K359" t="str">
        <f>VLOOKUP(B357,Sheet3!$B:$M,9,0)</f>
        <v>special_bonus_imba_strength_20</v>
      </c>
      <c r="L359" t="str">
        <f>VLOOKUP(B357,Sheet3!$B:$M,10,0)</f>
        <v>special_bonus_imba_cooldown_reduction_15</v>
      </c>
    </row>
    <row r="360" ht="15" spans="2:12">
      <c r="B360" s="2"/>
      <c r="E360">
        <v>5</v>
      </c>
      <c r="F360">
        <v>30</v>
      </c>
      <c r="G360">
        <v>30</v>
      </c>
      <c r="H360">
        <v>30</v>
      </c>
      <c r="J360">
        <v>4</v>
      </c>
      <c r="K360" t="str">
        <f>VLOOKUP(B357,Sheet3!$B:$M,11,0)</f>
        <v>special_bonus_imba_timbersaw_whirling_death_stat_loss_pct</v>
      </c>
      <c r="L360" t="str">
        <f>VLOOKUP(B357,Sheet3!$B:$M,12,0)</f>
        <v>special_bonus_imba_timbersaw_timber_chain_range</v>
      </c>
    </row>
    <row r="361" ht="15" spans="2:12">
      <c r="B361" s="2" t="s">
        <v>218</v>
      </c>
      <c r="C361">
        <v>10090</v>
      </c>
      <c r="D361">
        <v>1</v>
      </c>
      <c r="E361">
        <v>2</v>
      </c>
      <c r="F361">
        <v>30</v>
      </c>
      <c r="G361">
        <v>30</v>
      </c>
      <c r="H361">
        <v>30</v>
      </c>
      <c r="I361" t="s">
        <v>219</v>
      </c>
      <c r="J361">
        <v>1</v>
      </c>
      <c r="K361" t="str">
        <f>VLOOKUP(B361,Sheet3!$B:$M,5,0)</f>
        <v>special_bonus_imba_silencer_1</v>
      </c>
      <c r="L361" t="str">
        <f>VLOOKUP(B361,Sheet3!$B:$M,6,0)</f>
        <v>special_bonus_imba_attack_speed_30</v>
      </c>
    </row>
    <row r="362" ht="15" spans="2:12">
      <c r="B362" s="2"/>
      <c r="E362">
        <v>3</v>
      </c>
      <c r="F362">
        <v>30</v>
      </c>
      <c r="G362">
        <v>30</v>
      </c>
      <c r="H362">
        <v>30</v>
      </c>
      <c r="J362">
        <v>2</v>
      </c>
      <c r="K362" t="str">
        <f>VLOOKUP(B361,Sheet3!$B:$M,7,0)</f>
        <v>special_bonus_imba_silencer_arcane_curse_slow</v>
      </c>
      <c r="L362" t="str">
        <f>VLOOKUP(B361,Sheet3!$B:$M,8,0)</f>
        <v>special_bonus_imba_silencer_9</v>
      </c>
    </row>
    <row r="363" ht="15" spans="2:12">
      <c r="B363" s="2"/>
      <c r="E363">
        <v>4</v>
      </c>
      <c r="F363">
        <v>30</v>
      </c>
      <c r="G363">
        <v>30</v>
      </c>
      <c r="H363">
        <v>30</v>
      </c>
      <c r="J363">
        <v>3</v>
      </c>
      <c r="K363" t="str">
        <f>VLOOKUP(B361,Sheet3!$B:$M,9,0)</f>
        <v>special_bonus_imba_attack_range_125</v>
      </c>
      <c r="L363" t="str">
        <f>VLOOKUP(B361,Sheet3!$B:$M,10,0)</f>
        <v>special_bonus_imba_silencer_4</v>
      </c>
    </row>
    <row r="364" ht="15" spans="2:12">
      <c r="B364" s="2"/>
      <c r="E364">
        <v>5</v>
      </c>
      <c r="F364">
        <v>30</v>
      </c>
      <c r="G364">
        <v>30</v>
      </c>
      <c r="H364">
        <v>30</v>
      </c>
      <c r="J364">
        <v>4</v>
      </c>
      <c r="K364" t="str">
        <f>VLOOKUP(B361,Sheet3!$B:$M,11,0)</f>
        <v>special_bonus_imba_silencer_10</v>
      </c>
      <c r="L364" t="str">
        <f>VLOOKUP(B361,Sheet3!$B:$M,12,0)</f>
        <v>special_bonus_imba_silencer_8</v>
      </c>
    </row>
    <row r="365" ht="15" spans="2:12">
      <c r="B365" s="2" t="s">
        <v>220</v>
      </c>
      <c r="C365">
        <v>10091</v>
      </c>
      <c r="D365">
        <v>1</v>
      </c>
      <c r="E365">
        <v>2</v>
      </c>
      <c r="F365">
        <v>30</v>
      </c>
      <c r="G365">
        <v>30</v>
      </c>
      <c r="H365">
        <v>30</v>
      </c>
      <c r="I365" t="s">
        <v>221</v>
      </c>
      <c r="J365">
        <v>1</v>
      </c>
      <c r="K365" t="str">
        <f>VLOOKUP(B365,Sheet3!$B:$M,5,0)</f>
        <v>special_bonus_imba_skeleton_king_1</v>
      </c>
      <c r="L365" t="str">
        <f>VLOOKUP(B365,Sheet3!$B:$M,6,0)</f>
        <v>special_bonus_imba_skeleton_king_2</v>
      </c>
    </row>
    <row r="366" ht="15" spans="2:12">
      <c r="B366" s="2"/>
      <c r="E366">
        <v>3</v>
      </c>
      <c r="F366">
        <v>30</v>
      </c>
      <c r="G366">
        <v>30</v>
      </c>
      <c r="H366">
        <v>30</v>
      </c>
      <c r="J366">
        <v>2</v>
      </c>
      <c r="K366" t="str">
        <f>VLOOKUP(B365,Sheet3!$B:$M,7,0)</f>
        <v>special_bonus_imba_strength_15</v>
      </c>
      <c r="L366" t="str">
        <f>VLOOKUP(B365,Sheet3!$B:$M,8,0)</f>
        <v>special_bonus_imba_skeleton_king_4</v>
      </c>
    </row>
    <row r="367" ht="15" spans="2:12">
      <c r="B367" s="2"/>
      <c r="E367">
        <v>4</v>
      </c>
      <c r="F367">
        <v>30</v>
      </c>
      <c r="G367">
        <v>30</v>
      </c>
      <c r="H367">
        <v>30</v>
      </c>
      <c r="J367">
        <v>3</v>
      </c>
      <c r="K367" t="str">
        <f>VLOOKUP(B365,Sheet3!$B:$M,9,0)</f>
        <v>special_bonus_imba_skeleton_king_6</v>
      </c>
      <c r="L367" t="str">
        <f>VLOOKUP(B365,Sheet3!$B:$M,10,0)</f>
        <v>special_bonus_imba_skeleton_king_5</v>
      </c>
    </row>
    <row r="368" ht="15" spans="2:12">
      <c r="B368" s="2"/>
      <c r="E368">
        <v>5</v>
      </c>
      <c r="F368">
        <v>30</v>
      </c>
      <c r="G368">
        <v>30</v>
      </c>
      <c r="H368">
        <v>30</v>
      </c>
      <c r="J368">
        <v>4</v>
      </c>
      <c r="K368" t="str">
        <f>VLOOKUP(B365,Sheet3!$B:$M,11,0)</f>
        <v>special_bonus_imba_skeleton_king_9</v>
      </c>
      <c r="L368" t="str">
        <f>VLOOKUP(B365,Sheet3!$B:$M,12,0)</f>
        <v>special_bonus_imba_skeleton_king_10</v>
      </c>
    </row>
    <row r="369" ht="15" spans="2:12">
      <c r="B369" s="2" t="s">
        <v>222</v>
      </c>
      <c r="C369">
        <v>10092</v>
      </c>
      <c r="D369">
        <v>1</v>
      </c>
      <c r="E369">
        <v>2</v>
      </c>
      <c r="F369">
        <v>30</v>
      </c>
      <c r="G369">
        <v>30</v>
      </c>
      <c r="H369">
        <v>30</v>
      </c>
      <c r="I369" t="s">
        <v>223</v>
      </c>
      <c r="J369">
        <v>1</v>
      </c>
      <c r="K369" t="str">
        <f>VLOOKUP(B369,Sheet3!$B:$M,5,0)</f>
        <v>special_bonus_imba_movement_speed_25</v>
      </c>
      <c r="L369" t="str">
        <f>VLOOKUP(B369,Sheet3!$B:$M,6,0)</f>
        <v>special_bonus_imba_spell_lifesteal_8</v>
      </c>
    </row>
    <row r="370" ht="15" spans="2:12">
      <c r="B370" s="2"/>
      <c r="E370">
        <v>3</v>
      </c>
      <c r="F370">
        <v>30</v>
      </c>
      <c r="G370">
        <v>30</v>
      </c>
      <c r="H370">
        <v>30</v>
      </c>
      <c r="J370">
        <v>2</v>
      </c>
      <c r="K370" t="str">
        <f>VLOOKUP(B369,Sheet3!$B:$M,7,0)</f>
        <v>special_bonus_imba_skywrath_mage_3</v>
      </c>
      <c r="L370" t="str">
        <f>VLOOKUP(B369,Sheet3!$B:$M,8,0)</f>
        <v>special_bonus_imba_skywrath_mage_9</v>
      </c>
    </row>
    <row r="371" ht="15" spans="2:12">
      <c r="B371" s="2"/>
      <c r="E371">
        <v>4</v>
      </c>
      <c r="F371">
        <v>30</v>
      </c>
      <c r="G371">
        <v>30</v>
      </c>
      <c r="H371">
        <v>30</v>
      </c>
      <c r="J371">
        <v>3</v>
      </c>
      <c r="K371" t="str">
        <f>VLOOKUP(B369,Sheet3!$B:$M,9,0)</f>
        <v>special_bonus_imba_skywrath_mage_11</v>
      </c>
      <c r="L371" t="str">
        <f>VLOOKUP(B369,Sheet3!$B:$M,10,0)</f>
        <v>special_bonus_imba_skywrath_mage_10</v>
      </c>
    </row>
    <row r="372" ht="15" spans="2:12">
      <c r="B372" s="2"/>
      <c r="E372">
        <v>5</v>
      </c>
      <c r="F372">
        <v>30</v>
      </c>
      <c r="G372">
        <v>30</v>
      </c>
      <c r="H372">
        <v>30</v>
      </c>
      <c r="J372">
        <v>4</v>
      </c>
      <c r="K372" t="str">
        <f>VLOOKUP(B369,Sheet3!$B:$M,11,0)</f>
        <v>special_bonus_imba_skywrath_mage_arcane_bolt_pierce</v>
      </c>
      <c r="L372" t="str">
        <f>VLOOKUP(B369,Sheet3!$B:$M,12,0)</f>
        <v>special_bonus_imba_skywrath_mage_6</v>
      </c>
    </row>
    <row r="373" ht="15" spans="2:12">
      <c r="B373" s="2" t="s">
        <v>224</v>
      </c>
      <c r="C373">
        <v>10093</v>
      </c>
      <c r="D373">
        <v>1</v>
      </c>
      <c r="E373">
        <v>2</v>
      </c>
      <c r="F373">
        <v>30</v>
      </c>
      <c r="G373">
        <v>30</v>
      </c>
      <c r="H373">
        <v>30</v>
      </c>
      <c r="I373" t="s">
        <v>225</v>
      </c>
      <c r="J373">
        <v>1</v>
      </c>
      <c r="K373" t="str">
        <f>VLOOKUP(B373,Sheet3!$B:$M,5,0)</f>
        <v>special_bonus_imba_hp_regen_10</v>
      </c>
      <c r="L373" t="str">
        <f>VLOOKUP(B373,Sheet3!$B:$M,6,0)</f>
        <v>special_bonus_imba_slardar_1</v>
      </c>
    </row>
    <row r="374" ht="15" spans="2:12">
      <c r="B374" s="2"/>
      <c r="E374">
        <v>3</v>
      </c>
      <c r="F374">
        <v>30</v>
      </c>
      <c r="G374">
        <v>30</v>
      </c>
      <c r="H374">
        <v>30</v>
      </c>
      <c r="J374">
        <v>2</v>
      </c>
      <c r="K374" t="str">
        <f>VLOOKUP(B373,Sheet3!$B:$M,7,0)</f>
        <v>special_bonus_imba_night_vision_1000</v>
      </c>
      <c r="L374" t="str">
        <f>VLOOKUP(B373,Sheet3!$B:$M,8,0)</f>
        <v>special_bonus_imba_slardar_13</v>
      </c>
    </row>
    <row r="375" ht="15" spans="2:12">
      <c r="B375" s="2"/>
      <c r="E375">
        <v>4</v>
      </c>
      <c r="F375">
        <v>30</v>
      </c>
      <c r="G375">
        <v>30</v>
      </c>
      <c r="H375">
        <v>30</v>
      </c>
      <c r="J375">
        <v>3</v>
      </c>
      <c r="K375" t="str">
        <f>VLOOKUP(B373,Sheet3!$B:$M,9,0)</f>
        <v>special_bonus_imba_lifesteal_30</v>
      </c>
      <c r="L375" t="str">
        <f>VLOOKUP(B373,Sheet3!$B:$M,10,0)</f>
        <v>special_bonus_imba_slardar_11</v>
      </c>
    </row>
    <row r="376" ht="15" spans="2:12">
      <c r="B376" s="2"/>
      <c r="E376">
        <v>5</v>
      </c>
      <c r="F376">
        <v>30</v>
      </c>
      <c r="G376">
        <v>30</v>
      </c>
      <c r="H376">
        <v>30</v>
      </c>
      <c r="J376">
        <v>4</v>
      </c>
      <c r="K376" t="str">
        <f>VLOOKUP(B373,Sheet3!$B:$M,11,0)</f>
        <v>special_bonus_imba_slardar_6</v>
      </c>
      <c r="L376" t="str">
        <f>VLOOKUP(B373,Sheet3!$B:$M,12,0)</f>
        <v>special_bonus_imba_slardar_12</v>
      </c>
    </row>
    <row r="377" ht="15" spans="2:12">
      <c r="B377" s="2" t="s">
        <v>226</v>
      </c>
      <c r="C377">
        <v>10094</v>
      </c>
      <c r="D377">
        <v>1</v>
      </c>
      <c r="E377">
        <v>2</v>
      </c>
      <c r="F377">
        <v>30</v>
      </c>
      <c r="G377">
        <v>30</v>
      </c>
      <c r="H377">
        <v>30</v>
      </c>
      <c r="I377" t="s">
        <v>227</v>
      </c>
      <c r="J377">
        <v>1</v>
      </c>
      <c r="K377" t="str">
        <f>VLOOKUP(B377,Sheet3!$B:$M,5,0)</f>
        <v>special_bonus_imba_strength_10</v>
      </c>
      <c r="L377" t="str">
        <f>VLOOKUP(B377,Sheet3!$B:$M,6,0)</f>
        <v>special_bonus_imba_agility_6</v>
      </c>
    </row>
    <row r="378" ht="15" spans="2:12">
      <c r="B378" s="2"/>
      <c r="E378">
        <v>3</v>
      </c>
      <c r="F378">
        <v>30</v>
      </c>
      <c r="G378">
        <v>30</v>
      </c>
      <c r="H378">
        <v>30</v>
      </c>
      <c r="J378">
        <v>2</v>
      </c>
      <c r="K378" t="str">
        <f>VLOOKUP(B377,Sheet3!$B:$M,7,0)</f>
        <v>special_bonus_imba_attack_speed_30</v>
      </c>
      <c r="L378" t="str">
        <f>VLOOKUP(B377,Sheet3!$B:$M,8,0)</f>
        <v>special_bonus_imba_lifesteal_20</v>
      </c>
    </row>
    <row r="379" ht="15" spans="2:12">
      <c r="B379" s="2"/>
      <c r="E379">
        <v>4</v>
      </c>
      <c r="F379">
        <v>30</v>
      </c>
      <c r="G379">
        <v>30</v>
      </c>
      <c r="H379">
        <v>30</v>
      </c>
      <c r="J379">
        <v>3</v>
      </c>
      <c r="K379" t="str">
        <f>VLOOKUP(B377,Sheet3!$B:$M,9,0)</f>
        <v>special_bonus_imba_unique_slark_2</v>
      </c>
      <c r="L379" t="str">
        <f>VLOOKUP(B377,Sheet3!$B:$M,10,0)</f>
        <v>special_bonus_imba_unique_slark</v>
      </c>
    </row>
    <row r="380" ht="15" spans="2:12">
      <c r="B380" s="2"/>
      <c r="E380">
        <v>5</v>
      </c>
      <c r="F380">
        <v>30</v>
      </c>
      <c r="G380">
        <v>30</v>
      </c>
      <c r="H380">
        <v>30</v>
      </c>
      <c r="J380">
        <v>4</v>
      </c>
      <c r="K380" t="str">
        <f>VLOOKUP(B377,Sheet3!$B:$M,11,0)</f>
        <v>special_bonus_imba_unique_slark_3</v>
      </c>
      <c r="L380" t="str">
        <f>VLOOKUP(B377,Sheet3!$B:$M,12,0)</f>
        <v>special_bonus_imba_unique_slark_4</v>
      </c>
    </row>
    <row r="381" ht="15" spans="2:12">
      <c r="B381" s="2" t="s">
        <v>228</v>
      </c>
      <c r="C381">
        <v>10095</v>
      </c>
      <c r="D381">
        <v>1</v>
      </c>
      <c r="E381">
        <v>2</v>
      </c>
      <c r="F381">
        <v>30</v>
      </c>
      <c r="G381">
        <v>30</v>
      </c>
      <c r="H381">
        <v>30</v>
      </c>
      <c r="J381">
        <v>1</v>
      </c>
      <c r="K381" t="str">
        <f>VLOOKUP(B381,Sheet3!$B:$M,5,0)</f>
        <v>special_bonus_imba_hp_200</v>
      </c>
      <c r="L381" t="str">
        <f>VLOOKUP(B381,Sheet3!$B:$M,6,0)</f>
        <v>special_bonus_imba_movement_speed_20</v>
      </c>
    </row>
    <row r="382" ht="15" spans="2:12">
      <c r="B382" s="2"/>
      <c r="E382">
        <v>3</v>
      </c>
      <c r="F382">
        <v>30</v>
      </c>
      <c r="G382">
        <v>30</v>
      </c>
      <c r="H382">
        <v>30</v>
      </c>
      <c r="J382">
        <v>2</v>
      </c>
      <c r="K382" t="str">
        <f>VLOOKUP(B381,Sheet3!$B:$M,7,0)</f>
        <v>special_bonus_imba_unique_snapfire_5</v>
      </c>
      <c r="L382" t="str">
        <f>VLOOKUP(B381,Sheet3!$B:$M,8,0)</f>
        <v>special_bonus_imba_unique_snapfire_7</v>
      </c>
    </row>
    <row r="383" ht="15" spans="2:12">
      <c r="B383" s="2"/>
      <c r="E383">
        <v>4</v>
      </c>
      <c r="F383">
        <v>30</v>
      </c>
      <c r="G383">
        <v>30</v>
      </c>
      <c r="H383">
        <v>30</v>
      </c>
      <c r="J383">
        <v>3</v>
      </c>
      <c r="K383" t="str">
        <f>VLOOKUP(B381,Sheet3!$B:$M,9,0)</f>
        <v>special_bonus_imba_unique_snapfire_6</v>
      </c>
      <c r="L383" t="str">
        <f>VLOOKUP(B381,Sheet3!$B:$M,10,0)</f>
        <v>special_bonus_imba_unique_snapfire_4</v>
      </c>
    </row>
    <row r="384" ht="15" spans="2:12">
      <c r="B384" s="2"/>
      <c r="E384">
        <v>5</v>
      </c>
      <c r="F384">
        <v>30</v>
      </c>
      <c r="G384">
        <v>30</v>
      </c>
      <c r="H384">
        <v>30</v>
      </c>
      <c r="J384">
        <v>4</v>
      </c>
      <c r="K384" t="str">
        <f>VLOOKUP(B381,Sheet3!$B:$M,11,0)</f>
        <v>special_bonus_imba_snapfire_1</v>
      </c>
      <c r="L384" t="str">
        <f>VLOOKUP(B381,Sheet3!$B:$M,12,0)</f>
        <v>special_bonus_imba_unique_snapfire_8</v>
      </c>
    </row>
    <row r="385" ht="15" spans="2:12">
      <c r="B385" s="2" t="s">
        <v>229</v>
      </c>
      <c r="C385">
        <v>10096</v>
      </c>
      <c r="D385">
        <v>1</v>
      </c>
      <c r="E385">
        <v>2</v>
      </c>
      <c r="F385">
        <v>30</v>
      </c>
      <c r="G385">
        <v>30</v>
      </c>
      <c r="H385">
        <v>30</v>
      </c>
      <c r="I385" t="s">
        <v>230</v>
      </c>
      <c r="J385">
        <v>1</v>
      </c>
      <c r="K385" t="str">
        <f>VLOOKUP(B385,Sheet3!$B:$M,5,0)</f>
        <v>special_bonus_imba_cooldown_reduction_25</v>
      </c>
      <c r="L385" t="str">
        <f>VLOOKUP(B385,Sheet3!$B:$M,6,0)</f>
        <v>special_bonus_imba_attack_damage_25</v>
      </c>
    </row>
    <row r="386" ht="15" spans="2:12">
      <c r="B386" s="2"/>
      <c r="E386">
        <v>3</v>
      </c>
      <c r="F386">
        <v>30</v>
      </c>
      <c r="G386">
        <v>30</v>
      </c>
      <c r="H386">
        <v>30</v>
      </c>
      <c r="J386">
        <v>2</v>
      </c>
      <c r="K386" t="str">
        <f>VLOOKUP(B385,Sheet3!$B:$M,7,0)</f>
        <v>special_bonus_imba_attack_speed_40</v>
      </c>
      <c r="L386" t="str">
        <f>VLOOKUP(B385,Sheet3!$B:$M,8,0)</f>
        <v>special_bonus_imba_sniper_4</v>
      </c>
    </row>
    <row r="387" ht="15" spans="2:12">
      <c r="B387" s="2"/>
      <c r="E387">
        <v>4</v>
      </c>
      <c r="F387">
        <v>30</v>
      </c>
      <c r="G387">
        <v>30</v>
      </c>
      <c r="H387">
        <v>30</v>
      </c>
      <c r="J387">
        <v>3</v>
      </c>
      <c r="K387" t="str">
        <f>VLOOKUP(B385,Sheet3!$B:$M,9,0)</f>
        <v>special_bonus_imba_sniper_6</v>
      </c>
      <c r="L387" t="str">
        <f>VLOOKUP(B385,Sheet3!$B:$M,10,0)</f>
        <v>special_bonus_imba_movement_speed_40</v>
      </c>
    </row>
    <row r="388" ht="15" spans="2:12">
      <c r="B388" s="2"/>
      <c r="E388">
        <v>5</v>
      </c>
      <c r="F388">
        <v>30</v>
      </c>
      <c r="G388">
        <v>30</v>
      </c>
      <c r="H388">
        <v>30</v>
      </c>
      <c r="J388">
        <v>4</v>
      </c>
      <c r="K388" t="str">
        <f>VLOOKUP(B385,Sheet3!$B:$M,11,0)</f>
        <v>special_bonus_imba_sniper_7</v>
      </c>
      <c r="L388" t="str">
        <f>VLOOKUP(B385,Sheet3!$B:$M,12,0)</f>
        <v>special_bonus_imba_sniper_8</v>
      </c>
    </row>
    <row r="389" ht="15" spans="2:12">
      <c r="B389" s="2" t="s">
        <v>231</v>
      </c>
      <c r="C389">
        <v>10097</v>
      </c>
      <c r="D389">
        <v>1</v>
      </c>
      <c r="E389">
        <v>2</v>
      </c>
      <c r="F389">
        <v>30</v>
      </c>
      <c r="G389">
        <v>30</v>
      </c>
      <c r="H389">
        <v>30</v>
      </c>
      <c r="I389" t="s">
        <v>232</v>
      </c>
      <c r="J389">
        <v>1</v>
      </c>
      <c r="K389" t="str">
        <f>VLOOKUP(B389,Sheet3!$B:$M,5,0)</f>
        <v>special_bonus_imba_unique_spectre</v>
      </c>
      <c r="L389" t="str">
        <f>VLOOKUP(B389,Sheet3!$B:$M,6,0)</f>
        <v>special_bonus_imba_attack_damage_30</v>
      </c>
    </row>
    <row r="390" ht="15" spans="2:12">
      <c r="B390" s="2"/>
      <c r="E390">
        <v>3</v>
      </c>
      <c r="F390">
        <v>30</v>
      </c>
      <c r="G390">
        <v>30</v>
      </c>
      <c r="H390">
        <v>30</v>
      </c>
      <c r="J390">
        <v>2</v>
      </c>
      <c r="K390" t="str">
        <f>VLOOKUP(B389,Sheet3!$B:$M,7,0)</f>
        <v>special_bonus_imba_hp_regen_30</v>
      </c>
      <c r="L390" t="str">
        <f>VLOOKUP(B389,Sheet3!$B:$M,8,0)</f>
        <v>special_bonus_imba_unique_spectre_3</v>
      </c>
    </row>
    <row r="391" ht="15" spans="2:12">
      <c r="B391" s="2"/>
      <c r="E391">
        <v>4</v>
      </c>
      <c r="F391">
        <v>30</v>
      </c>
      <c r="G391">
        <v>30</v>
      </c>
      <c r="H391">
        <v>30</v>
      </c>
      <c r="J391">
        <v>3</v>
      </c>
      <c r="K391" t="str">
        <f>VLOOKUP(B389,Sheet3!$B:$M,9,0)</f>
        <v>special_bonus_imba_unique_spectre_2</v>
      </c>
      <c r="L391" t="str">
        <f>VLOOKUP(B389,Sheet3!$B:$M,10,0)</f>
        <v>special_bonus_imba_hp_600</v>
      </c>
    </row>
    <row r="392" ht="15" spans="2:12">
      <c r="B392" s="2"/>
      <c r="E392">
        <v>5</v>
      </c>
      <c r="F392">
        <v>30</v>
      </c>
      <c r="G392">
        <v>30</v>
      </c>
      <c r="H392">
        <v>30</v>
      </c>
      <c r="J392">
        <v>4</v>
      </c>
      <c r="K392" t="str">
        <f>VLOOKUP(B389,Sheet3!$B:$M,11,0)</f>
        <v>special_bonus_imba_unique_spectre_4</v>
      </c>
      <c r="L392" t="str">
        <f>VLOOKUP(B389,Sheet3!$B:$M,12,0)</f>
        <v>special_bonus_imba_unique_spectre_5</v>
      </c>
    </row>
    <row r="393" ht="15" spans="2:12">
      <c r="B393" s="2" t="s">
        <v>233</v>
      </c>
      <c r="C393">
        <v>10098</v>
      </c>
      <c r="D393">
        <v>1</v>
      </c>
      <c r="E393">
        <v>2</v>
      </c>
      <c r="F393">
        <v>30</v>
      </c>
      <c r="G393">
        <v>30</v>
      </c>
      <c r="H393">
        <v>30</v>
      </c>
      <c r="I393" t="s">
        <v>234</v>
      </c>
      <c r="J393">
        <v>1</v>
      </c>
      <c r="K393" t="str">
        <f>VLOOKUP(B393,Sheet3!$B:$M,5,0)</f>
        <v>special_bonus_imba_night_vision_600</v>
      </c>
      <c r="L393" t="str">
        <f>VLOOKUP(B393,Sheet3!$B:$M,6,0)</f>
        <v>special_bonus_imba_armor_5</v>
      </c>
    </row>
    <row r="394" ht="15" spans="2:12">
      <c r="B394" s="2"/>
      <c r="E394">
        <v>3</v>
      </c>
      <c r="F394">
        <v>30</v>
      </c>
      <c r="G394">
        <v>30</v>
      </c>
      <c r="H394">
        <v>30</v>
      </c>
      <c r="J394">
        <v>2</v>
      </c>
      <c r="K394" t="str">
        <f>VLOOKUP(B393,Sheet3!$B:$M,7,0)</f>
        <v>special_bonus_imba_hp_regen_15</v>
      </c>
      <c r="L394" t="str">
        <f>VLOOKUP(B393,Sheet3!$B:$M,8,0)</f>
        <v>special_bonus_imba_attack_damage_40</v>
      </c>
    </row>
    <row r="395" ht="15" spans="2:12">
      <c r="B395" s="2"/>
      <c r="E395">
        <v>4</v>
      </c>
      <c r="F395">
        <v>30</v>
      </c>
      <c r="G395">
        <v>30</v>
      </c>
      <c r="H395">
        <v>30</v>
      </c>
      <c r="J395">
        <v>3</v>
      </c>
      <c r="K395" t="str">
        <f>VLOOKUP(B393,Sheet3!$B:$M,9,0)</f>
        <v>special_bonus_imba_spirit_breaker_charge_speed</v>
      </c>
      <c r="L395" t="str">
        <f>VLOOKUP(B393,Sheet3!$B:$M,10,0)</f>
        <v>special_bonus_imba_spirit_breaker_bulldoze_cooldown</v>
      </c>
    </row>
    <row r="396" ht="15" spans="2:12">
      <c r="B396" s="2"/>
      <c r="E396">
        <v>5</v>
      </c>
      <c r="F396">
        <v>30</v>
      </c>
      <c r="G396">
        <v>30</v>
      </c>
      <c r="H396">
        <v>30</v>
      </c>
      <c r="J396">
        <v>4</v>
      </c>
      <c r="K396" t="str">
        <f>VLOOKUP(B393,Sheet3!$B:$M,11,0)</f>
        <v>special_bonus_imba_spirit_breaker_bash_chance</v>
      </c>
      <c r="L396" t="str">
        <f>VLOOKUP(B393,Sheet3!$B:$M,12,0)</f>
        <v>special_bonus_imba_spirit_breaker_bonus_health</v>
      </c>
    </row>
    <row r="397" ht="15" spans="2:12">
      <c r="B397" s="2" t="s">
        <v>235</v>
      </c>
      <c r="C397">
        <v>10099</v>
      </c>
      <c r="D397">
        <v>1</v>
      </c>
      <c r="E397">
        <v>2</v>
      </c>
      <c r="F397">
        <v>30</v>
      </c>
      <c r="G397">
        <v>30</v>
      </c>
      <c r="H397">
        <v>30</v>
      </c>
      <c r="I397" t="s">
        <v>236</v>
      </c>
      <c r="J397">
        <v>1</v>
      </c>
      <c r="K397" t="str">
        <f>VLOOKUP(B397,Sheet3!$B:$M,5,0)</f>
        <v>special_bonus_imba_hp_275</v>
      </c>
      <c r="L397" t="str">
        <f>VLOOKUP(B397,Sheet3!$B:$M,6,0)</f>
        <v>special_bonus_imba_mp_regen_3</v>
      </c>
    </row>
    <row r="398" ht="15" spans="2:12">
      <c r="B398" s="2"/>
      <c r="E398">
        <v>3</v>
      </c>
      <c r="F398">
        <v>30</v>
      </c>
      <c r="G398">
        <v>30</v>
      </c>
      <c r="H398">
        <v>30</v>
      </c>
      <c r="J398">
        <v>2</v>
      </c>
      <c r="K398" t="str">
        <f>VLOOKUP(B397,Sheet3!$B:$M,7,0)</f>
        <v>special_bonus_imba_storm_spirit_6</v>
      </c>
      <c r="L398" t="str">
        <f>VLOOKUP(B397,Sheet3!$B:$M,8,0)</f>
        <v>special_bonus_imba_storm_spirit_2</v>
      </c>
    </row>
    <row r="399" ht="15" spans="2:12">
      <c r="B399" s="2"/>
      <c r="E399">
        <v>4</v>
      </c>
      <c r="F399">
        <v>30</v>
      </c>
      <c r="G399">
        <v>30</v>
      </c>
      <c r="H399">
        <v>30</v>
      </c>
      <c r="J399">
        <v>3</v>
      </c>
      <c r="K399" t="str">
        <f>VLOOKUP(B397,Sheet3!$B:$M,9,0)</f>
        <v>special_bonus_imba_storm_spirit_1</v>
      </c>
      <c r="L399" t="str">
        <f>VLOOKUP(B397,Sheet3!$B:$M,10,0)</f>
        <v>special_bonus_imba_unique_storm_spirit_3</v>
      </c>
    </row>
    <row r="400" ht="15" spans="2:12">
      <c r="B400" s="2"/>
      <c r="E400">
        <v>5</v>
      </c>
      <c r="F400">
        <v>30</v>
      </c>
      <c r="G400">
        <v>30</v>
      </c>
      <c r="H400">
        <v>30</v>
      </c>
      <c r="J400">
        <v>4</v>
      </c>
      <c r="K400" t="str">
        <f>VLOOKUP(B397,Sheet3!$B:$M,11,0)</f>
        <v>special_bonus_imba_storm_spirit_7</v>
      </c>
      <c r="L400" t="str">
        <f>VLOOKUP(B397,Sheet3!$B:$M,12,0)</f>
        <v>special_bonus_imba_unique_storm_spirit_4</v>
      </c>
    </row>
    <row r="401" ht="15" spans="2:12">
      <c r="B401" s="2" t="s">
        <v>237</v>
      </c>
      <c r="C401">
        <v>10100</v>
      </c>
      <c r="D401">
        <v>1</v>
      </c>
      <c r="E401">
        <v>2</v>
      </c>
      <c r="F401">
        <v>30</v>
      </c>
      <c r="G401">
        <v>30</v>
      </c>
      <c r="H401">
        <v>30</v>
      </c>
      <c r="I401" t="s">
        <v>238</v>
      </c>
      <c r="J401">
        <v>1</v>
      </c>
      <c r="K401" t="str">
        <f>VLOOKUP(B401,Sheet3!$B:$M,5,0)</f>
        <v>special_bonus_imba_strength_10</v>
      </c>
      <c r="L401" t="str">
        <f>VLOOKUP(B401,Sheet3!$B:$M,6,0)</f>
        <v>special_bonus_imba_mp_regen_4</v>
      </c>
    </row>
    <row r="402" ht="15" spans="2:12">
      <c r="B402" s="2"/>
      <c r="E402">
        <v>3</v>
      </c>
      <c r="F402">
        <v>30</v>
      </c>
      <c r="G402">
        <v>30</v>
      </c>
      <c r="H402">
        <v>30</v>
      </c>
      <c r="J402">
        <v>2</v>
      </c>
      <c r="K402" t="str">
        <f>VLOOKUP(B401,Sheet3!$B:$M,7,0)</f>
        <v>special_bonus_imba_sven_4</v>
      </c>
      <c r="L402" t="str">
        <f>VLOOKUP(B401,Sheet3!$B:$M,8,0)</f>
        <v>special_bonus_imba_sven_10</v>
      </c>
    </row>
    <row r="403" ht="15" spans="2:12">
      <c r="B403" s="2"/>
      <c r="E403">
        <v>4</v>
      </c>
      <c r="F403">
        <v>30</v>
      </c>
      <c r="G403">
        <v>30</v>
      </c>
      <c r="H403">
        <v>30</v>
      </c>
      <c r="J403">
        <v>3</v>
      </c>
      <c r="K403" t="str">
        <f>VLOOKUP(B401,Sheet3!$B:$M,9,0)</f>
        <v>special_bonus_imba_sven_5</v>
      </c>
      <c r="L403" t="str">
        <f>VLOOKUP(B401,Sheet3!$B:$M,10,0)</f>
        <v>special_bonus_imba_sven_6</v>
      </c>
    </row>
    <row r="404" ht="15" spans="2:12">
      <c r="B404" s="2"/>
      <c r="E404">
        <v>5</v>
      </c>
      <c r="F404">
        <v>30</v>
      </c>
      <c r="G404">
        <v>30</v>
      </c>
      <c r="H404">
        <v>30</v>
      </c>
      <c r="J404">
        <v>4</v>
      </c>
      <c r="K404" t="str">
        <f>VLOOKUP(B401,Sheet3!$B:$M,11,0)</f>
        <v>special_bonus_imba_sven_7</v>
      </c>
      <c r="L404" t="str">
        <f>VLOOKUP(B401,Sheet3!$B:$M,12,0)</f>
        <v>special_bonus_imba_sven_8</v>
      </c>
    </row>
    <row r="405" ht="15" spans="2:12">
      <c r="B405" s="2" t="s">
        <v>239</v>
      </c>
      <c r="C405">
        <v>10101</v>
      </c>
      <c r="D405">
        <v>1</v>
      </c>
      <c r="E405">
        <v>2</v>
      </c>
      <c r="F405">
        <v>30</v>
      </c>
      <c r="G405">
        <v>30</v>
      </c>
      <c r="H405">
        <v>30</v>
      </c>
      <c r="I405" t="s">
        <v>240</v>
      </c>
      <c r="J405">
        <v>1</v>
      </c>
      <c r="K405" t="str">
        <f>VLOOKUP(B405,Sheet3!$B:$M,5,0)</f>
        <v>special_bonus_imba_techies_1</v>
      </c>
      <c r="L405" t="str">
        <f>VLOOKUP(B405,Sheet3!$B:$M,6,0)</f>
        <v>special_bonus_imba_techies_2</v>
      </c>
    </row>
    <row r="406" ht="15" spans="2:12">
      <c r="B406" s="2"/>
      <c r="E406">
        <v>3</v>
      </c>
      <c r="F406">
        <v>30</v>
      </c>
      <c r="G406">
        <v>30</v>
      </c>
      <c r="H406">
        <v>30</v>
      </c>
      <c r="J406">
        <v>2</v>
      </c>
      <c r="K406" t="str">
        <f>VLOOKUP(B405,Sheet3!$B:$M,7,0)</f>
        <v>special_bonus_imba_techies_3</v>
      </c>
      <c r="L406" t="str">
        <f>VLOOKUP(B405,Sheet3!$B:$M,8,0)</f>
        <v>special_bonus_imba_techies_4</v>
      </c>
    </row>
    <row r="407" ht="15" spans="2:12">
      <c r="B407" s="2"/>
      <c r="E407">
        <v>4</v>
      </c>
      <c r="F407">
        <v>30</v>
      </c>
      <c r="G407">
        <v>30</v>
      </c>
      <c r="H407">
        <v>30</v>
      </c>
      <c r="J407">
        <v>3</v>
      </c>
      <c r="K407" t="str">
        <f>VLOOKUP(B405,Sheet3!$B:$M,9,0)</f>
        <v>special_bonus_imba_techies_5</v>
      </c>
      <c r="L407" t="str">
        <f>VLOOKUP(B405,Sheet3!$B:$M,10,0)</f>
        <v>special_bonus_imba_techies_6</v>
      </c>
    </row>
    <row r="408" ht="15" spans="2:12">
      <c r="B408" s="2"/>
      <c r="E408">
        <v>5</v>
      </c>
      <c r="F408">
        <v>30</v>
      </c>
      <c r="G408">
        <v>30</v>
      </c>
      <c r="H408">
        <v>30</v>
      </c>
      <c r="J408">
        <v>4</v>
      </c>
      <c r="K408" t="str">
        <f>VLOOKUP(B405,Sheet3!$B:$M,11,0)</f>
        <v>special_bonus_imba_techies_7</v>
      </c>
      <c r="L408" t="str">
        <f>VLOOKUP(B405,Sheet3!$B:$M,12,0)</f>
        <v>special_bonus_imba_techies_8</v>
      </c>
    </row>
    <row r="409" ht="15" spans="2:12">
      <c r="B409" s="2" t="s">
        <v>241</v>
      </c>
      <c r="C409">
        <v>10102</v>
      </c>
      <c r="D409">
        <v>1</v>
      </c>
      <c r="E409">
        <v>2</v>
      </c>
      <c r="F409">
        <v>30</v>
      </c>
      <c r="G409">
        <v>30</v>
      </c>
      <c r="H409">
        <v>30</v>
      </c>
      <c r="I409" t="s">
        <v>242</v>
      </c>
      <c r="J409">
        <v>1</v>
      </c>
      <c r="K409" t="str">
        <f>VLOOKUP(B409,Sheet3!$B:$M,5,0)</f>
        <v>special_bonus_imba_attack_speed_25</v>
      </c>
      <c r="L409" t="str">
        <f>VLOOKUP(B409,Sheet3!$B:$M,6,0)</f>
        <v>special_bonus_imba_evasion_15</v>
      </c>
    </row>
    <row r="410" ht="15" spans="2:12">
      <c r="B410" s="2"/>
      <c r="E410">
        <v>3</v>
      </c>
      <c r="F410">
        <v>30</v>
      </c>
      <c r="G410">
        <v>30</v>
      </c>
      <c r="H410">
        <v>30</v>
      </c>
      <c r="J410">
        <v>2</v>
      </c>
      <c r="K410" t="str">
        <f>VLOOKUP(B409,Sheet3!$B:$M,7,0)</f>
        <v>special_bonus_imba_movement_speed_25</v>
      </c>
      <c r="L410" t="str">
        <f>VLOOKUP(B409,Sheet3!$B:$M,8,0)</f>
        <v>special_bonus_imba_templar_assassin_psionic_trap_damage</v>
      </c>
    </row>
    <row r="411" ht="15" spans="2:12">
      <c r="B411" s="2"/>
      <c r="E411">
        <v>4</v>
      </c>
      <c r="F411">
        <v>30</v>
      </c>
      <c r="G411">
        <v>30</v>
      </c>
      <c r="H411">
        <v>30</v>
      </c>
      <c r="J411">
        <v>3</v>
      </c>
      <c r="K411" t="str">
        <f>VLOOKUP(B409,Sheet3!$B:$M,9,0)</f>
        <v>special_bonus_imba_templar_assassin_meld_dispels</v>
      </c>
      <c r="L411" t="str">
        <f>VLOOKUP(B409,Sheet3!$B:$M,10,0)</f>
        <v>special_bonus_imba_templar_assassin_meld_armor_reduction</v>
      </c>
    </row>
    <row r="412" ht="15" spans="2:12">
      <c r="B412" s="2"/>
      <c r="E412">
        <v>5</v>
      </c>
      <c r="F412">
        <v>30</v>
      </c>
      <c r="G412">
        <v>30</v>
      </c>
      <c r="H412">
        <v>30</v>
      </c>
      <c r="J412">
        <v>4</v>
      </c>
      <c r="K412" t="str">
        <f>VLOOKUP(B409,Sheet3!$B:$M,11,0)</f>
        <v>special_bonus_imba_templar_assassin_meld_bash</v>
      </c>
      <c r="L412" t="str">
        <f>VLOOKUP(B409,Sheet3!$B:$M,12,0)</f>
        <v>special_bonus_imba_templar_assassin_refraction_instances</v>
      </c>
    </row>
    <row r="413" ht="15" spans="2:12">
      <c r="B413" s="2" t="s">
        <v>243</v>
      </c>
      <c r="C413">
        <v>10103</v>
      </c>
      <c r="D413">
        <v>1</v>
      </c>
      <c r="E413">
        <v>2</v>
      </c>
      <c r="F413">
        <v>30</v>
      </c>
      <c r="G413">
        <v>30</v>
      </c>
      <c r="H413">
        <v>30</v>
      </c>
      <c r="I413" t="s">
        <v>244</v>
      </c>
      <c r="J413">
        <v>1</v>
      </c>
      <c r="K413" t="str">
        <f>VLOOKUP(B413,Sheet3!$B:$M,5,0)</f>
        <v>special_bonus_imba_movement_speed_20</v>
      </c>
      <c r="L413" t="str">
        <f>VLOOKUP(B413,Sheet3!$B:$M,6,0)</f>
        <v>special_bonus_imba_evasion_15</v>
      </c>
    </row>
    <row r="414" ht="15" spans="2:12">
      <c r="B414" s="2"/>
      <c r="E414">
        <v>3</v>
      </c>
      <c r="F414">
        <v>30</v>
      </c>
      <c r="G414">
        <v>30</v>
      </c>
      <c r="H414">
        <v>30</v>
      </c>
      <c r="J414">
        <v>2</v>
      </c>
      <c r="K414" t="str">
        <f>VLOOKUP(B413,Sheet3!$B:$M,7,0)</f>
        <v>special_bonus_imba_hp_250</v>
      </c>
      <c r="L414" t="str">
        <f>VLOOKUP(B413,Sheet3!$B:$M,8,0)</f>
        <v>special_bonus_imba_attack_speed_25</v>
      </c>
    </row>
    <row r="415" ht="15" spans="2:12">
      <c r="B415" s="2"/>
      <c r="E415">
        <v>4</v>
      </c>
      <c r="F415">
        <v>30</v>
      </c>
      <c r="G415">
        <v>30</v>
      </c>
      <c r="H415">
        <v>30</v>
      </c>
      <c r="J415">
        <v>3</v>
      </c>
      <c r="K415" t="str">
        <f>VLOOKUP(B413,Sheet3!$B:$M,9,0)</f>
        <v>special_bonus_imba_all_stats_10</v>
      </c>
      <c r="L415" t="str">
        <f>VLOOKUP(B413,Sheet3!$B:$M,10,0)</f>
        <v>special_bonus_imba_terrorblade_reflection_cooldown</v>
      </c>
    </row>
    <row r="416" ht="15" spans="2:12">
      <c r="B416" s="2"/>
      <c r="E416">
        <v>5</v>
      </c>
      <c r="F416">
        <v>30</v>
      </c>
      <c r="G416">
        <v>30</v>
      </c>
      <c r="H416">
        <v>30</v>
      </c>
      <c r="J416">
        <v>4</v>
      </c>
      <c r="K416" t="str">
        <f>VLOOKUP(B413,Sheet3!$B:$M,11,0)</f>
        <v>special_bonus_imba_terrorblade_sunder_cooldown</v>
      </c>
      <c r="L416" t="str">
        <f>VLOOKUP(B413,Sheet3!$B:$M,12,0)</f>
        <v>special_bonus_imba_terrorblade_metamorphosis_attack_range</v>
      </c>
    </row>
    <row r="417" ht="15" spans="2:12">
      <c r="B417" s="2" t="s">
        <v>245</v>
      </c>
      <c r="C417">
        <v>10104</v>
      </c>
      <c r="D417">
        <v>1</v>
      </c>
      <c r="E417">
        <v>2</v>
      </c>
      <c r="F417">
        <v>30</v>
      </c>
      <c r="G417">
        <v>30</v>
      </c>
      <c r="H417">
        <v>30</v>
      </c>
      <c r="I417" t="s">
        <v>246</v>
      </c>
      <c r="J417">
        <v>1</v>
      </c>
      <c r="K417" t="str">
        <f>VLOOKUP(B417,Sheet3!$B:$M,5,0)</f>
        <v>special_bonus_imba_movement_speed_20</v>
      </c>
      <c r="L417" t="str">
        <f>VLOOKUP(B417,Sheet3!$B:$M,6,0)</f>
        <v>special_bonus_imba_unique_tidehunter_2</v>
      </c>
    </row>
    <row r="418" ht="15" spans="2:12">
      <c r="B418" s="2"/>
      <c r="E418">
        <v>3</v>
      </c>
      <c r="F418">
        <v>30</v>
      </c>
      <c r="G418">
        <v>30</v>
      </c>
      <c r="H418">
        <v>30</v>
      </c>
      <c r="J418">
        <v>2</v>
      </c>
      <c r="K418" t="str">
        <f>VLOOKUP(B417,Sheet3!$B:$M,7,0)</f>
        <v>special_bonus_imba_tidehunter_greater_hardening</v>
      </c>
      <c r="L418" t="str">
        <f>VLOOKUP(B417,Sheet3!$B:$M,8,0)</f>
        <v>special_bonus_imba_tidehunter_anchor_smash_damage_reduction</v>
      </c>
    </row>
    <row r="419" ht="15" spans="2:12">
      <c r="B419" s="2"/>
      <c r="E419">
        <v>4</v>
      </c>
      <c r="F419">
        <v>30</v>
      </c>
      <c r="G419">
        <v>30</v>
      </c>
      <c r="H419">
        <v>30</v>
      </c>
      <c r="J419">
        <v>3</v>
      </c>
      <c r="K419" t="str">
        <f>VLOOKUP(B417,Sheet3!$B:$M,9,0)</f>
        <v>special_bonus_imba_unique_tidehunter_4</v>
      </c>
      <c r="L419" t="str">
        <f>VLOOKUP(B417,Sheet3!$B:$M,10,0)</f>
        <v>special_bonus_imba_tidehunter_gush_armor</v>
      </c>
    </row>
    <row r="420" ht="15" spans="2:12">
      <c r="B420" s="2"/>
      <c r="E420">
        <v>5</v>
      </c>
      <c r="F420">
        <v>30</v>
      </c>
      <c r="G420">
        <v>30</v>
      </c>
      <c r="H420">
        <v>30</v>
      </c>
      <c r="J420">
        <v>4</v>
      </c>
      <c r="K420" t="str">
        <f>VLOOKUP(B417,Sheet3!$B:$M,11,0)</f>
        <v>special_bonus_imba_cooldown_reduction_25</v>
      </c>
      <c r="L420" t="str">
        <f>VLOOKUP(B417,Sheet3!$B:$M,12,0)</f>
        <v>special_bonus_imba_attack_damage_250</v>
      </c>
    </row>
    <row r="421" ht="15" spans="2:12">
      <c r="B421" s="2" t="s">
        <v>247</v>
      </c>
      <c r="C421">
        <v>10105</v>
      </c>
      <c r="D421">
        <v>1</v>
      </c>
      <c r="E421">
        <v>2</v>
      </c>
      <c r="F421">
        <v>30</v>
      </c>
      <c r="G421">
        <v>30</v>
      </c>
      <c r="H421">
        <v>30</v>
      </c>
      <c r="I421" t="s">
        <v>248</v>
      </c>
      <c r="J421">
        <v>1</v>
      </c>
      <c r="K421" t="str">
        <f>VLOOKUP(B421,Sheet3!$B:$M,5,0)</f>
        <v>special_bonus_imba_unique_tinker_5</v>
      </c>
      <c r="L421" t="str">
        <f>VLOOKUP(B421,Sheet3!$B:$M,6,0)</f>
        <v>special_bonus_imba_unique_tinker_2</v>
      </c>
    </row>
    <row r="422" ht="15" spans="2:12">
      <c r="B422" s="2"/>
      <c r="E422">
        <v>3</v>
      </c>
      <c r="F422">
        <v>30</v>
      </c>
      <c r="G422">
        <v>30</v>
      </c>
      <c r="H422">
        <v>30</v>
      </c>
      <c r="J422">
        <v>2</v>
      </c>
      <c r="K422" t="str">
        <f>VLOOKUP(B421,Sheet3!$B:$M,7,0)</f>
        <v>special_bonus_imba_spell_amplify_16</v>
      </c>
      <c r="L422" t="str">
        <f>VLOOKUP(B421,Sheet3!$B:$M,8,0)</f>
        <v>special_bonus_imba_cast_range_200</v>
      </c>
    </row>
    <row r="423" ht="15" spans="2:12">
      <c r="B423" s="2"/>
      <c r="E423">
        <v>4</v>
      </c>
      <c r="F423">
        <v>30</v>
      </c>
      <c r="G423">
        <v>30</v>
      </c>
      <c r="H423">
        <v>30</v>
      </c>
      <c r="J423">
        <v>3</v>
      </c>
      <c r="K423" t="str">
        <f>VLOOKUP(B421,Sheet3!$B:$M,9,0)</f>
        <v>special_bonus_imba_unique_tinker</v>
      </c>
      <c r="L423" t="str">
        <f>VLOOKUP(B421,Sheet3!$B:$M,10,0)</f>
        <v>special_bonus_imba_strength_40</v>
      </c>
    </row>
    <row r="424" ht="15" spans="2:12">
      <c r="B424" s="2"/>
      <c r="E424">
        <v>5</v>
      </c>
      <c r="F424">
        <v>30</v>
      </c>
      <c r="G424">
        <v>30</v>
      </c>
      <c r="H424">
        <v>30</v>
      </c>
      <c r="J424">
        <v>4</v>
      </c>
      <c r="K424" t="str">
        <f>VLOOKUP(B421,Sheet3!$B:$M,11,0)</f>
        <v>special_bonus_imba_spell_block_15</v>
      </c>
      <c r="L424" t="str">
        <f>VLOOKUP(B421,Sheet3!$B:$M,12,0)</f>
        <v>special_bonus_imba_spell_lifesteal_60</v>
      </c>
    </row>
    <row r="425" ht="15" spans="2:12">
      <c r="B425" s="2" t="s">
        <v>249</v>
      </c>
      <c r="C425">
        <v>10106</v>
      </c>
      <c r="D425">
        <v>1</v>
      </c>
      <c r="E425">
        <v>2</v>
      </c>
      <c r="F425">
        <v>30</v>
      </c>
      <c r="G425">
        <v>30</v>
      </c>
      <c r="H425">
        <v>30</v>
      </c>
      <c r="I425" t="s">
        <v>250</v>
      </c>
      <c r="J425">
        <v>1</v>
      </c>
      <c r="K425" t="str">
        <f>VLOOKUP(B425,Sheet3!$B:$M,5,0)</f>
        <v>special_bonus_imba_tiny_1</v>
      </c>
      <c r="L425" t="str">
        <f>VLOOKUP(B425,Sheet3!$B:$M,6,0)</f>
        <v>special_bonus_imba_tiny_2</v>
      </c>
    </row>
    <row r="426" ht="15" spans="2:12">
      <c r="B426" s="2"/>
      <c r="E426">
        <v>3</v>
      </c>
      <c r="F426">
        <v>30</v>
      </c>
      <c r="G426">
        <v>30</v>
      </c>
      <c r="H426">
        <v>30</v>
      </c>
      <c r="J426">
        <v>2</v>
      </c>
      <c r="K426" t="str">
        <f>VLOOKUP(B425,Sheet3!$B:$M,7,0)</f>
        <v>special_bonus_imba_hp_500</v>
      </c>
      <c r="L426" t="str">
        <f>VLOOKUP(B425,Sheet3!$B:$M,8,0)</f>
        <v>special_bonus_imba_tiny_6</v>
      </c>
    </row>
    <row r="427" ht="15" spans="2:12">
      <c r="B427" s="2"/>
      <c r="E427">
        <v>4</v>
      </c>
      <c r="F427">
        <v>30</v>
      </c>
      <c r="G427">
        <v>30</v>
      </c>
      <c r="H427">
        <v>30</v>
      </c>
      <c r="J427">
        <v>3</v>
      </c>
      <c r="K427" t="str">
        <f>VLOOKUP(B425,Sheet3!$B:$M,9,0)</f>
        <v>special_bonus_imba_strength_20</v>
      </c>
      <c r="L427" t="str">
        <f>VLOOKUP(B425,Sheet3!$B:$M,10,0)</f>
        <v>special_bonus_imba_tiny_avalanche_cooldown</v>
      </c>
    </row>
    <row r="428" ht="15" spans="2:12">
      <c r="B428" s="2"/>
      <c r="E428">
        <v>5</v>
      </c>
      <c r="F428">
        <v>30</v>
      </c>
      <c r="G428">
        <v>30</v>
      </c>
      <c r="H428">
        <v>30</v>
      </c>
      <c r="J428">
        <v>4</v>
      </c>
      <c r="K428" t="str">
        <f>VLOOKUP(B425,Sheet3!$B:$M,11,0)</f>
        <v>special_bonus_imba_tiny_7</v>
      </c>
      <c r="L428" t="str">
        <f>VLOOKUP(B425,Sheet3!$B:$M,12,0)</f>
        <v>special_bonus_imba_tiny_8</v>
      </c>
    </row>
    <row r="429" ht="15" spans="2:12">
      <c r="B429" s="2" t="s">
        <v>251</v>
      </c>
      <c r="C429">
        <v>10107</v>
      </c>
      <c r="D429">
        <v>1</v>
      </c>
      <c r="E429">
        <v>2</v>
      </c>
      <c r="F429">
        <v>30</v>
      </c>
      <c r="G429">
        <v>30</v>
      </c>
      <c r="H429">
        <v>30</v>
      </c>
      <c r="I429" t="s">
        <v>252</v>
      </c>
      <c r="J429">
        <v>1</v>
      </c>
      <c r="K429" t="str">
        <f>VLOOKUP(B429,Sheet3!$B:$M,5,0)</f>
        <v>special_bonus_imba_attack_damage_60</v>
      </c>
      <c r="L429" t="str">
        <f>VLOOKUP(B429,Sheet3!$B:$M,6,0)</f>
        <v>special_bonus_imba_treant_natures_guise_invisibility</v>
      </c>
    </row>
    <row r="430" ht="15" spans="2:12">
      <c r="B430" s="2"/>
      <c r="E430">
        <v>3</v>
      </c>
      <c r="F430">
        <v>30</v>
      </c>
      <c r="G430">
        <v>30</v>
      </c>
      <c r="H430">
        <v>30</v>
      </c>
      <c r="J430">
        <v>2</v>
      </c>
      <c r="K430" t="str">
        <f>VLOOKUP(B429,Sheet3!$B:$M,7,0)</f>
        <v>special_bonus_imba_treant_natures_grasp_damage</v>
      </c>
      <c r="L430" t="str">
        <f>VLOOKUP(B429,Sheet3!$B:$M,8,0)</f>
        <v>special_bonus_imba_treant_living_armor_heal</v>
      </c>
    </row>
    <row r="431" ht="15" spans="2:12">
      <c r="B431" s="2"/>
      <c r="E431">
        <v>4</v>
      </c>
      <c r="F431">
        <v>30</v>
      </c>
      <c r="G431">
        <v>30</v>
      </c>
      <c r="H431">
        <v>30</v>
      </c>
      <c r="J431">
        <v>3</v>
      </c>
      <c r="K431" t="str">
        <f>VLOOKUP(B429,Sheet3!$B:$M,9,0)</f>
        <v>special_bonus_imba_cooldown_reduction_15</v>
      </c>
      <c r="L431" t="str">
        <f>VLOOKUP(B429,Sheet3!$B:$M,10,0)</f>
        <v>special_bonus_imba_treant_leech_seed_heal</v>
      </c>
    </row>
    <row r="432" ht="15" spans="2:12">
      <c r="B432" s="2"/>
      <c r="E432">
        <v>5</v>
      </c>
      <c r="F432">
        <v>30</v>
      </c>
      <c r="G432">
        <v>30</v>
      </c>
      <c r="H432">
        <v>30</v>
      </c>
      <c r="J432">
        <v>4</v>
      </c>
      <c r="K432" t="str">
        <f>VLOOKUP(B429,Sheet3!$B:$M,11,0)</f>
        <v>special_bonus_imba_treant_living_armor_aoe</v>
      </c>
      <c r="L432" t="str">
        <f>VLOOKUP(B429,Sheet3!$B:$M,12,0)</f>
        <v>special_bonus_imba_treant_overgrowth_damage</v>
      </c>
    </row>
    <row r="433" ht="15" spans="2:12">
      <c r="B433" s="2" t="s">
        <v>253</v>
      </c>
      <c r="C433">
        <v>10108</v>
      </c>
      <c r="D433">
        <v>1</v>
      </c>
      <c r="E433">
        <v>2</v>
      </c>
      <c r="F433">
        <v>30</v>
      </c>
      <c r="G433">
        <v>30</v>
      </c>
      <c r="H433">
        <v>30</v>
      </c>
      <c r="I433" t="s">
        <v>254</v>
      </c>
      <c r="J433">
        <v>1</v>
      </c>
      <c r="K433" t="str">
        <f>VLOOKUP(B433,Sheet3!$B:$M,5,0)</f>
        <v>special_bonus_imba_troll_warlord_2</v>
      </c>
      <c r="L433" t="str">
        <f>VLOOKUP(B433,Sheet3!$B:$M,6,0)</f>
        <v>special_bonus_imba_troll_warlord_1</v>
      </c>
    </row>
    <row r="434" ht="15" spans="2:12">
      <c r="B434" s="2"/>
      <c r="E434">
        <v>3</v>
      </c>
      <c r="F434">
        <v>30</v>
      </c>
      <c r="G434">
        <v>30</v>
      </c>
      <c r="H434">
        <v>30</v>
      </c>
      <c r="J434">
        <v>2</v>
      </c>
      <c r="K434" t="str">
        <f>VLOOKUP(B433,Sheet3!$B:$M,7,0)</f>
        <v>special_bonus_imba_troll_warlord_7</v>
      </c>
      <c r="L434" t="str">
        <f>VLOOKUP(B433,Sheet3!$B:$M,8,0)</f>
        <v>special_bonus_imba_troll_warlord_4</v>
      </c>
    </row>
    <row r="435" ht="15" spans="2:12">
      <c r="B435" s="2"/>
      <c r="E435">
        <v>4</v>
      </c>
      <c r="F435">
        <v>30</v>
      </c>
      <c r="G435">
        <v>30</v>
      </c>
      <c r="H435">
        <v>30</v>
      </c>
      <c r="J435">
        <v>3</v>
      </c>
      <c r="K435" t="str">
        <f>VLOOKUP(B433,Sheet3!$B:$M,9,0)</f>
        <v>special_bonus_imba_troll_warlord_5</v>
      </c>
      <c r="L435" t="str">
        <f>VLOOKUP(B433,Sheet3!$B:$M,10,0)</f>
        <v>special_bonus_imba_attack_damage_40</v>
      </c>
    </row>
    <row r="436" ht="15" spans="2:12">
      <c r="B436" s="2"/>
      <c r="E436">
        <v>5</v>
      </c>
      <c r="F436">
        <v>30</v>
      </c>
      <c r="G436">
        <v>30</v>
      </c>
      <c r="H436">
        <v>30</v>
      </c>
      <c r="J436">
        <v>4</v>
      </c>
      <c r="K436" t="str">
        <f>VLOOKUP(B433,Sheet3!$B:$M,11,0)</f>
        <v>special_bonus_imba_troll_warlord_battle_trance_upgrade</v>
      </c>
      <c r="L436" t="str">
        <f>VLOOKUP(B433,Sheet3!$B:$M,12,0)</f>
        <v>special_bonus_imba_troll_warlord_8</v>
      </c>
    </row>
    <row r="437" ht="15" spans="2:12">
      <c r="B437" s="2" t="s">
        <v>255</v>
      </c>
      <c r="C437">
        <v>10109</v>
      </c>
      <c r="D437">
        <v>1</v>
      </c>
      <c r="E437">
        <v>2</v>
      </c>
      <c r="F437">
        <v>30</v>
      </c>
      <c r="G437">
        <v>30</v>
      </c>
      <c r="H437">
        <v>30</v>
      </c>
      <c r="I437" t="s">
        <v>256</v>
      </c>
      <c r="J437">
        <v>1</v>
      </c>
      <c r="K437" t="str">
        <f>VLOOKUP(B437,Sheet3!$B:$M,5,0)</f>
        <v>special_bonus_imba_corruption_25</v>
      </c>
      <c r="L437" t="str">
        <f>VLOOKUP(B437,Sheet3!$B:$M,6,0)</f>
        <v>special_bonus_imba_unique_tusk_7</v>
      </c>
    </row>
    <row r="438" ht="15" spans="2:12">
      <c r="B438" s="2"/>
      <c r="E438">
        <v>3</v>
      </c>
      <c r="F438">
        <v>30</v>
      </c>
      <c r="G438">
        <v>30</v>
      </c>
      <c r="H438">
        <v>30</v>
      </c>
      <c r="J438">
        <v>2</v>
      </c>
      <c r="K438" t="str">
        <f>VLOOKUP(B437,Sheet3!$B:$M,7,0)</f>
        <v>special_bonus_imba_strength_20</v>
      </c>
      <c r="L438" t="str">
        <f>VLOOKUP(B437,Sheet3!$B:$M,8,0)</f>
        <v>special_bonus_imba_unique_tusk_2</v>
      </c>
    </row>
    <row r="439" ht="15" spans="2:12">
      <c r="B439" s="2"/>
      <c r="E439">
        <v>4</v>
      </c>
      <c r="F439">
        <v>30</v>
      </c>
      <c r="G439">
        <v>30</v>
      </c>
      <c r="H439">
        <v>30</v>
      </c>
      <c r="J439">
        <v>3</v>
      </c>
      <c r="K439" t="str">
        <f>VLOOKUP(B437,Sheet3!$B:$M,9,0)</f>
        <v>special_bonus_imba_cooldown_reduction_20</v>
      </c>
      <c r="L439" t="str">
        <f>VLOOKUP(B437,Sheet3!$B:$M,10,0)</f>
        <v>special_bonus_imba_unique_tusk</v>
      </c>
    </row>
    <row r="440" ht="15" spans="2:12">
      <c r="B440" s="2"/>
      <c r="E440">
        <v>5</v>
      </c>
      <c r="F440">
        <v>30</v>
      </c>
      <c r="G440">
        <v>30</v>
      </c>
      <c r="H440">
        <v>30</v>
      </c>
      <c r="J440">
        <v>4</v>
      </c>
      <c r="K440" t="str">
        <f>VLOOKUP(B437,Sheet3!$B:$M,11,0)</f>
        <v>special_bonus_imba_unique_tusk_4</v>
      </c>
      <c r="L440" t="str">
        <f>VLOOKUP(B437,Sheet3!$B:$M,12,0)</f>
        <v>special_bonus_imba_magic_resistance_50</v>
      </c>
    </row>
    <row r="441" ht="15" spans="2:12">
      <c r="B441" s="2" t="s">
        <v>257</v>
      </c>
      <c r="C441">
        <v>10110</v>
      </c>
      <c r="D441">
        <v>1</v>
      </c>
      <c r="E441">
        <v>2</v>
      </c>
      <c r="F441">
        <v>30</v>
      </c>
      <c r="G441">
        <v>30</v>
      </c>
      <c r="H441">
        <v>30</v>
      </c>
      <c r="I441" t="s">
        <v>258</v>
      </c>
      <c r="J441">
        <v>1</v>
      </c>
      <c r="K441" t="str">
        <f>VLOOKUP(B441,Sheet3!$B:$M,5,0)</f>
        <v>special_bonus_imba_cast_range_150</v>
      </c>
      <c r="L441" t="str">
        <f>VLOOKUP(B441,Sheet3!$B:$M,6,0)</f>
        <v>special_bonus_imba_hp_regen_6</v>
      </c>
    </row>
    <row r="442" ht="15" spans="2:12">
      <c r="B442" s="2"/>
      <c r="E442">
        <v>3</v>
      </c>
      <c r="F442">
        <v>30</v>
      </c>
      <c r="G442">
        <v>30</v>
      </c>
      <c r="H442">
        <v>30</v>
      </c>
      <c r="J442">
        <v>2</v>
      </c>
      <c r="K442" t="str">
        <f>VLOOKUP(B441,Sheet3!$B:$M,7,0)</f>
        <v>special_bonus_imba_undying_tombstone_zombie_damage</v>
      </c>
      <c r="L442" t="str">
        <f>VLOOKUP(B441,Sheet3!$B:$M,8,0)</f>
        <v>special_bonus_imba_undying_decay_duration</v>
      </c>
    </row>
    <row r="443" ht="15" spans="2:12">
      <c r="B443" s="2"/>
      <c r="E443">
        <v>4</v>
      </c>
      <c r="F443">
        <v>30</v>
      </c>
      <c r="G443">
        <v>30</v>
      </c>
      <c r="H443">
        <v>30</v>
      </c>
      <c r="J443">
        <v>3</v>
      </c>
      <c r="K443" t="str">
        <f>VLOOKUP(B441,Sheet3!$B:$M,9,0)</f>
        <v>special_bonus_imba_undying_tombstone_on_death</v>
      </c>
      <c r="L443" t="str">
        <f>VLOOKUP(B441,Sheet3!$B:$M,10,0)</f>
        <v>special_bonus_imba_undying_flesh_golem_grab_allies</v>
      </c>
    </row>
    <row r="444" ht="15" spans="2:12">
      <c r="B444" s="2"/>
      <c r="E444">
        <v>5</v>
      </c>
      <c r="F444">
        <v>30</v>
      </c>
      <c r="G444">
        <v>30</v>
      </c>
      <c r="H444">
        <v>30</v>
      </c>
      <c r="J444">
        <v>4</v>
      </c>
      <c r="K444" t="str">
        <f>VLOOKUP(B441,Sheet3!$B:$M,11,0)</f>
        <v>special_bonus_imba_reincarnation_200</v>
      </c>
      <c r="L444" t="str">
        <f>VLOOKUP(B441,Sheet3!$B:$M,12,0)</f>
        <v>special_bonus_imba_undying_decay_cooldown</v>
      </c>
    </row>
    <row r="445" ht="15" spans="2:12">
      <c r="B445" s="2" t="s">
        <v>259</v>
      </c>
      <c r="C445">
        <v>10111</v>
      </c>
      <c r="D445">
        <v>1</v>
      </c>
      <c r="E445">
        <v>2</v>
      </c>
      <c r="F445">
        <v>30</v>
      </c>
      <c r="G445">
        <v>30</v>
      </c>
      <c r="H445">
        <v>30</v>
      </c>
      <c r="I445" t="s">
        <v>260</v>
      </c>
      <c r="J445">
        <v>1</v>
      </c>
      <c r="K445" t="str">
        <f>VLOOKUP(B445,Sheet3!$B:$M,5,0)</f>
        <v>special_bonus_imba_ursa_2</v>
      </c>
      <c r="L445" t="str">
        <f>VLOOKUP(B445,Sheet3!$B:$M,6,0)</f>
        <v>special_bonus_imba_strength_10</v>
      </c>
    </row>
    <row r="446" ht="15" spans="2:12">
      <c r="B446" s="2"/>
      <c r="E446">
        <v>3</v>
      </c>
      <c r="F446">
        <v>30</v>
      </c>
      <c r="G446">
        <v>30</v>
      </c>
      <c r="H446">
        <v>30</v>
      </c>
      <c r="J446">
        <v>2</v>
      </c>
      <c r="K446" t="str">
        <f>VLOOKUP(B445,Sheet3!$B:$M,7,0)</f>
        <v>special_bonus_imba_ursa_3</v>
      </c>
      <c r="L446" t="str">
        <f>VLOOKUP(B445,Sheet3!$B:$M,8,0)</f>
        <v>special_bonus_imba_ursa_4</v>
      </c>
    </row>
    <row r="447" ht="15" spans="2:12">
      <c r="B447" s="2"/>
      <c r="E447">
        <v>4</v>
      </c>
      <c r="F447">
        <v>30</v>
      </c>
      <c r="G447">
        <v>30</v>
      </c>
      <c r="H447">
        <v>30</v>
      </c>
      <c r="J447">
        <v>3</v>
      </c>
      <c r="K447" t="str">
        <f>VLOOKUP(B445,Sheet3!$B:$M,9,0)</f>
        <v>special_bonus_imba_ursa_5</v>
      </c>
      <c r="L447" t="str">
        <f>VLOOKUP(B445,Sheet3!$B:$M,10,0)</f>
        <v>special_bonus_imba_ursa_6</v>
      </c>
    </row>
    <row r="448" ht="15" spans="2:12">
      <c r="B448" s="2"/>
      <c r="E448">
        <v>5</v>
      </c>
      <c r="F448">
        <v>30</v>
      </c>
      <c r="G448">
        <v>30</v>
      </c>
      <c r="H448">
        <v>30</v>
      </c>
      <c r="J448">
        <v>4</v>
      </c>
      <c r="K448" t="str">
        <f>VLOOKUP(B445,Sheet3!$B:$M,11,0)</f>
        <v>special_bonus_imba_ursa_7</v>
      </c>
      <c r="L448" t="str">
        <f>VLOOKUP(B445,Sheet3!$B:$M,12,0)</f>
        <v>special_bonus_imba_ursa_8</v>
      </c>
    </row>
    <row r="449" ht="15" spans="2:12">
      <c r="B449" s="2" t="s">
        <v>261</v>
      </c>
      <c r="C449">
        <v>10112</v>
      </c>
      <c r="D449">
        <v>1</v>
      </c>
      <c r="E449">
        <v>2</v>
      </c>
      <c r="F449">
        <v>30</v>
      </c>
      <c r="G449">
        <v>30</v>
      </c>
      <c r="H449">
        <v>30</v>
      </c>
      <c r="I449" t="s">
        <v>262</v>
      </c>
      <c r="J449">
        <v>1</v>
      </c>
      <c r="K449" t="str">
        <f>VLOOKUP(B449,Sheet3!$B:$M,5,0)</f>
        <v>special_bonus_imba_magic_resistance_15</v>
      </c>
      <c r="L449" t="str">
        <f>VLOOKUP(B449,Sheet3!$B:$M,6,0)</f>
        <v>special_bonus_imba_vengefulspirit_2</v>
      </c>
    </row>
    <row r="450" ht="15" spans="2:12">
      <c r="B450" s="2"/>
      <c r="E450">
        <v>3</v>
      </c>
      <c r="F450">
        <v>30</v>
      </c>
      <c r="G450">
        <v>30</v>
      </c>
      <c r="H450">
        <v>30</v>
      </c>
      <c r="J450">
        <v>2</v>
      </c>
      <c r="K450" t="str">
        <f>VLOOKUP(B449,Sheet3!$B:$M,7,0)</f>
        <v>special_bonus_imba_agility_15</v>
      </c>
      <c r="L450" t="str">
        <f>VLOOKUP(B449,Sheet3!$B:$M,8,0)</f>
        <v>special_bonus_imba_vengefulspirit_11</v>
      </c>
    </row>
    <row r="451" ht="15" spans="2:12">
      <c r="B451" s="2"/>
      <c r="E451">
        <v>4</v>
      </c>
      <c r="F451">
        <v>30</v>
      </c>
      <c r="G451">
        <v>30</v>
      </c>
      <c r="H451">
        <v>30</v>
      </c>
      <c r="J451">
        <v>3</v>
      </c>
      <c r="K451" t="str">
        <f>VLOOKUP(B449,Sheet3!$B:$M,9,0)</f>
        <v>special_bonus_imba_vengefulspirit_1</v>
      </c>
      <c r="L451" t="str">
        <f>VLOOKUP(B449,Sheet3!$B:$M,10,0)</f>
        <v>special_bonus_imba_unique_vengeful_spirit_2</v>
      </c>
    </row>
    <row r="452" ht="15" spans="2:12">
      <c r="B452" s="2"/>
      <c r="E452">
        <v>5</v>
      </c>
      <c r="F452">
        <v>30</v>
      </c>
      <c r="G452">
        <v>30</v>
      </c>
      <c r="H452">
        <v>30</v>
      </c>
      <c r="J452">
        <v>4</v>
      </c>
      <c r="K452" t="str">
        <f>VLOOKUP(B449,Sheet3!$B:$M,11,0)</f>
        <v>special_bonus_imba_unique_vengeful_spirit_7</v>
      </c>
      <c r="L452" t="str">
        <f>VLOOKUP(B449,Sheet3!$B:$M,12,0)</f>
        <v>special_bonus_imba_vengefulspirit_5</v>
      </c>
    </row>
    <row r="453" ht="15" spans="2:12">
      <c r="B453" s="2" t="s">
        <v>263</v>
      </c>
      <c r="C453">
        <v>10113</v>
      </c>
      <c r="D453">
        <v>1</v>
      </c>
      <c r="E453">
        <v>2</v>
      </c>
      <c r="F453">
        <v>30</v>
      </c>
      <c r="G453">
        <v>30</v>
      </c>
      <c r="H453">
        <v>30</v>
      </c>
      <c r="I453" t="s">
        <v>264</v>
      </c>
      <c r="J453">
        <v>1</v>
      </c>
      <c r="K453" t="str">
        <f>VLOOKUP(B453,Sheet3!$B:$M,5,0)</f>
        <v>special_bonus_imba_venomancer_1</v>
      </c>
      <c r="L453" t="str">
        <f>VLOOKUP(B453,Sheet3!$B:$M,6,0)</f>
        <v>special_bonus_imba_venomancer_4</v>
      </c>
    </row>
    <row r="454" ht="15" spans="2:12">
      <c r="B454" s="2"/>
      <c r="E454">
        <v>3</v>
      </c>
      <c r="F454">
        <v>30</v>
      </c>
      <c r="G454">
        <v>30</v>
      </c>
      <c r="H454">
        <v>30</v>
      </c>
      <c r="J454">
        <v>2</v>
      </c>
      <c r="K454" t="str">
        <f>VLOOKUP(B453,Sheet3!$B:$M,7,0)</f>
        <v>special_bonus_imba_venomancer_venomous_gale_plague_wards</v>
      </c>
      <c r="L454" t="str">
        <f>VLOOKUP(B453,Sheet3!$B:$M,8,0)</f>
        <v>special_bonus_imba_venomancer_poison_sting_slow</v>
      </c>
    </row>
    <row r="455" ht="15" spans="2:12">
      <c r="B455" s="2"/>
      <c r="E455">
        <v>4</v>
      </c>
      <c r="F455">
        <v>30</v>
      </c>
      <c r="G455">
        <v>30</v>
      </c>
      <c r="H455">
        <v>30</v>
      </c>
      <c r="J455">
        <v>3</v>
      </c>
      <c r="K455" t="str">
        <f>VLOOKUP(B453,Sheet3!$B:$M,9,0)</f>
        <v>special_bonus_imba_venomancer_6</v>
      </c>
      <c r="L455" t="str">
        <f>VLOOKUP(B453,Sheet3!$B:$M,10,0)</f>
        <v>special_bonus_imba_spell_lifesteal_15</v>
      </c>
    </row>
    <row r="456" ht="15" spans="2:12">
      <c r="B456" s="2"/>
      <c r="E456">
        <v>5</v>
      </c>
      <c r="F456">
        <v>30</v>
      </c>
      <c r="G456">
        <v>30</v>
      </c>
      <c r="H456">
        <v>30</v>
      </c>
      <c r="J456">
        <v>4</v>
      </c>
      <c r="K456" t="str">
        <f>VLOOKUP(B453,Sheet3!$B:$M,11,0)</f>
        <v>special_bonus_imba_venomancer_poison_nova_radius</v>
      </c>
      <c r="L456" t="str">
        <f>VLOOKUP(B453,Sheet3!$B:$M,12,0)</f>
        <v>special_bonus_imba_venomancer_plague_ward_upgrade</v>
      </c>
    </row>
    <row r="457" ht="15" spans="2:12">
      <c r="B457" s="2" t="s">
        <v>265</v>
      </c>
      <c r="C457">
        <v>10114</v>
      </c>
      <c r="D457">
        <v>1</v>
      </c>
      <c r="E457">
        <v>2</v>
      </c>
      <c r="F457">
        <v>30</v>
      </c>
      <c r="G457">
        <v>30</v>
      </c>
      <c r="H457">
        <v>30</v>
      </c>
      <c r="I457" t="s">
        <v>266</v>
      </c>
      <c r="J457">
        <v>1</v>
      </c>
      <c r="K457" t="str">
        <f>VLOOKUP(B457,Sheet3!$B:$M,5,0)</f>
        <v>special_bonus_imba_attack_range_175</v>
      </c>
      <c r="L457" t="str">
        <f>VLOOKUP(B457,Sheet3!$B:$M,6,0)</f>
        <v>special_bonus_imba_spell_lifesteal_15</v>
      </c>
    </row>
    <row r="458" ht="15" spans="2:12">
      <c r="B458" s="2"/>
      <c r="E458">
        <v>3</v>
      </c>
      <c r="F458">
        <v>30</v>
      </c>
      <c r="G458">
        <v>30</v>
      </c>
      <c r="H458">
        <v>30</v>
      </c>
      <c r="J458">
        <v>2</v>
      </c>
      <c r="K458" t="str">
        <f>VLOOKUP(B457,Sheet3!$B:$M,7,0)</f>
        <v>special_bonus_imba_mana_break_40</v>
      </c>
      <c r="L458" t="str">
        <f>VLOOKUP(B457,Sheet3!$B:$M,8,0)</f>
        <v>special_bonus_imba_unique_viper_1</v>
      </c>
    </row>
    <row r="459" ht="15" spans="2:12">
      <c r="B459" s="2"/>
      <c r="E459">
        <v>4</v>
      </c>
      <c r="F459">
        <v>30</v>
      </c>
      <c r="G459">
        <v>30</v>
      </c>
      <c r="H459">
        <v>30</v>
      </c>
      <c r="J459">
        <v>3</v>
      </c>
      <c r="K459" t="str">
        <f>VLOOKUP(B457,Sheet3!$B:$M,9,0)</f>
        <v>special_bonus_imba_unique_viper_3</v>
      </c>
      <c r="L459" t="str">
        <f>VLOOKUP(B457,Sheet3!$B:$M,10,0)</f>
        <v>special_bonus_imba_unique_viper_4</v>
      </c>
    </row>
    <row r="460" ht="15" spans="2:12">
      <c r="B460" s="2"/>
      <c r="E460">
        <v>5</v>
      </c>
      <c r="F460">
        <v>30</v>
      </c>
      <c r="G460">
        <v>30</v>
      </c>
      <c r="H460">
        <v>30</v>
      </c>
      <c r="J460">
        <v>4</v>
      </c>
      <c r="K460" t="str">
        <f>VLOOKUP(B457,Sheet3!$B:$M,11,0)</f>
        <v>special_bonus_imba_unique_viper_2</v>
      </c>
      <c r="L460" t="str">
        <f>VLOOKUP(B457,Sheet3!$B:$M,12,0)</f>
        <v>special_bonus_imba_agility_100</v>
      </c>
    </row>
    <row r="461" ht="15" spans="2:12">
      <c r="B461" s="2" t="s">
        <v>267</v>
      </c>
      <c r="C461">
        <v>10115</v>
      </c>
      <c r="D461">
        <v>1</v>
      </c>
      <c r="E461">
        <v>2</v>
      </c>
      <c r="F461">
        <v>30</v>
      </c>
      <c r="G461">
        <v>30</v>
      </c>
      <c r="H461">
        <v>30</v>
      </c>
      <c r="I461" t="s">
        <v>268</v>
      </c>
      <c r="J461">
        <v>1</v>
      </c>
      <c r="K461" t="str">
        <f>VLOOKUP(B461,Sheet3!$B:$M,5,0)</f>
        <v>special_bonus_imba_cast_range_100</v>
      </c>
      <c r="L461" t="str">
        <f>VLOOKUP(B461,Sheet3!$B:$M,6,0)</f>
        <v>special_bonus_imba_attack_damage_30</v>
      </c>
    </row>
    <row r="462" ht="15" spans="2:12">
      <c r="B462" s="2"/>
      <c r="E462">
        <v>3</v>
      </c>
      <c r="F462">
        <v>30</v>
      </c>
      <c r="G462">
        <v>30</v>
      </c>
      <c r="H462">
        <v>30</v>
      </c>
      <c r="J462">
        <v>2</v>
      </c>
      <c r="K462" t="str">
        <f>VLOOKUP(B461,Sheet3!$B:$M,7,0)</f>
        <v>special_bonus_imba_corruption_3</v>
      </c>
      <c r="L462" t="str">
        <f>VLOOKUP(B461,Sheet3!$B:$M,8,0)</f>
        <v>special_bonus_imba_visage_soul_assumption_extra_targets</v>
      </c>
    </row>
    <row r="463" ht="15" spans="2:12">
      <c r="B463" s="2"/>
      <c r="E463">
        <v>4</v>
      </c>
      <c r="F463">
        <v>30</v>
      </c>
      <c r="G463">
        <v>30</v>
      </c>
      <c r="H463">
        <v>30</v>
      </c>
      <c r="J463">
        <v>3</v>
      </c>
      <c r="K463" t="str">
        <f>VLOOKUP(B461,Sheet3!$B:$M,9,0)</f>
        <v>special_bonus_imba_visage_soul_assumption_charge_damage</v>
      </c>
      <c r="L463" t="str">
        <f>VLOOKUP(B461,Sheet3!$B:$M,10,0)</f>
        <v>special_bonus_imba_visage_summon_familiars_bonus_move_speed</v>
      </c>
    </row>
    <row r="464" ht="15" spans="2:12">
      <c r="B464" s="2"/>
      <c r="E464">
        <v>5</v>
      </c>
      <c r="F464">
        <v>30</v>
      </c>
      <c r="G464">
        <v>30</v>
      </c>
      <c r="H464">
        <v>30</v>
      </c>
      <c r="J464">
        <v>4</v>
      </c>
      <c r="K464" t="str">
        <f>VLOOKUP(B461,Sheet3!$B:$M,11,0)</f>
        <v>special_bonus_imba_visage_gravekeepers_cloak_cd_reduction</v>
      </c>
      <c r="L464" t="str">
        <f>VLOOKUP(B461,Sheet3!$B:$M,12,0)</f>
        <v>special_bonus_imba_spell_amplify_20</v>
      </c>
    </row>
    <row r="465" ht="15" spans="2:12">
      <c r="B465" s="2" t="s">
        <v>269</v>
      </c>
      <c r="C465">
        <v>10116</v>
      </c>
      <c r="D465">
        <v>1</v>
      </c>
      <c r="E465">
        <v>2</v>
      </c>
      <c r="F465">
        <v>30</v>
      </c>
      <c r="G465">
        <v>30</v>
      </c>
      <c r="H465">
        <v>30</v>
      </c>
      <c r="J465">
        <v>1</v>
      </c>
      <c r="K465" t="str">
        <f>VLOOKUP(B465,Sheet3!$B:$M,5,0)</f>
        <v>special_bonus_imba_mp_regen_3</v>
      </c>
      <c r="L465" t="str">
        <f>VLOOKUP(B465,Sheet3!$B:$M,6,0)</f>
        <v>special_bonus_imba_attack_damage_30</v>
      </c>
    </row>
    <row r="466" ht="15" spans="2:12">
      <c r="B466" s="2"/>
      <c r="E466">
        <v>3</v>
      </c>
      <c r="F466">
        <v>30</v>
      </c>
      <c r="G466">
        <v>30</v>
      </c>
      <c r="H466">
        <v>30</v>
      </c>
      <c r="J466">
        <v>2</v>
      </c>
      <c r="K466" t="str">
        <f>VLOOKUP(B465,Sheet3!$B:$M,7,0)</f>
        <v>special_bonus_imba_unique_void_spirit_7</v>
      </c>
      <c r="L466" t="str">
        <f>VLOOKUP(B465,Sheet3!$B:$M,8,0)</f>
        <v>special_bonus_imba_void_spirit_resonant_pulse_damage</v>
      </c>
    </row>
    <row r="467" ht="15" spans="2:12">
      <c r="B467" s="2"/>
      <c r="E467">
        <v>4</v>
      </c>
      <c r="F467">
        <v>30</v>
      </c>
      <c r="G467">
        <v>30</v>
      </c>
      <c r="H467">
        <v>30</v>
      </c>
      <c r="J467">
        <v>3</v>
      </c>
      <c r="K467" t="str">
        <f>VLOOKUP(B465,Sheet3!$B:$M,9,0)</f>
        <v>special_bonus_imba_spell_amplify_15</v>
      </c>
      <c r="L467" t="str">
        <f>VLOOKUP(B465,Sheet3!$B:$M,10,0)</f>
        <v>special_bonus_imba_void_spirit_astral_step_charge_cooldown</v>
      </c>
    </row>
    <row r="468" ht="15" spans="2:12">
      <c r="B468" s="2"/>
      <c r="E468">
        <v>5</v>
      </c>
      <c r="F468">
        <v>30</v>
      </c>
      <c r="G468">
        <v>30</v>
      </c>
      <c r="H468">
        <v>30</v>
      </c>
      <c r="J468">
        <v>4</v>
      </c>
      <c r="K468" t="str">
        <f>VLOOKUP(B465,Sheet3!$B:$M,11,0)</f>
        <v>special_bonus_imba_void_spirit_astral_step_crit</v>
      </c>
      <c r="L468" t="str">
        <f>VLOOKUP(B465,Sheet3!$B:$M,12,0)</f>
        <v>special_bonus_imba_void_spirit_dissimilate_stun</v>
      </c>
    </row>
    <row r="469" ht="15" spans="2:12">
      <c r="B469" s="2" t="s">
        <v>270</v>
      </c>
      <c r="C469">
        <v>10117</v>
      </c>
      <c r="D469">
        <v>1</v>
      </c>
      <c r="E469">
        <v>2</v>
      </c>
      <c r="F469">
        <v>30</v>
      </c>
      <c r="G469">
        <v>30</v>
      </c>
      <c r="H469">
        <v>30</v>
      </c>
      <c r="I469" t="s">
        <v>271</v>
      </c>
      <c r="J469">
        <v>1</v>
      </c>
      <c r="K469" t="str">
        <f>VLOOKUP(B469,Sheet3!$B:$M,5,0)</f>
        <v>special_bonus_imba_warlock_1</v>
      </c>
      <c r="L469" t="str">
        <f>VLOOKUP(B469,Sheet3!$B:$M,6,0)</f>
        <v>special_bonus_imba_cast_range_175</v>
      </c>
    </row>
    <row r="470" ht="15" spans="2:12">
      <c r="B470" s="2"/>
      <c r="E470">
        <v>3</v>
      </c>
      <c r="F470">
        <v>30</v>
      </c>
      <c r="G470">
        <v>30</v>
      </c>
      <c r="H470">
        <v>30</v>
      </c>
      <c r="J470">
        <v>2</v>
      </c>
      <c r="K470" t="str">
        <f>VLOOKUP(B469,Sheet3!$B:$M,7,0)</f>
        <v>special_bonus_imba_armor_10</v>
      </c>
      <c r="L470" t="str">
        <f>VLOOKUP(B469,Sheet3!$B:$M,8,0)</f>
        <v>special_bonus_imba_warlock_3</v>
      </c>
    </row>
    <row r="471" ht="15" spans="2:12">
      <c r="B471" s="2"/>
      <c r="E471">
        <v>4</v>
      </c>
      <c r="F471">
        <v>30</v>
      </c>
      <c r="G471">
        <v>30</v>
      </c>
      <c r="H471">
        <v>30</v>
      </c>
      <c r="J471">
        <v>3</v>
      </c>
      <c r="K471" t="str">
        <f>VLOOKUP(B469,Sheet3!$B:$M,9,0)</f>
        <v>special_bonus_imba_warlock_9</v>
      </c>
      <c r="L471" t="str">
        <f>VLOOKUP(B469,Sheet3!$B:$M,10,0)</f>
        <v>special_bonus_imba_warlock_5</v>
      </c>
    </row>
    <row r="472" ht="15" spans="2:12">
      <c r="B472" s="2"/>
      <c r="E472">
        <v>5</v>
      </c>
      <c r="F472">
        <v>30</v>
      </c>
      <c r="G472">
        <v>30</v>
      </c>
      <c r="H472">
        <v>30</v>
      </c>
      <c r="J472">
        <v>4</v>
      </c>
      <c r="K472" t="str">
        <f>VLOOKUP(B469,Sheet3!$B:$M,11,0)</f>
        <v>special_bonus_imba_warlock_4</v>
      </c>
      <c r="L472" t="str">
        <f>VLOOKUP(B469,Sheet3!$B:$M,12,0)</f>
        <v>special_bonus_imba_warlock_chaotic_offering_magic_resistance</v>
      </c>
    </row>
    <row r="473" ht="15" spans="2:12">
      <c r="B473" s="2" t="s">
        <v>272</v>
      </c>
      <c r="C473">
        <v>10118</v>
      </c>
      <c r="D473">
        <v>1</v>
      </c>
      <c r="E473">
        <v>2</v>
      </c>
      <c r="F473">
        <v>30</v>
      </c>
      <c r="G473">
        <v>30</v>
      </c>
      <c r="H473">
        <v>30</v>
      </c>
      <c r="I473" t="s">
        <v>273</v>
      </c>
      <c r="J473">
        <v>1</v>
      </c>
      <c r="K473" t="str">
        <f>VLOOKUP(B473,Sheet3!$B:$M,5,0)</f>
        <v>special_bonus_imba_weaver_shukuchi_damage</v>
      </c>
      <c r="L473" t="str">
        <f>VLOOKUP(B473,Sheet3!$B:$M,6,0)</f>
        <v>special_bonus_imba_agility_8</v>
      </c>
    </row>
    <row r="474" ht="15" spans="2:12">
      <c r="B474" s="2"/>
      <c r="E474">
        <v>3</v>
      </c>
      <c r="F474">
        <v>30</v>
      </c>
      <c r="G474">
        <v>30</v>
      </c>
      <c r="H474">
        <v>30</v>
      </c>
      <c r="J474">
        <v>2</v>
      </c>
      <c r="K474" t="str">
        <f>VLOOKUP(B473,Sheet3!$B:$M,7,0)</f>
        <v>special_bonus_imba_mana_break_20</v>
      </c>
      <c r="L474" t="str">
        <f>VLOOKUP(B473,Sheet3!$B:$M,8,0)</f>
        <v>special_bonus_imba_strength_14</v>
      </c>
    </row>
    <row r="475" ht="15" spans="2:12">
      <c r="B475" s="2"/>
      <c r="E475">
        <v>4</v>
      </c>
      <c r="F475">
        <v>30</v>
      </c>
      <c r="G475">
        <v>30</v>
      </c>
      <c r="H475">
        <v>30</v>
      </c>
      <c r="J475">
        <v>3</v>
      </c>
      <c r="K475" t="str">
        <f>VLOOKUP(B473,Sheet3!$B:$M,9,0)</f>
        <v>special_bonus_imba_weaver_the_swarm_armor_reduction</v>
      </c>
      <c r="L475" t="str">
        <f>VLOOKUP(B473,Sheet3!$B:$M,10,0)</f>
        <v>special_bonus_imba_weaver_the_swarm_destroy_attacks</v>
      </c>
    </row>
    <row r="476" ht="15" spans="2:12">
      <c r="B476" s="2"/>
      <c r="E476">
        <v>5</v>
      </c>
      <c r="F476">
        <v>30</v>
      </c>
      <c r="G476">
        <v>30</v>
      </c>
      <c r="H476">
        <v>30</v>
      </c>
      <c r="J476">
        <v>4</v>
      </c>
      <c r="K476" t="str">
        <f>VLOOKUP(B473,Sheet3!$B:$M,11,0)</f>
        <v>special_bonus_imba_weaver_shukuchi_hasted_speed</v>
      </c>
      <c r="L476" t="str">
        <f>VLOOKUP(B473,Sheet3!$B:$M,12,0)</f>
        <v>special_bonus_imba_weaver_geminate_attack_tooltip_attack</v>
      </c>
    </row>
    <row r="477" ht="15" spans="2:12">
      <c r="B477" s="2" t="s">
        <v>274</v>
      </c>
      <c r="C477">
        <v>10119</v>
      </c>
      <c r="D477">
        <v>1</v>
      </c>
      <c r="E477">
        <v>2</v>
      </c>
      <c r="F477">
        <v>30</v>
      </c>
      <c r="G477">
        <v>30</v>
      </c>
      <c r="H477">
        <v>30</v>
      </c>
      <c r="I477" t="s">
        <v>275</v>
      </c>
      <c r="J477">
        <v>1</v>
      </c>
      <c r="K477" t="str">
        <f>VLOOKUP(B477,Sheet3!$B:$M,5,0)</f>
        <v>special_bonus_imba_mp_regen_4</v>
      </c>
      <c r="L477" t="str">
        <f>VLOOKUP(B477,Sheet3!$B:$M,6,0)</f>
        <v>special_bonus_imba_windranger_shackle_shot_cooldown</v>
      </c>
    </row>
    <row r="478" ht="15" spans="2:12">
      <c r="B478" s="2"/>
      <c r="E478">
        <v>3</v>
      </c>
      <c r="F478">
        <v>30</v>
      </c>
      <c r="G478">
        <v>30</v>
      </c>
      <c r="H478">
        <v>30</v>
      </c>
      <c r="J478">
        <v>2</v>
      </c>
      <c r="K478" t="str">
        <f>VLOOKUP(B477,Sheet3!$B:$M,7,0)</f>
        <v>special_bonus_imba_windranger_powershot_damage</v>
      </c>
      <c r="L478" t="str">
        <f>VLOOKUP(B477,Sheet3!$B:$M,8,0)</f>
        <v>special_bonus_imba_attack_range_125</v>
      </c>
    </row>
    <row r="479" ht="15" spans="2:12">
      <c r="B479" s="2"/>
      <c r="E479">
        <v>4</v>
      </c>
      <c r="F479">
        <v>30</v>
      </c>
      <c r="G479">
        <v>30</v>
      </c>
      <c r="H479">
        <v>30</v>
      </c>
      <c r="J479">
        <v>3</v>
      </c>
      <c r="K479" t="str">
        <f>VLOOKUP(B477,Sheet3!$B:$M,9,0)</f>
        <v>special_bonus_imba_unique_windranger_8</v>
      </c>
      <c r="L479" t="str">
        <f>VLOOKUP(B477,Sheet3!$B:$M,10,0)</f>
        <v>special_bonus_imba_windranger_shackle_shot_duration</v>
      </c>
    </row>
    <row r="480" ht="15" spans="2:12">
      <c r="B480" s="2"/>
      <c r="E480">
        <v>5</v>
      </c>
      <c r="F480">
        <v>30</v>
      </c>
      <c r="G480">
        <v>30</v>
      </c>
      <c r="H480">
        <v>30</v>
      </c>
      <c r="J480">
        <v>4</v>
      </c>
      <c r="K480" t="str">
        <f>VLOOKUP(B477,Sheet3!$B:$M,11,0)</f>
        <v>special_bonus_imba_windranger_windrun_invisibility</v>
      </c>
      <c r="L480" t="str">
        <f>VLOOKUP(B477,Sheet3!$B:$M,12,0)</f>
        <v>special_bonus_imba_cooldown_reduction_30</v>
      </c>
    </row>
    <row r="481" ht="15" spans="2:12">
      <c r="B481" s="2" t="s">
        <v>276</v>
      </c>
      <c r="C481">
        <v>10120</v>
      </c>
      <c r="D481">
        <v>1</v>
      </c>
      <c r="E481">
        <v>2</v>
      </c>
      <c r="F481">
        <v>30</v>
      </c>
      <c r="G481">
        <v>30</v>
      </c>
      <c r="H481">
        <v>30</v>
      </c>
      <c r="I481" t="s">
        <v>277</v>
      </c>
      <c r="J481">
        <v>1</v>
      </c>
      <c r="K481" t="str">
        <f>VLOOKUP(B481,Sheet3!$B:$M,5,0)</f>
        <v>special_bonus_imba_armor_6</v>
      </c>
      <c r="L481" t="str">
        <f>VLOOKUP(B481,Sheet3!$B:$M,6,0)</f>
        <v>special_bonus_imba_attack_damage_60</v>
      </c>
    </row>
    <row r="482" ht="15" spans="2:12">
      <c r="B482" s="2"/>
      <c r="E482">
        <v>3</v>
      </c>
      <c r="F482">
        <v>30</v>
      </c>
      <c r="G482">
        <v>30</v>
      </c>
      <c r="H482">
        <v>30</v>
      </c>
      <c r="J482">
        <v>2</v>
      </c>
      <c r="K482" t="str">
        <f>VLOOKUP(B481,Sheet3!$B:$M,7,0)</f>
        <v>special_bonus_imba_hp_350</v>
      </c>
      <c r="L482" t="str">
        <f>VLOOKUP(B481,Sheet3!$B:$M,8,0)</f>
        <v>special_bonus_imba_night_vision_500</v>
      </c>
    </row>
    <row r="483" ht="15" spans="2:12">
      <c r="B483" s="2"/>
      <c r="E483">
        <v>4</v>
      </c>
      <c r="F483">
        <v>30</v>
      </c>
      <c r="G483">
        <v>30</v>
      </c>
      <c r="H483">
        <v>30</v>
      </c>
      <c r="J483">
        <v>3</v>
      </c>
      <c r="K483" t="str">
        <f>VLOOKUP(B481,Sheet3!$B:$M,9,0)</f>
        <v>special_bonus_imba_winter_wyvern_7</v>
      </c>
      <c r="L483" t="str">
        <f>VLOOKUP(B481,Sheet3!$B:$M,10,0)</f>
        <v>special_bonus_imba_winter_wyvern_6</v>
      </c>
    </row>
    <row r="484" ht="15" spans="2:12">
      <c r="B484" s="2"/>
      <c r="E484">
        <v>5</v>
      </c>
      <c r="F484">
        <v>30</v>
      </c>
      <c r="G484">
        <v>30</v>
      </c>
      <c r="H484">
        <v>30</v>
      </c>
      <c r="J484">
        <v>4</v>
      </c>
      <c r="K484" t="str">
        <f>VLOOKUP(B481,Sheet3!$B:$M,11,0)</f>
        <v>special_bonus_imba_winter_wyvern_5</v>
      </c>
      <c r="L484" t="str">
        <f>VLOOKUP(B481,Sheet3!$B:$M,12,0)</f>
        <v>special_bonus_imba_unique_winter_wyvern_4</v>
      </c>
    </row>
    <row r="485" ht="15" spans="2:12">
      <c r="B485" s="2" t="s">
        <v>278</v>
      </c>
      <c r="C485">
        <v>10121</v>
      </c>
      <c r="D485">
        <v>1</v>
      </c>
      <c r="E485">
        <v>2</v>
      </c>
      <c r="F485">
        <v>30</v>
      </c>
      <c r="G485">
        <v>30</v>
      </c>
      <c r="H485">
        <v>30</v>
      </c>
      <c r="J485">
        <v>1</v>
      </c>
      <c r="K485" t="str">
        <f>VLOOKUP(B485,Sheet3!$B:$M,5,0)</f>
        <v>special_bonus_imba_attack_damage_50</v>
      </c>
      <c r="L485" t="str">
        <f>VLOOKUP(B485,Sheet3!$B:$M,6,0)</f>
        <v>special_bonus_imba_hp_regen_6</v>
      </c>
    </row>
    <row r="486" ht="15" spans="2:12">
      <c r="B486" s="2"/>
      <c r="E486">
        <v>3</v>
      </c>
      <c r="F486">
        <v>30</v>
      </c>
      <c r="G486">
        <v>30</v>
      </c>
      <c r="H486">
        <v>30</v>
      </c>
      <c r="J486">
        <v>2</v>
      </c>
      <c r="K486" t="str">
        <f>VLOOKUP(B485,Sheet3!$B:$M,7,0)</f>
        <v>special_bonus_imba_wisp_11</v>
      </c>
      <c r="L486" t="str">
        <f>VLOOKUP(B485,Sheet3!$B:$M,8,0)</f>
        <v>special_bonus_imba_spell_lifesteal_13</v>
      </c>
    </row>
    <row r="487" ht="15" spans="2:12">
      <c r="B487" s="2"/>
      <c r="E487">
        <v>4</v>
      </c>
      <c r="F487">
        <v>30</v>
      </c>
      <c r="G487">
        <v>30</v>
      </c>
      <c r="H487">
        <v>30</v>
      </c>
      <c r="J487">
        <v>3</v>
      </c>
      <c r="K487" t="str">
        <f>VLOOKUP(B485,Sheet3!$B:$M,9,0)</f>
        <v>special_bonus_imba_wisp_10</v>
      </c>
      <c r="L487" t="str">
        <f>VLOOKUP(B485,Sheet3!$B:$M,10,0)</f>
        <v>special_bonus_imba_armor_15</v>
      </c>
    </row>
    <row r="488" ht="15" spans="2:12">
      <c r="B488" s="2"/>
      <c r="E488">
        <v>5</v>
      </c>
      <c r="F488">
        <v>30</v>
      </c>
      <c r="G488">
        <v>30</v>
      </c>
      <c r="H488">
        <v>30</v>
      </c>
      <c r="J488">
        <v>4</v>
      </c>
      <c r="K488" t="str">
        <f>VLOOKUP(B485,Sheet3!$B:$M,11,0)</f>
        <v>special_bonus_imba_wisp_9</v>
      </c>
      <c r="L488" t="str">
        <f>VLOOKUP(B485,Sheet3!$B:$M,12,0)</f>
        <v>special_bonus_imba_wisp_6</v>
      </c>
    </row>
    <row r="489" ht="15" spans="2:12">
      <c r="B489" s="2" t="s">
        <v>279</v>
      </c>
      <c r="C489">
        <v>10122</v>
      </c>
      <c r="D489">
        <v>1</v>
      </c>
      <c r="E489">
        <v>2</v>
      </c>
      <c r="F489">
        <v>30</v>
      </c>
      <c r="G489">
        <v>30</v>
      </c>
      <c r="H489">
        <v>30</v>
      </c>
      <c r="I489" t="s">
        <v>280</v>
      </c>
      <c r="J489">
        <v>1</v>
      </c>
      <c r="K489" t="str">
        <f>VLOOKUP(B489,Sheet3!$B:$M,5,0)</f>
        <v>special_bonus_imba_attack_damage_75</v>
      </c>
      <c r="L489" t="str">
        <f>VLOOKUP(B489,Sheet3!$B:$M,6,0)</f>
        <v>special_bonus_imba_armor_8</v>
      </c>
    </row>
    <row r="490" ht="15" spans="2:12">
      <c r="B490" s="2"/>
      <c r="E490">
        <v>3</v>
      </c>
      <c r="F490">
        <v>30</v>
      </c>
      <c r="G490">
        <v>30</v>
      </c>
      <c r="H490">
        <v>30</v>
      </c>
      <c r="J490">
        <v>2</v>
      </c>
      <c r="K490" t="str">
        <f>VLOOKUP(B489,Sheet3!$B:$M,7,0)</f>
        <v>special_bonus_imba_witch_doctor_6</v>
      </c>
      <c r="L490" t="str">
        <f>VLOOKUP(B489,Sheet3!$B:$M,8,0)</f>
        <v>special_bonus_imba_witch_doctor_maledict_radius</v>
      </c>
    </row>
    <row r="491" ht="15" spans="2:12">
      <c r="B491" s="2"/>
      <c r="E491">
        <v>4</v>
      </c>
      <c r="F491">
        <v>30</v>
      </c>
      <c r="G491">
        <v>30</v>
      </c>
      <c r="H491">
        <v>30</v>
      </c>
      <c r="J491">
        <v>3</v>
      </c>
      <c r="K491" t="str">
        <f>VLOOKUP(B489,Sheet3!$B:$M,9,0)</f>
        <v>special_bonus_imba_witch_doctor_5</v>
      </c>
      <c r="L491" t="str">
        <f>VLOOKUP(B489,Sheet3!$B:$M,10,0)</f>
        <v>special_bonus_imba_witch_doctor_maledict_duration</v>
      </c>
    </row>
    <row r="492" ht="15" spans="2:12">
      <c r="B492" s="2"/>
      <c r="E492">
        <v>5</v>
      </c>
      <c r="F492">
        <v>30</v>
      </c>
      <c r="G492">
        <v>30</v>
      </c>
      <c r="H492">
        <v>30</v>
      </c>
      <c r="J492">
        <v>4</v>
      </c>
      <c r="K492" t="str">
        <f>VLOOKUP(B489,Sheet3!$B:$M,11,0)</f>
        <v>special_bonus_imba_witch_doctor_9</v>
      </c>
      <c r="L492" t="str">
        <f>VLOOKUP(B489,Sheet3!$B:$M,12,0)</f>
        <v>special_bonus_imba_witch_doctor_8</v>
      </c>
    </row>
    <row r="493" ht="15" spans="2:12">
      <c r="B493" s="2" t="s">
        <v>281</v>
      </c>
      <c r="C493">
        <v>10123</v>
      </c>
      <c r="D493">
        <v>1</v>
      </c>
      <c r="E493">
        <v>2</v>
      </c>
      <c r="F493">
        <v>30</v>
      </c>
      <c r="G493">
        <v>30</v>
      </c>
      <c r="H493">
        <v>30</v>
      </c>
      <c r="J493">
        <v>1</v>
      </c>
      <c r="K493" t="str">
        <f>VLOOKUP(B493,Sheet3!$B:$M,5,0)</f>
        <v>special_bonus_imba_zuus_4</v>
      </c>
      <c r="L493" t="str">
        <f>VLOOKUP(B493,Sheet3!$B:$M,6,0)</f>
        <v>special_bonus_imba_hp_250</v>
      </c>
    </row>
    <row r="494" spans="5:12">
      <c r="E494">
        <v>3</v>
      </c>
      <c r="F494">
        <v>30</v>
      </c>
      <c r="G494">
        <v>30</v>
      </c>
      <c r="H494">
        <v>30</v>
      </c>
      <c r="J494">
        <v>2</v>
      </c>
      <c r="K494" t="str">
        <f>VLOOKUP(B493,Sheet3!$B:$M,7,0)</f>
        <v>special_bonus_imba_zuus_3</v>
      </c>
      <c r="L494" t="str">
        <f>VLOOKUP(B493,Sheet3!$B:$M,8,0)</f>
        <v>special_bonus_imba_armor_12</v>
      </c>
    </row>
    <row r="495" spans="5:12">
      <c r="E495">
        <v>4</v>
      </c>
      <c r="F495">
        <v>30</v>
      </c>
      <c r="G495">
        <v>30</v>
      </c>
      <c r="H495">
        <v>30</v>
      </c>
      <c r="J495">
        <v>3</v>
      </c>
      <c r="K495" t="str">
        <f>VLOOKUP(B493,Sheet3!$B:$M,9,0)</f>
        <v>special_bonus_imba_zuus_9</v>
      </c>
      <c r="L495" t="str">
        <f>VLOOKUP(B493,Sheet3!$B:$M,10,0)</f>
        <v>special_bonus_imba_cooldown_reduction_15</v>
      </c>
    </row>
    <row r="496" spans="5:12">
      <c r="E496">
        <v>5</v>
      </c>
      <c r="F496">
        <v>30</v>
      </c>
      <c r="G496">
        <v>30</v>
      </c>
      <c r="H496">
        <v>30</v>
      </c>
      <c r="J496">
        <v>4</v>
      </c>
      <c r="K496" t="str">
        <f>VLOOKUP(B493,Sheet3!$B:$M,11,0)</f>
        <v>special_bonus_imba_cast_range_275</v>
      </c>
      <c r="L496" t="str">
        <f>VLOOKUP(B493,Sheet3!$B:$M,12,0)</f>
        <v>special_bonus_imba_zuus_8</v>
      </c>
    </row>
  </sheetData>
  <mergeCells count="4">
    <mergeCell ref="E1:I1"/>
    <mergeCell ref="J1:L1"/>
    <mergeCell ref="E2:I2"/>
    <mergeCell ref="J2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100</v>
      </c>
      <c r="E7" s="3" t="s">
        <v>101</v>
      </c>
    </row>
    <row r="8" ht="15" spans="4:5">
      <c r="D8" s="3" t="s">
        <v>102</v>
      </c>
      <c r="E8" s="3" t="s">
        <v>103</v>
      </c>
    </row>
    <row r="9" ht="15" spans="4:5">
      <c r="D9" s="3" t="s">
        <v>104</v>
      </c>
      <c r="E9" s="3" t="s">
        <v>105</v>
      </c>
    </row>
    <row r="10" ht="15" spans="4:5">
      <c r="D10" s="3" t="s">
        <v>106</v>
      </c>
      <c r="E10" s="3" t="s">
        <v>107</v>
      </c>
    </row>
    <row r="11" ht="15" spans="4:5">
      <c r="D11" s="3" t="s">
        <v>108</v>
      </c>
      <c r="E11" s="3" t="s">
        <v>109</v>
      </c>
    </row>
    <row r="12" ht="15" spans="4:5">
      <c r="D12" s="3" t="s">
        <v>110</v>
      </c>
      <c r="E12" s="3" t="s">
        <v>111</v>
      </c>
    </row>
    <row r="13" ht="15" spans="4:5">
      <c r="D13" s="3" t="s">
        <v>112</v>
      </c>
      <c r="E13" s="3" t="s">
        <v>113</v>
      </c>
    </row>
    <row r="14" ht="15" spans="4:5">
      <c r="D14" s="3" t="s">
        <v>114</v>
      </c>
      <c r="E14" s="3" t="s">
        <v>115</v>
      </c>
    </row>
    <row r="15" ht="15" spans="4:5">
      <c r="D15" s="3" t="s">
        <v>116</v>
      </c>
      <c r="E15" s="3" t="s">
        <v>117</v>
      </c>
    </row>
    <row r="16" ht="15" spans="4:5">
      <c r="D16" s="3" t="s">
        <v>118</v>
      </c>
      <c r="E16" s="3" t="s">
        <v>119</v>
      </c>
    </row>
    <row r="17" ht="15" spans="4:5">
      <c r="D17" s="3" t="s">
        <v>120</v>
      </c>
      <c r="E17" s="3" t="s">
        <v>121</v>
      </c>
    </row>
    <row r="18" ht="15" spans="4:5">
      <c r="D18" s="3" t="s">
        <v>122</v>
      </c>
      <c r="E18" s="3" t="s">
        <v>123</v>
      </c>
    </row>
    <row r="19" ht="15" spans="4:5">
      <c r="D19" s="3" t="s">
        <v>124</v>
      </c>
      <c r="E19" s="3" t="s">
        <v>125</v>
      </c>
    </row>
    <row r="20" ht="15" spans="4:5">
      <c r="D20" s="3" t="s">
        <v>126</v>
      </c>
      <c r="E20" s="3" t="s">
        <v>127</v>
      </c>
    </row>
    <row r="21" ht="15" spans="4:5">
      <c r="D21" s="3" t="s">
        <v>128</v>
      </c>
      <c r="E21" s="3" t="s">
        <v>129</v>
      </c>
    </row>
    <row r="22" ht="15" spans="4:5">
      <c r="D22" s="3" t="s">
        <v>130</v>
      </c>
      <c r="E22" s="3" t="s">
        <v>131</v>
      </c>
    </row>
    <row r="23" ht="15" spans="4:5">
      <c r="D23" s="3" t="s">
        <v>132</v>
      </c>
      <c r="E23" s="3" t="s">
        <v>133</v>
      </c>
    </row>
    <row r="24" ht="15" spans="4:5">
      <c r="D24" s="3" t="s">
        <v>134</v>
      </c>
      <c r="E24" s="3" t="s">
        <v>135</v>
      </c>
    </row>
    <row r="25" ht="15" spans="4:5">
      <c r="D25" s="3" t="s">
        <v>136</v>
      </c>
      <c r="E25" s="3" t="s">
        <v>137</v>
      </c>
    </row>
    <row r="26" ht="15" spans="4:5">
      <c r="D26" s="3" t="s">
        <v>138</v>
      </c>
      <c r="E26" s="3" t="s">
        <v>139</v>
      </c>
    </row>
    <row r="27" ht="15" spans="4:5">
      <c r="D27" s="3" t="s">
        <v>140</v>
      </c>
      <c r="E27" s="3" t="s">
        <v>141</v>
      </c>
    </row>
    <row r="28" ht="15" spans="4:5">
      <c r="D28" s="3" t="s">
        <v>142</v>
      </c>
      <c r="E28" s="3" t="s">
        <v>143</v>
      </c>
    </row>
    <row r="29" ht="15" spans="4:5">
      <c r="D29" s="3" t="s">
        <v>144</v>
      </c>
      <c r="E29" s="3" t="s">
        <v>145</v>
      </c>
    </row>
    <row r="30" ht="15" spans="4:5">
      <c r="D30" s="3" t="s">
        <v>146</v>
      </c>
      <c r="E30" s="3" t="s">
        <v>147</v>
      </c>
    </row>
    <row r="31" ht="15" spans="4:5">
      <c r="D31" s="3" t="s">
        <v>148</v>
      </c>
      <c r="E31" s="3" t="s">
        <v>149</v>
      </c>
    </row>
    <row r="32" ht="15" spans="4:5">
      <c r="D32" s="3" t="s">
        <v>150</v>
      </c>
      <c r="E32" s="3" t="s">
        <v>151</v>
      </c>
    </row>
    <row r="33" ht="15" spans="4:5">
      <c r="D33" s="3" t="s">
        <v>152</v>
      </c>
      <c r="E33" s="3" t="s">
        <v>153</v>
      </c>
    </row>
    <row r="34" ht="15" spans="4:5">
      <c r="D34" s="3" t="s">
        <v>155</v>
      </c>
      <c r="E34" s="3" t="s">
        <v>156</v>
      </c>
    </row>
    <row r="35" ht="15" spans="4:5">
      <c r="D35" s="3" t="s">
        <v>157</v>
      </c>
      <c r="E35" s="3" t="s">
        <v>158</v>
      </c>
    </row>
    <row r="36" ht="15" spans="4:5">
      <c r="D36" s="3" t="s">
        <v>159</v>
      </c>
      <c r="E36" s="3" t="s">
        <v>160</v>
      </c>
    </row>
    <row r="37" ht="15" spans="4:5">
      <c r="D37" s="3" t="s">
        <v>161</v>
      </c>
      <c r="E37" s="3" t="s">
        <v>162</v>
      </c>
    </row>
    <row r="38" ht="15" spans="4:5">
      <c r="D38" s="3" t="s">
        <v>163</v>
      </c>
      <c r="E38" s="3" t="s">
        <v>164</v>
      </c>
    </row>
    <row r="39" ht="15" spans="4:5">
      <c r="D39" s="3" t="s">
        <v>165</v>
      </c>
      <c r="E39" s="3" t="s">
        <v>166</v>
      </c>
    </row>
    <row r="40" ht="15" spans="4:5">
      <c r="D40" s="3" t="s">
        <v>167</v>
      </c>
      <c r="E40" s="3" t="s">
        <v>168</v>
      </c>
    </row>
    <row r="41" ht="15" spans="4:5">
      <c r="D41" s="3" t="s">
        <v>169</v>
      </c>
      <c r="E41" s="3" t="s">
        <v>170</v>
      </c>
    </row>
    <row r="42" ht="15" spans="4:5">
      <c r="D42" s="3" t="s">
        <v>171</v>
      </c>
      <c r="E42" s="3" t="s">
        <v>172</v>
      </c>
    </row>
    <row r="43" ht="15" spans="4:5">
      <c r="D43" s="3" t="s">
        <v>173</v>
      </c>
      <c r="E43" s="3" t="s">
        <v>174</v>
      </c>
    </row>
    <row r="44" ht="15" spans="4:5">
      <c r="D44" s="3" t="s">
        <v>175</v>
      </c>
      <c r="E44" s="3" t="s">
        <v>176</v>
      </c>
    </row>
    <row r="45" ht="15" spans="4:5">
      <c r="D45" s="3" t="s">
        <v>177</v>
      </c>
      <c r="E45" s="3" t="s">
        <v>178</v>
      </c>
    </row>
    <row r="46" ht="15" spans="4:5">
      <c r="D46" s="3" t="s">
        <v>179</v>
      </c>
      <c r="E46" s="3" t="s">
        <v>180</v>
      </c>
    </row>
    <row r="47" ht="15" spans="4:5">
      <c r="D47" s="3" t="s">
        <v>181</v>
      </c>
      <c r="E47" s="3" t="s">
        <v>182</v>
      </c>
    </row>
    <row r="48" ht="15" spans="4:5">
      <c r="D48" s="3" t="s">
        <v>183</v>
      </c>
      <c r="E48" s="3" t="s">
        <v>184</v>
      </c>
    </row>
    <row r="49" ht="15" spans="4:5">
      <c r="D49" s="3" t="s">
        <v>185</v>
      </c>
      <c r="E49" s="3" t="s">
        <v>186</v>
      </c>
    </row>
    <row r="50" ht="15" spans="4:5">
      <c r="D50" s="3" t="s">
        <v>187</v>
      </c>
      <c r="E50" s="3" t="s">
        <v>188</v>
      </c>
    </row>
    <row r="51" ht="15" spans="4:5">
      <c r="D51" s="3" t="s">
        <v>189</v>
      </c>
      <c r="E51" s="3" t="s">
        <v>190</v>
      </c>
    </row>
    <row r="52" ht="15" spans="4:5">
      <c r="D52" s="3" t="s">
        <v>191</v>
      </c>
      <c r="E52" s="3" t="s">
        <v>192</v>
      </c>
    </row>
    <row r="53" ht="15" spans="4:5">
      <c r="D53" s="3" t="s">
        <v>194</v>
      </c>
      <c r="E53" s="3" t="s">
        <v>195</v>
      </c>
    </row>
    <row r="54" ht="15" spans="4:5">
      <c r="D54" s="3" t="s">
        <v>196</v>
      </c>
      <c r="E54" s="3" t="s">
        <v>197</v>
      </c>
    </row>
    <row r="55" ht="15" spans="4:5">
      <c r="D55" s="3" t="s">
        <v>198</v>
      </c>
      <c r="E55" s="3" t="s">
        <v>199</v>
      </c>
    </row>
    <row r="56" ht="15" spans="4:5">
      <c r="D56" s="3" t="s">
        <v>200</v>
      </c>
      <c r="E56" s="3" t="s">
        <v>201</v>
      </c>
    </row>
    <row r="57" ht="15" spans="4:5">
      <c r="D57" s="3" t="s">
        <v>202</v>
      </c>
      <c r="E57" s="3" t="s">
        <v>203</v>
      </c>
    </row>
    <row r="58" ht="15" spans="4:5">
      <c r="D58" s="3" t="s">
        <v>204</v>
      </c>
      <c r="E58" s="3" t="s">
        <v>205</v>
      </c>
    </row>
    <row r="59" ht="15" spans="4:5">
      <c r="D59" s="3" t="s">
        <v>206</v>
      </c>
      <c r="E59" s="3" t="s">
        <v>207</v>
      </c>
    </row>
    <row r="60" ht="15" spans="4:5">
      <c r="D60" s="3" t="s">
        <v>208</v>
      </c>
      <c r="E60" s="3" t="s">
        <v>209</v>
      </c>
    </row>
    <row r="61" ht="15" spans="4:5">
      <c r="D61" s="3" t="s">
        <v>210</v>
      </c>
      <c r="E61" s="3" t="s">
        <v>211</v>
      </c>
    </row>
    <row r="62" ht="15" spans="4:5">
      <c r="D62" s="3" t="s">
        <v>212</v>
      </c>
      <c r="E62" s="3" t="s">
        <v>213</v>
      </c>
    </row>
    <row r="63" ht="15" spans="4:5">
      <c r="D63" s="3" t="s">
        <v>214</v>
      </c>
      <c r="E63" s="3" t="s">
        <v>215</v>
      </c>
    </row>
    <row r="64" ht="15" spans="4:5">
      <c r="D64" s="3" t="s">
        <v>216</v>
      </c>
      <c r="E64" s="3" t="s">
        <v>217</v>
      </c>
    </row>
    <row r="65" ht="15" spans="4:5">
      <c r="D65" s="3" t="s">
        <v>218</v>
      </c>
      <c r="E65" s="3" t="s">
        <v>219</v>
      </c>
    </row>
    <row r="66" ht="15" spans="4:5">
      <c r="D66" s="3" t="s">
        <v>220</v>
      </c>
      <c r="E66" s="3" t="s">
        <v>221</v>
      </c>
    </row>
    <row r="67" ht="15" spans="4:5">
      <c r="D67" s="3" t="s">
        <v>222</v>
      </c>
      <c r="E67" s="3" t="s">
        <v>223</v>
      </c>
    </row>
    <row r="68" ht="15" spans="4:5">
      <c r="D68" s="3" t="s">
        <v>224</v>
      </c>
      <c r="E68" s="3" t="s">
        <v>225</v>
      </c>
    </row>
    <row r="69" ht="15" spans="4:5">
      <c r="D69" s="3" t="s">
        <v>226</v>
      </c>
      <c r="E69" s="3" t="s">
        <v>227</v>
      </c>
    </row>
    <row r="70" ht="15" spans="4:5">
      <c r="D70" s="3" t="s">
        <v>229</v>
      </c>
      <c r="E70" s="3" t="s">
        <v>230</v>
      </c>
    </row>
    <row r="71" ht="15" spans="4:5">
      <c r="D71" s="3" t="s">
        <v>231</v>
      </c>
      <c r="E71" s="3" t="s">
        <v>232</v>
      </c>
    </row>
    <row r="72" ht="15" spans="4:5">
      <c r="D72" s="3" t="s">
        <v>233</v>
      </c>
      <c r="E72" s="3" t="s">
        <v>234</v>
      </c>
    </row>
    <row r="73" ht="15" spans="4:5">
      <c r="D73" s="3" t="s">
        <v>235</v>
      </c>
      <c r="E73" s="3" t="s">
        <v>236</v>
      </c>
    </row>
    <row r="74" ht="15" spans="4:5">
      <c r="D74" s="3" t="s">
        <v>237</v>
      </c>
      <c r="E74" s="3" t="s">
        <v>238</v>
      </c>
    </row>
    <row r="75" ht="15" spans="4:5">
      <c r="D75" s="3" t="s">
        <v>239</v>
      </c>
      <c r="E75" s="3" t="s">
        <v>240</v>
      </c>
    </row>
    <row r="76" ht="15" spans="4:5">
      <c r="D76" s="3" t="s">
        <v>241</v>
      </c>
      <c r="E76" s="3" t="s">
        <v>242</v>
      </c>
    </row>
    <row r="77" ht="15" spans="4:5">
      <c r="D77" s="3" t="s">
        <v>243</v>
      </c>
      <c r="E77" s="3" t="s">
        <v>244</v>
      </c>
    </row>
    <row r="78" ht="15" spans="4:5">
      <c r="D78" s="3" t="s">
        <v>245</v>
      </c>
      <c r="E78" s="3" t="s">
        <v>246</v>
      </c>
    </row>
    <row r="79" ht="15" spans="4:5">
      <c r="D79" s="3" t="s">
        <v>247</v>
      </c>
      <c r="E79" s="3" t="s">
        <v>248</v>
      </c>
    </row>
    <row r="80" ht="15" spans="4:5">
      <c r="D80" s="3" t="s">
        <v>249</v>
      </c>
      <c r="E80" s="3" t="s">
        <v>250</v>
      </c>
    </row>
    <row r="81" ht="15" spans="4:5">
      <c r="D81" s="3" t="s">
        <v>251</v>
      </c>
      <c r="E81" s="3" t="s">
        <v>252</v>
      </c>
    </row>
    <row r="82" ht="15" spans="4:5">
      <c r="D82" s="3" t="s">
        <v>253</v>
      </c>
      <c r="E82" s="3" t="s">
        <v>254</v>
      </c>
    </row>
    <row r="83" ht="15" spans="4:5">
      <c r="D83" s="3" t="s">
        <v>255</v>
      </c>
      <c r="E83" s="3" t="s">
        <v>256</v>
      </c>
    </row>
    <row r="84" ht="15" spans="4:5">
      <c r="D84" s="3" t="s">
        <v>257</v>
      </c>
      <c r="E84" s="3" t="s">
        <v>258</v>
      </c>
    </row>
    <row r="85" ht="15" spans="4:5">
      <c r="D85" s="3" t="s">
        <v>259</v>
      </c>
      <c r="E85" s="3" t="s">
        <v>260</v>
      </c>
    </row>
    <row r="86" ht="15" spans="4:5">
      <c r="D86" s="3" t="s">
        <v>261</v>
      </c>
      <c r="E86" s="3" t="s">
        <v>262</v>
      </c>
    </row>
    <row r="87" ht="15" spans="4:5">
      <c r="D87" s="3" t="s">
        <v>263</v>
      </c>
      <c r="E87" s="3" t="s">
        <v>264</v>
      </c>
    </row>
    <row r="88" ht="15" spans="4:5">
      <c r="D88" s="3" t="s">
        <v>265</v>
      </c>
      <c r="E88" s="3" t="s">
        <v>266</v>
      </c>
    </row>
    <row r="89" ht="15" spans="4:5">
      <c r="D89" s="3" t="s">
        <v>267</v>
      </c>
      <c r="E89" s="3" t="s">
        <v>268</v>
      </c>
    </row>
    <row r="90" ht="15" spans="4:5">
      <c r="D90" s="3" t="s">
        <v>270</v>
      </c>
      <c r="E90" s="3" t="s">
        <v>271</v>
      </c>
    </row>
    <row r="91" ht="15" spans="4:5">
      <c r="D91" s="3" t="s">
        <v>272</v>
      </c>
      <c r="E91" s="3" t="s">
        <v>273</v>
      </c>
    </row>
    <row r="92" ht="15" spans="4:5">
      <c r="D92" s="3" t="s">
        <v>274</v>
      </c>
      <c r="E92" s="3" t="s">
        <v>275</v>
      </c>
    </row>
    <row r="93" ht="15" spans="4:5">
      <c r="D93" s="3" t="s">
        <v>276</v>
      </c>
      <c r="E93" s="3" t="s">
        <v>277</v>
      </c>
    </row>
    <row r="94" ht="15" spans="4:5">
      <c r="D94" s="3" t="s">
        <v>279</v>
      </c>
      <c r="E94" s="3" t="s">
        <v>280</v>
      </c>
    </row>
    <row r="95" ht="15" spans="4:5">
      <c r="D95" s="3" t="s">
        <v>281</v>
      </c>
      <c r="E95" s="3" t="s">
        <v>282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D55" workbookViewId="0">
      <selection activeCell="L80" sqref="L80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21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</row>
    <row r="2" spans="2:13">
      <c r="B2" s="2" t="s">
        <v>291</v>
      </c>
      <c r="F2" s="1" t="s">
        <v>292</v>
      </c>
      <c r="G2" s="1" t="s">
        <v>293</v>
      </c>
      <c r="H2" s="1" t="s">
        <v>294</v>
      </c>
      <c r="I2" s="1" t="s">
        <v>295</v>
      </c>
      <c r="J2" s="1" t="s">
        <v>296</v>
      </c>
      <c r="K2" s="1" t="s">
        <v>297</v>
      </c>
      <c r="L2" s="1" t="s">
        <v>298</v>
      </c>
      <c r="M2" s="1" t="s">
        <v>299</v>
      </c>
    </row>
    <row r="3" spans="2:13">
      <c r="B3" s="2" t="s">
        <v>32</v>
      </c>
      <c r="F3" s="3" t="s">
        <v>300</v>
      </c>
      <c r="G3" s="3" t="s">
        <v>301</v>
      </c>
      <c r="H3" s="3" t="s">
        <v>302</v>
      </c>
      <c r="I3" s="3" t="s">
        <v>303</v>
      </c>
      <c r="J3" s="3" t="s">
        <v>304</v>
      </c>
      <c r="K3" s="3" t="s">
        <v>305</v>
      </c>
      <c r="L3" s="3" t="s">
        <v>306</v>
      </c>
      <c r="M3" s="3" t="s">
        <v>307</v>
      </c>
    </row>
    <row r="4" spans="2:13">
      <c r="B4" s="2" t="s">
        <v>35</v>
      </c>
      <c r="F4" s="3" t="s">
        <v>308</v>
      </c>
      <c r="G4" s="3" t="s">
        <v>309</v>
      </c>
      <c r="H4" s="3" t="s">
        <v>310</v>
      </c>
      <c r="I4" s="3" t="s">
        <v>311</v>
      </c>
      <c r="J4" s="3" t="s">
        <v>312</v>
      </c>
      <c r="K4" s="3" t="s">
        <v>313</v>
      </c>
      <c r="L4" s="3" t="s">
        <v>314</v>
      </c>
      <c r="M4" s="3" t="s">
        <v>315</v>
      </c>
    </row>
    <row r="5" spans="2:13">
      <c r="B5" s="2" t="s">
        <v>36</v>
      </c>
      <c r="F5" s="3" t="s">
        <v>316</v>
      </c>
      <c r="G5" s="3" t="s">
        <v>317</v>
      </c>
      <c r="H5" s="3" t="s">
        <v>318</v>
      </c>
      <c r="I5" s="3" t="s">
        <v>319</v>
      </c>
      <c r="J5" s="3" t="s">
        <v>320</v>
      </c>
      <c r="K5" s="3" t="s">
        <v>321</v>
      </c>
      <c r="L5" s="3" t="s">
        <v>322</v>
      </c>
      <c r="M5" s="3" t="s">
        <v>323</v>
      </c>
    </row>
    <row r="6" spans="2:13">
      <c r="B6" s="2" t="s">
        <v>40</v>
      </c>
      <c r="F6" s="3" t="s">
        <v>324</v>
      </c>
      <c r="G6" s="3" t="s">
        <v>325</v>
      </c>
      <c r="H6" s="3" t="s">
        <v>326</v>
      </c>
      <c r="I6" s="3" t="s">
        <v>327</v>
      </c>
      <c r="J6" s="3" t="s">
        <v>328</v>
      </c>
      <c r="K6" s="3" t="s">
        <v>329</v>
      </c>
      <c r="L6" s="3" t="s">
        <v>330</v>
      </c>
      <c r="M6" s="3" t="s">
        <v>331</v>
      </c>
    </row>
    <row r="7" spans="2:13">
      <c r="B7" s="2" t="s">
        <v>41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</row>
    <row r="8" spans="2:13">
      <c r="B8" s="2" t="s">
        <v>46</v>
      </c>
      <c r="F8" s="3" t="s">
        <v>340</v>
      </c>
      <c r="G8" s="3" t="s">
        <v>341</v>
      </c>
      <c r="H8" s="3" t="s">
        <v>300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346</v>
      </c>
    </row>
    <row r="9" spans="2:13">
      <c r="B9" s="2" t="s">
        <v>48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</row>
    <row r="10" spans="2:13">
      <c r="B10" s="2" t="s">
        <v>51</v>
      </c>
      <c r="F10" s="3" t="s">
        <v>355</v>
      </c>
      <c r="G10" s="3" t="s">
        <v>356</v>
      </c>
      <c r="H10" s="3" t="s">
        <v>357</v>
      </c>
      <c r="I10" s="3" t="s">
        <v>358</v>
      </c>
      <c r="J10" s="3" t="s">
        <v>359</v>
      </c>
      <c r="K10" s="3" t="s">
        <v>360</v>
      </c>
      <c r="L10" s="3" t="s">
        <v>361</v>
      </c>
      <c r="M10" s="3" t="s">
        <v>362</v>
      </c>
    </row>
    <row r="11" spans="2:13">
      <c r="B11" s="2" t="s">
        <v>53</v>
      </c>
      <c r="F11" s="3" t="s">
        <v>363</v>
      </c>
      <c r="G11" s="3" t="s">
        <v>364</v>
      </c>
      <c r="H11" s="3" t="s">
        <v>365</v>
      </c>
      <c r="I11" s="3" t="s">
        <v>366</v>
      </c>
      <c r="J11" s="3" t="s">
        <v>367</v>
      </c>
      <c r="K11" s="3" t="s">
        <v>368</v>
      </c>
      <c r="L11" s="3" t="s">
        <v>369</v>
      </c>
      <c r="M11" s="3" t="s">
        <v>370</v>
      </c>
    </row>
    <row r="12" spans="2:13">
      <c r="B12" s="2" t="s">
        <v>55</v>
      </c>
      <c r="F12" s="3" t="s">
        <v>371</v>
      </c>
      <c r="G12" s="3" t="s">
        <v>372</v>
      </c>
      <c r="H12" s="3" t="s">
        <v>373</v>
      </c>
      <c r="I12" s="3" t="s">
        <v>374</v>
      </c>
      <c r="J12" s="3" t="s">
        <v>375</v>
      </c>
      <c r="K12" s="3" t="s">
        <v>376</v>
      </c>
      <c r="L12" s="3" t="s">
        <v>377</v>
      </c>
      <c r="M12" s="3" t="s">
        <v>378</v>
      </c>
    </row>
    <row r="13" spans="2:13">
      <c r="B13" s="2" t="s">
        <v>59</v>
      </c>
      <c r="F13" s="3" t="s">
        <v>379</v>
      </c>
      <c r="G13" s="3" t="s">
        <v>380</v>
      </c>
      <c r="H13" s="3" t="s">
        <v>300</v>
      </c>
      <c r="I13" s="3" t="s">
        <v>381</v>
      </c>
      <c r="J13" s="3" t="s">
        <v>382</v>
      </c>
      <c r="K13" s="3" t="s">
        <v>383</v>
      </c>
      <c r="L13" s="3" t="s">
        <v>384</v>
      </c>
      <c r="M13" s="3" t="s">
        <v>385</v>
      </c>
    </row>
    <row r="14" spans="2:13">
      <c r="B14" s="2" t="s">
        <v>63</v>
      </c>
      <c r="F14" s="3" t="s">
        <v>386</v>
      </c>
      <c r="G14" s="3" t="s">
        <v>387</v>
      </c>
      <c r="H14" s="3" t="s">
        <v>388</v>
      </c>
      <c r="I14" s="3" t="s">
        <v>389</v>
      </c>
      <c r="J14" s="3" t="s">
        <v>390</v>
      </c>
      <c r="K14" s="3" t="s">
        <v>391</v>
      </c>
      <c r="L14" s="3" t="s">
        <v>392</v>
      </c>
      <c r="M14" s="3" t="s">
        <v>393</v>
      </c>
    </row>
    <row r="15" spans="2:13">
      <c r="B15" s="2" t="s">
        <v>66</v>
      </c>
      <c r="F15" s="3" t="s">
        <v>394</v>
      </c>
      <c r="G15" s="3" t="s">
        <v>395</v>
      </c>
      <c r="H15" s="3" t="s">
        <v>396</v>
      </c>
      <c r="I15" s="3" t="s">
        <v>397</v>
      </c>
      <c r="J15" s="3" t="s">
        <v>398</v>
      </c>
      <c r="K15" s="3" t="s">
        <v>399</v>
      </c>
      <c r="L15" s="3" t="s">
        <v>400</v>
      </c>
      <c r="M15" s="3" t="s">
        <v>401</v>
      </c>
    </row>
    <row r="16" spans="2:13">
      <c r="B16" s="2" t="s">
        <v>68</v>
      </c>
      <c r="F16" s="3" t="s">
        <v>402</v>
      </c>
      <c r="G16" s="3" t="s">
        <v>403</v>
      </c>
      <c r="H16" s="3" t="s">
        <v>395</v>
      </c>
      <c r="I16" s="3" t="s">
        <v>404</v>
      </c>
      <c r="J16" s="3" t="s">
        <v>405</v>
      </c>
      <c r="K16" s="3" t="s">
        <v>406</v>
      </c>
      <c r="L16" s="3" t="s">
        <v>407</v>
      </c>
      <c r="M16" s="3" t="s">
        <v>408</v>
      </c>
    </row>
    <row r="17" spans="2:13">
      <c r="B17" s="2" t="s">
        <v>70</v>
      </c>
      <c r="F17" s="3" t="s">
        <v>409</v>
      </c>
      <c r="G17" s="3" t="s">
        <v>395</v>
      </c>
      <c r="H17" s="3" t="s">
        <v>410</v>
      </c>
      <c r="I17" s="3" t="s">
        <v>411</v>
      </c>
      <c r="J17" s="3" t="s">
        <v>412</v>
      </c>
      <c r="K17" s="3" t="s">
        <v>413</v>
      </c>
      <c r="L17" s="3" t="s">
        <v>414</v>
      </c>
      <c r="M17" s="3" t="s">
        <v>415</v>
      </c>
    </row>
    <row r="18" spans="2:13">
      <c r="B18" s="2" t="s">
        <v>72</v>
      </c>
      <c r="F18" s="3" t="s">
        <v>416</v>
      </c>
      <c r="G18" s="3" t="s">
        <v>417</v>
      </c>
      <c r="H18" s="3" t="s">
        <v>418</v>
      </c>
      <c r="I18" s="3" t="s">
        <v>419</v>
      </c>
      <c r="J18" s="3" t="s">
        <v>420</v>
      </c>
      <c r="K18" s="3" t="s">
        <v>421</v>
      </c>
      <c r="L18" s="3" t="s">
        <v>422</v>
      </c>
      <c r="M18" s="3" t="s">
        <v>423</v>
      </c>
    </row>
    <row r="19" spans="2:13">
      <c r="B19" s="2" t="s">
        <v>74</v>
      </c>
      <c r="F19" s="3" t="s">
        <v>424</v>
      </c>
      <c r="G19" s="3" t="s">
        <v>425</v>
      </c>
      <c r="H19" s="3" t="s">
        <v>426</v>
      </c>
      <c r="I19" s="3" t="s">
        <v>427</v>
      </c>
      <c r="J19" s="3" t="s">
        <v>428</v>
      </c>
      <c r="K19" s="3" t="s">
        <v>429</v>
      </c>
      <c r="L19" s="3" t="s">
        <v>430</v>
      </c>
      <c r="M19" s="3" t="s">
        <v>431</v>
      </c>
    </row>
    <row r="20" spans="2:13">
      <c r="B20" s="2" t="s">
        <v>76</v>
      </c>
      <c r="F20" s="3" t="s">
        <v>432</v>
      </c>
      <c r="G20" s="3" t="s">
        <v>433</v>
      </c>
      <c r="H20" s="3" t="s">
        <v>434</v>
      </c>
      <c r="I20" s="3" t="s">
        <v>435</v>
      </c>
      <c r="J20" s="3" t="s">
        <v>436</v>
      </c>
      <c r="K20" s="3" t="s">
        <v>437</v>
      </c>
      <c r="L20" s="3" t="s">
        <v>438</v>
      </c>
      <c r="M20" s="3" t="s">
        <v>439</v>
      </c>
    </row>
    <row r="21" spans="2:13">
      <c r="B21" s="2" t="s">
        <v>78</v>
      </c>
      <c r="F21" s="3" t="s">
        <v>440</v>
      </c>
      <c r="G21" s="3" t="s">
        <v>380</v>
      </c>
      <c r="H21" s="3" t="s">
        <v>441</v>
      </c>
      <c r="I21" s="3" t="s">
        <v>442</v>
      </c>
      <c r="J21" s="3" t="s">
        <v>344</v>
      </c>
      <c r="K21" s="3" t="s">
        <v>443</v>
      </c>
      <c r="L21" s="3" t="s">
        <v>444</v>
      </c>
      <c r="M21" s="3" t="s">
        <v>445</v>
      </c>
    </row>
    <row r="22" spans="2:13">
      <c r="B22" s="2" t="s">
        <v>80</v>
      </c>
      <c r="F22" s="3" t="s">
        <v>300</v>
      </c>
      <c r="G22" s="3" t="s">
        <v>356</v>
      </c>
      <c r="H22" s="3" t="s">
        <v>446</v>
      </c>
      <c r="I22" s="3" t="s">
        <v>447</v>
      </c>
      <c r="J22" s="3" t="s">
        <v>448</v>
      </c>
      <c r="K22" s="3" t="s">
        <v>449</v>
      </c>
      <c r="L22" s="3" t="s">
        <v>450</v>
      </c>
      <c r="M22" s="3" t="s">
        <v>451</v>
      </c>
    </row>
    <row r="23" spans="2:13">
      <c r="B23" s="2" t="s">
        <v>82</v>
      </c>
      <c r="F23" s="3" t="s">
        <v>452</v>
      </c>
      <c r="G23" s="3" t="s">
        <v>453</v>
      </c>
      <c r="H23" s="3" t="s">
        <v>327</v>
      </c>
      <c r="I23" s="3" t="s">
        <v>454</v>
      </c>
      <c r="J23" s="3" t="s">
        <v>367</v>
      </c>
      <c r="K23" s="3" t="s">
        <v>455</v>
      </c>
      <c r="L23" s="3" t="s">
        <v>456</v>
      </c>
      <c r="M23" s="3" t="s">
        <v>457</v>
      </c>
    </row>
    <row r="24" spans="2:13">
      <c r="B24" s="2" t="s">
        <v>84</v>
      </c>
      <c r="F24" s="3" t="s">
        <v>458</v>
      </c>
      <c r="G24" s="3" t="s">
        <v>459</v>
      </c>
      <c r="H24" s="3" t="s">
        <v>460</v>
      </c>
      <c r="I24" s="3" t="s">
        <v>461</v>
      </c>
      <c r="J24" s="3" t="s">
        <v>462</v>
      </c>
      <c r="K24" s="3" t="s">
        <v>463</v>
      </c>
      <c r="L24" s="3" t="s">
        <v>464</v>
      </c>
      <c r="M24" s="3" t="s">
        <v>465</v>
      </c>
    </row>
    <row r="25" spans="2:13">
      <c r="B25" s="2" t="s">
        <v>86</v>
      </c>
      <c r="F25" s="3" t="s">
        <v>466</v>
      </c>
      <c r="G25" s="3" t="s">
        <v>402</v>
      </c>
      <c r="H25" s="3" t="s">
        <v>467</v>
      </c>
      <c r="I25" s="3" t="s">
        <v>468</v>
      </c>
      <c r="J25" s="3" t="s">
        <v>469</v>
      </c>
      <c r="K25" s="3" t="s">
        <v>470</v>
      </c>
      <c r="L25" s="3" t="s">
        <v>471</v>
      </c>
      <c r="M25" s="3" t="s">
        <v>472</v>
      </c>
    </row>
    <row r="26" spans="2:13">
      <c r="B26" s="2" t="s">
        <v>88</v>
      </c>
      <c r="F26" s="3" t="s">
        <v>473</v>
      </c>
      <c r="G26" s="3" t="s">
        <v>300</v>
      </c>
      <c r="H26" s="3" t="s">
        <v>433</v>
      </c>
      <c r="I26" s="3" t="s">
        <v>474</v>
      </c>
      <c r="J26" s="3" t="s">
        <v>475</v>
      </c>
      <c r="K26" s="3" t="s">
        <v>476</v>
      </c>
      <c r="L26" s="3" t="s">
        <v>477</v>
      </c>
      <c r="M26" s="3" t="s">
        <v>478</v>
      </c>
    </row>
    <row r="27" spans="2:13">
      <c r="B27" s="2" t="s">
        <v>90</v>
      </c>
      <c r="F27" s="3" t="s">
        <v>479</v>
      </c>
      <c r="G27" s="3" t="s">
        <v>480</v>
      </c>
      <c r="H27" s="3" t="s">
        <v>481</v>
      </c>
      <c r="I27" s="3" t="s">
        <v>461</v>
      </c>
      <c r="J27" s="3" t="s">
        <v>482</v>
      </c>
      <c r="K27" s="3" t="s">
        <v>483</v>
      </c>
      <c r="L27" s="3" t="s">
        <v>484</v>
      </c>
      <c r="M27" s="3" t="s">
        <v>485</v>
      </c>
    </row>
    <row r="28" spans="2:13">
      <c r="B28" s="2" t="s">
        <v>92</v>
      </c>
      <c r="F28" s="3" t="s">
        <v>300</v>
      </c>
      <c r="G28" s="3" t="s">
        <v>486</v>
      </c>
      <c r="H28" s="3" t="s">
        <v>487</v>
      </c>
      <c r="I28" s="3" t="s">
        <v>488</v>
      </c>
      <c r="J28" s="3" t="s">
        <v>489</v>
      </c>
      <c r="K28" s="3" t="s">
        <v>490</v>
      </c>
      <c r="L28" s="3" t="s">
        <v>491</v>
      </c>
      <c r="M28" s="3" t="s">
        <v>492</v>
      </c>
    </row>
    <row r="29" spans="2:13">
      <c r="B29" s="2" t="s">
        <v>94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</row>
    <row r="30" spans="2:13">
      <c r="B30" s="2" t="s">
        <v>96</v>
      </c>
      <c r="F30" s="3" t="s">
        <v>501</v>
      </c>
      <c r="G30" s="3" t="s">
        <v>502</v>
      </c>
      <c r="H30" s="3" t="s">
        <v>394</v>
      </c>
      <c r="I30" s="3" t="s">
        <v>366</v>
      </c>
      <c r="J30" s="3" t="s">
        <v>503</v>
      </c>
      <c r="K30" s="3" t="s">
        <v>426</v>
      </c>
      <c r="L30" s="3" t="s">
        <v>504</v>
      </c>
      <c r="M30" s="3" t="s">
        <v>505</v>
      </c>
    </row>
    <row r="31" spans="2:13">
      <c r="B31" s="2" t="s">
        <v>98</v>
      </c>
      <c r="F31" s="3" t="s">
        <v>506</v>
      </c>
      <c r="G31" s="3" t="s">
        <v>507</v>
      </c>
      <c r="H31" s="3" t="s">
        <v>508</v>
      </c>
      <c r="I31" s="3" t="s">
        <v>509</v>
      </c>
      <c r="J31" s="3" t="s">
        <v>510</v>
      </c>
      <c r="K31" s="3" t="s">
        <v>511</v>
      </c>
      <c r="L31" s="3" t="s">
        <v>512</v>
      </c>
      <c r="M31" s="3" t="s">
        <v>513</v>
      </c>
    </row>
    <row r="32" spans="2:13">
      <c r="B32" s="2" t="s">
        <v>100</v>
      </c>
      <c r="F32" s="3" t="s">
        <v>514</v>
      </c>
      <c r="G32" s="3" t="s">
        <v>515</v>
      </c>
      <c r="H32" s="3" t="s">
        <v>516</v>
      </c>
      <c r="I32" s="3" t="s">
        <v>434</v>
      </c>
      <c r="J32" s="3" t="s">
        <v>517</v>
      </c>
      <c r="K32" s="3" t="s">
        <v>518</v>
      </c>
      <c r="L32" s="3" t="s">
        <v>519</v>
      </c>
      <c r="M32" s="3" t="s">
        <v>520</v>
      </c>
    </row>
    <row r="33" spans="2:13">
      <c r="B33" s="2" t="s">
        <v>102</v>
      </c>
      <c r="F33" s="3" t="s">
        <v>521</v>
      </c>
      <c r="G33" s="3" t="s">
        <v>355</v>
      </c>
      <c r="H33" s="3" t="s">
        <v>397</v>
      </c>
      <c r="I33" s="3" t="s">
        <v>522</v>
      </c>
      <c r="J33" s="3" t="s">
        <v>313</v>
      </c>
      <c r="K33" s="3" t="s">
        <v>428</v>
      </c>
      <c r="L33" s="3" t="s">
        <v>430</v>
      </c>
      <c r="M33" s="3" t="s">
        <v>523</v>
      </c>
    </row>
    <row r="34" spans="2:13">
      <c r="B34" s="2" t="s">
        <v>104</v>
      </c>
      <c r="F34" s="3" t="s">
        <v>524</v>
      </c>
      <c r="G34" s="3" t="s">
        <v>525</v>
      </c>
      <c r="H34" s="3" t="s">
        <v>397</v>
      </c>
      <c r="I34" s="3" t="s">
        <v>526</v>
      </c>
      <c r="J34" s="3" t="s">
        <v>527</v>
      </c>
      <c r="K34" s="3" t="s">
        <v>528</v>
      </c>
      <c r="L34" s="3" t="s">
        <v>529</v>
      </c>
      <c r="M34" s="3" t="s">
        <v>530</v>
      </c>
    </row>
    <row r="35" spans="2:13">
      <c r="B35" s="2" t="s">
        <v>106</v>
      </c>
      <c r="F35" s="3" t="s">
        <v>531</v>
      </c>
      <c r="G35" s="3" t="s">
        <v>532</v>
      </c>
      <c r="H35" s="3" t="s">
        <v>533</v>
      </c>
      <c r="I35" s="3" t="s">
        <v>534</v>
      </c>
      <c r="J35" s="3" t="s">
        <v>319</v>
      </c>
      <c r="K35" s="3" t="s">
        <v>535</v>
      </c>
      <c r="L35" s="3" t="s">
        <v>536</v>
      </c>
      <c r="M35" s="3" t="s">
        <v>438</v>
      </c>
    </row>
    <row r="36" spans="2:13">
      <c r="B36" s="2" t="s">
        <v>108</v>
      </c>
      <c r="F36" s="3" t="s">
        <v>537</v>
      </c>
      <c r="G36" s="3" t="s">
        <v>538</v>
      </c>
      <c r="H36" s="3" t="s">
        <v>473</v>
      </c>
      <c r="I36" s="3" t="s">
        <v>539</v>
      </c>
      <c r="J36" s="3" t="s">
        <v>540</v>
      </c>
      <c r="K36" s="3" t="s">
        <v>541</v>
      </c>
      <c r="L36" s="3" t="s">
        <v>542</v>
      </c>
      <c r="M36" s="3" t="s">
        <v>543</v>
      </c>
    </row>
    <row r="37" spans="2:13">
      <c r="B37" s="2" t="s">
        <v>110</v>
      </c>
      <c r="F37" s="3" t="s">
        <v>544</v>
      </c>
      <c r="G37" s="3" t="s">
        <v>545</v>
      </c>
      <c r="H37" s="3" t="s">
        <v>546</v>
      </c>
      <c r="I37" s="3" t="s">
        <v>547</v>
      </c>
      <c r="J37" s="3" t="s">
        <v>548</v>
      </c>
      <c r="K37" s="3" t="s">
        <v>549</v>
      </c>
      <c r="L37" s="3" t="s">
        <v>550</v>
      </c>
      <c r="M37" s="3" t="s">
        <v>551</v>
      </c>
    </row>
    <row r="38" spans="2:13">
      <c r="B38" s="2" t="s">
        <v>112</v>
      </c>
      <c r="F38" s="3" t="s">
        <v>552</v>
      </c>
      <c r="G38" s="3" t="s">
        <v>553</v>
      </c>
      <c r="H38" s="3" t="s">
        <v>554</v>
      </c>
      <c r="I38" s="3" t="s">
        <v>555</v>
      </c>
      <c r="J38" s="3" t="s">
        <v>556</v>
      </c>
      <c r="K38" s="3" t="s">
        <v>557</v>
      </c>
      <c r="L38" s="3" t="s">
        <v>558</v>
      </c>
      <c r="M38" s="3" t="s">
        <v>559</v>
      </c>
    </row>
    <row r="39" spans="2:13">
      <c r="B39" s="2" t="s">
        <v>114</v>
      </c>
      <c r="F39" s="3" t="s">
        <v>560</v>
      </c>
      <c r="G39" s="3" t="s">
        <v>561</v>
      </c>
      <c r="H39" s="3" t="s">
        <v>562</v>
      </c>
      <c r="I39" s="3" t="s">
        <v>563</v>
      </c>
      <c r="J39" s="3" t="s">
        <v>564</v>
      </c>
      <c r="K39" s="3" t="s">
        <v>428</v>
      </c>
      <c r="L39" s="3" t="s">
        <v>565</v>
      </c>
      <c r="M39" s="3" t="s">
        <v>566</v>
      </c>
    </row>
    <row r="40" spans="2:13">
      <c r="B40" s="2" t="s">
        <v>116</v>
      </c>
      <c r="F40" s="3" t="s">
        <v>309</v>
      </c>
      <c r="G40" s="3" t="s">
        <v>567</v>
      </c>
      <c r="H40" s="3" t="s">
        <v>568</v>
      </c>
      <c r="I40" s="3" t="s">
        <v>569</v>
      </c>
      <c r="J40" s="3" t="s">
        <v>570</v>
      </c>
      <c r="K40" s="3" t="s">
        <v>571</v>
      </c>
      <c r="L40" s="3" t="s">
        <v>572</v>
      </c>
      <c r="M40" s="3" t="s">
        <v>573</v>
      </c>
    </row>
    <row r="41" spans="2:13">
      <c r="B41" s="2" t="s">
        <v>118</v>
      </c>
      <c r="F41" s="3" t="s">
        <v>574</v>
      </c>
      <c r="G41" s="3" t="s">
        <v>575</v>
      </c>
      <c r="H41" s="3" t="s">
        <v>576</v>
      </c>
      <c r="I41" s="3" t="s">
        <v>577</v>
      </c>
      <c r="J41" s="3" t="s">
        <v>368</v>
      </c>
      <c r="K41" s="3" t="s">
        <v>578</v>
      </c>
      <c r="L41" s="3" t="s">
        <v>579</v>
      </c>
      <c r="M41" s="3" t="s">
        <v>580</v>
      </c>
    </row>
    <row r="42" spans="2:13">
      <c r="B42" s="2" t="s">
        <v>120</v>
      </c>
      <c r="F42" s="3" t="s">
        <v>581</v>
      </c>
      <c r="G42" s="3" t="s">
        <v>582</v>
      </c>
      <c r="H42" s="3" t="s">
        <v>583</v>
      </c>
      <c r="I42" s="3" t="s">
        <v>584</v>
      </c>
      <c r="J42" s="3" t="s">
        <v>428</v>
      </c>
      <c r="K42" s="3" t="s">
        <v>585</v>
      </c>
      <c r="L42" s="3" t="s">
        <v>586</v>
      </c>
      <c r="M42" s="3" t="s">
        <v>587</v>
      </c>
    </row>
    <row r="43" spans="2:13">
      <c r="B43" s="2" t="s">
        <v>122</v>
      </c>
      <c r="F43" s="3" t="s">
        <v>300</v>
      </c>
      <c r="G43" s="3" t="s">
        <v>467</v>
      </c>
      <c r="H43" s="3" t="s">
        <v>588</v>
      </c>
      <c r="I43" s="3" t="s">
        <v>383</v>
      </c>
      <c r="J43" s="3" t="s">
        <v>426</v>
      </c>
      <c r="K43" s="3" t="s">
        <v>589</v>
      </c>
      <c r="L43" s="3" t="s">
        <v>590</v>
      </c>
      <c r="M43" s="3" t="s">
        <v>591</v>
      </c>
    </row>
    <row r="44" spans="2:13">
      <c r="B44" s="2" t="s">
        <v>124</v>
      </c>
      <c r="F44" s="3" t="s">
        <v>592</v>
      </c>
      <c r="G44" s="3" t="s">
        <v>593</v>
      </c>
      <c r="H44" s="3" t="s">
        <v>594</v>
      </c>
      <c r="I44" s="3" t="s">
        <v>595</v>
      </c>
      <c r="J44" s="3" t="s">
        <v>596</v>
      </c>
      <c r="K44" s="3" t="s">
        <v>597</v>
      </c>
      <c r="L44" s="3" t="s">
        <v>598</v>
      </c>
      <c r="M44" s="3" t="s">
        <v>599</v>
      </c>
    </row>
    <row r="45" spans="2:13">
      <c r="B45" s="2" t="s">
        <v>126</v>
      </c>
      <c r="F45" s="3" t="s">
        <v>600</v>
      </c>
      <c r="G45" s="3" t="s">
        <v>601</v>
      </c>
      <c r="H45" s="3" t="s">
        <v>602</v>
      </c>
      <c r="I45" s="3" t="s">
        <v>521</v>
      </c>
      <c r="J45" s="3" t="s">
        <v>603</v>
      </c>
      <c r="K45" s="3" t="s">
        <v>604</v>
      </c>
      <c r="L45" s="3" t="s">
        <v>605</v>
      </c>
      <c r="M45" s="3" t="s">
        <v>606</v>
      </c>
    </row>
    <row r="46" spans="2:13">
      <c r="B46" s="2" t="s">
        <v>128</v>
      </c>
      <c r="E46" s="3"/>
      <c r="F46" s="3" t="s">
        <v>507</v>
      </c>
      <c r="G46" s="3" t="s">
        <v>607</v>
      </c>
      <c r="H46" s="3" t="s">
        <v>608</v>
      </c>
      <c r="I46" s="3" t="s">
        <v>609</v>
      </c>
      <c r="J46" s="3" t="s">
        <v>374</v>
      </c>
      <c r="K46" s="3" t="s">
        <v>610</v>
      </c>
      <c r="L46" s="3" t="s">
        <v>611</v>
      </c>
      <c r="M46" s="3" t="s">
        <v>612</v>
      </c>
    </row>
    <row r="47" spans="2:13">
      <c r="B47" s="2" t="s">
        <v>130</v>
      </c>
      <c r="E47" s="3"/>
      <c r="F47" s="3" t="s">
        <v>613</v>
      </c>
      <c r="G47" s="3" t="s">
        <v>614</v>
      </c>
      <c r="H47" s="3" t="s">
        <v>615</v>
      </c>
      <c r="I47" s="3" t="s">
        <v>461</v>
      </c>
      <c r="J47" s="3" t="s">
        <v>616</v>
      </c>
      <c r="K47" s="3" t="s">
        <v>617</v>
      </c>
      <c r="L47" s="3" t="s">
        <v>618</v>
      </c>
      <c r="M47" s="3" t="s">
        <v>619</v>
      </c>
    </row>
    <row r="48" spans="2:13">
      <c r="B48" s="2" t="s">
        <v>132</v>
      </c>
      <c r="E48" s="3"/>
      <c r="F48" s="3" t="s">
        <v>620</v>
      </c>
      <c r="G48" s="3" t="s">
        <v>621</v>
      </c>
      <c r="H48" s="3" t="s">
        <v>327</v>
      </c>
      <c r="I48" s="3" t="s">
        <v>622</v>
      </c>
      <c r="J48" s="3" t="s">
        <v>623</v>
      </c>
      <c r="K48" s="3" t="s">
        <v>426</v>
      </c>
      <c r="L48" s="3" t="s">
        <v>624</v>
      </c>
      <c r="M48" s="3" t="s">
        <v>625</v>
      </c>
    </row>
    <row r="49" spans="2:13">
      <c r="B49" s="2" t="s">
        <v>134</v>
      </c>
      <c r="E49" s="3"/>
      <c r="F49" s="3" t="s">
        <v>626</v>
      </c>
      <c r="G49" s="3" t="s">
        <v>433</v>
      </c>
      <c r="H49" s="3" t="s">
        <v>368</v>
      </c>
      <c r="I49" s="3" t="s">
        <v>627</v>
      </c>
      <c r="J49" s="3" t="s">
        <v>628</v>
      </c>
      <c r="K49" s="3" t="s">
        <v>629</v>
      </c>
      <c r="L49" s="3" t="s">
        <v>630</v>
      </c>
      <c r="M49" s="3" t="s">
        <v>631</v>
      </c>
    </row>
    <row r="50" spans="2:13">
      <c r="B50" s="2" t="s">
        <v>136</v>
      </c>
      <c r="E50" s="3"/>
      <c r="F50" s="3" t="s">
        <v>632</v>
      </c>
      <c r="G50" s="3" t="s">
        <v>633</v>
      </c>
      <c r="H50" s="3" t="s">
        <v>634</v>
      </c>
      <c r="I50" s="3" t="s">
        <v>635</v>
      </c>
      <c r="J50" s="3" t="s">
        <v>636</v>
      </c>
      <c r="K50" s="3" t="s">
        <v>637</v>
      </c>
      <c r="L50" s="3" t="s">
        <v>638</v>
      </c>
      <c r="M50" s="3" t="s">
        <v>639</v>
      </c>
    </row>
    <row r="51" spans="2:13">
      <c r="B51" s="2" t="s">
        <v>138</v>
      </c>
      <c r="E51" s="3"/>
      <c r="F51" s="3" t="s">
        <v>640</v>
      </c>
      <c r="G51" s="3" t="s">
        <v>641</v>
      </c>
      <c r="H51" s="3" t="s">
        <v>642</v>
      </c>
      <c r="I51" s="3" t="s">
        <v>643</v>
      </c>
      <c r="J51" s="3" t="s">
        <v>644</v>
      </c>
      <c r="K51" s="3" t="s">
        <v>645</v>
      </c>
      <c r="L51" s="3" t="s">
        <v>646</v>
      </c>
      <c r="M51" s="3" t="s">
        <v>647</v>
      </c>
    </row>
    <row r="52" spans="2:13">
      <c r="B52" s="2" t="s">
        <v>140</v>
      </c>
      <c r="F52" s="3" t="s">
        <v>395</v>
      </c>
      <c r="G52" s="3" t="s">
        <v>301</v>
      </c>
      <c r="H52" s="3" t="s">
        <v>394</v>
      </c>
      <c r="I52" s="3" t="s">
        <v>614</v>
      </c>
      <c r="J52" s="3" t="s">
        <v>648</v>
      </c>
      <c r="K52" s="3" t="s">
        <v>649</v>
      </c>
      <c r="L52" s="3" t="s">
        <v>650</v>
      </c>
      <c r="M52" s="3" t="s">
        <v>651</v>
      </c>
    </row>
    <row r="53" spans="2:13">
      <c r="B53" s="2" t="s">
        <v>142</v>
      </c>
      <c r="F53" s="3" t="s">
        <v>560</v>
      </c>
      <c r="G53" s="3" t="s">
        <v>652</v>
      </c>
      <c r="H53" s="3" t="s">
        <v>366</v>
      </c>
      <c r="I53" s="3" t="s">
        <v>653</v>
      </c>
      <c r="J53" s="3" t="s">
        <v>654</v>
      </c>
      <c r="K53" s="3" t="s">
        <v>655</v>
      </c>
      <c r="L53" s="3" t="s">
        <v>656</v>
      </c>
      <c r="M53" s="3" t="s">
        <v>590</v>
      </c>
    </row>
    <row r="54" spans="2:13">
      <c r="B54" s="2" t="s">
        <v>144</v>
      </c>
      <c r="F54" s="3" t="s">
        <v>657</v>
      </c>
      <c r="G54" s="3" t="s">
        <v>453</v>
      </c>
      <c r="H54" s="3" t="s">
        <v>658</v>
      </c>
      <c r="I54" s="3" t="s">
        <v>659</v>
      </c>
      <c r="J54" s="3" t="s">
        <v>660</v>
      </c>
      <c r="K54" s="3" t="s">
        <v>661</v>
      </c>
      <c r="L54" s="3" t="s">
        <v>662</v>
      </c>
      <c r="M54" s="3" t="s">
        <v>663</v>
      </c>
    </row>
    <row r="55" spans="2:13">
      <c r="B55" s="2" t="s">
        <v>146</v>
      </c>
      <c r="F55" s="3" t="s">
        <v>664</v>
      </c>
      <c r="G55" s="3" t="s">
        <v>665</v>
      </c>
      <c r="H55" s="3" t="s">
        <v>666</v>
      </c>
      <c r="I55" s="3" t="s">
        <v>667</v>
      </c>
      <c r="J55" s="3" t="s">
        <v>668</v>
      </c>
      <c r="K55" s="3" t="s">
        <v>669</v>
      </c>
      <c r="L55" s="3" t="s">
        <v>670</v>
      </c>
      <c r="M55" s="3" t="s">
        <v>513</v>
      </c>
    </row>
    <row r="56" spans="2:13">
      <c r="B56" s="2" t="s">
        <v>148</v>
      </c>
      <c r="F56" s="3" t="s">
        <v>333</v>
      </c>
      <c r="G56" s="3" t="s">
        <v>427</v>
      </c>
      <c r="H56" s="3" t="s">
        <v>671</v>
      </c>
      <c r="I56" s="3" t="s">
        <v>672</v>
      </c>
      <c r="J56" s="3" t="s">
        <v>673</v>
      </c>
      <c r="K56" s="3" t="s">
        <v>674</v>
      </c>
      <c r="L56" s="3" t="s">
        <v>675</v>
      </c>
      <c r="M56" s="3" t="s">
        <v>676</v>
      </c>
    </row>
    <row r="57" spans="2:13">
      <c r="B57" s="2" t="s">
        <v>150</v>
      </c>
      <c r="F57" s="3" t="s">
        <v>677</v>
      </c>
      <c r="G57" s="3" t="s">
        <v>467</v>
      </c>
      <c r="H57" s="3" t="s">
        <v>678</v>
      </c>
      <c r="I57" s="3" t="s">
        <v>679</v>
      </c>
      <c r="J57" s="3" t="s">
        <v>680</v>
      </c>
      <c r="K57" s="3" t="s">
        <v>681</v>
      </c>
      <c r="L57" s="3" t="s">
        <v>682</v>
      </c>
      <c r="M57" s="3" t="s">
        <v>683</v>
      </c>
    </row>
    <row r="58" spans="2:13">
      <c r="B58" s="2" t="s">
        <v>152</v>
      </c>
      <c r="F58" s="3" t="s">
        <v>684</v>
      </c>
      <c r="G58" s="3" t="s">
        <v>685</v>
      </c>
      <c r="H58" s="3" t="s">
        <v>686</v>
      </c>
      <c r="I58" s="3" t="s">
        <v>687</v>
      </c>
      <c r="J58" s="3" t="s">
        <v>374</v>
      </c>
      <c r="K58" s="3" t="s">
        <v>688</v>
      </c>
      <c r="L58" s="3" t="s">
        <v>689</v>
      </c>
      <c r="M58" s="3" t="s">
        <v>690</v>
      </c>
    </row>
    <row r="59" spans="2:13">
      <c r="B59" s="2" t="s">
        <v>154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155</v>
      </c>
      <c r="F60" s="3" t="s">
        <v>691</v>
      </c>
      <c r="G60" s="3" t="s">
        <v>692</v>
      </c>
      <c r="H60" s="3" t="s">
        <v>693</v>
      </c>
      <c r="I60" s="3" t="s">
        <v>694</v>
      </c>
      <c r="J60" s="3" t="s">
        <v>695</v>
      </c>
      <c r="K60" s="3" t="s">
        <v>696</v>
      </c>
      <c r="L60" s="3" t="s">
        <v>697</v>
      </c>
      <c r="M60" s="3" t="s">
        <v>698</v>
      </c>
    </row>
    <row r="61" spans="2:13">
      <c r="B61" s="2" t="s">
        <v>157</v>
      </c>
      <c r="F61" s="3" t="s">
        <v>467</v>
      </c>
      <c r="G61" s="3" t="s">
        <v>648</v>
      </c>
      <c r="H61" s="3" t="s">
        <v>413</v>
      </c>
      <c r="I61" s="3" t="s">
        <v>699</v>
      </c>
      <c r="J61" s="3" t="s">
        <v>700</v>
      </c>
      <c r="K61" s="3" t="s">
        <v>701</v>
      </c>
      <c r="L61" s="3" t="s">
        <v>702</v>
      </c>
      <c r="M61" s="3" t="s">
        <v>703</v>
      </c>
    </row>
    <row r="62" spans="2:13">
      <c r="B62" s="2" t="s">
        <v>159</v>
      </c>
      <c r="F62" s="3" t="s">
        <v>582</v>
      </c>
      <c r="G62" s="3" t="s">
        <v>704</v>
      </c>
      <c r="H62" s="3" t="s">
        <v>705</v>
      </c>
      <c r="I62" s="3" t="s">
        <v>706</v>
      </c>
      <c r="J62" s="3" t="s">
        <v>707</v>
      </c>
      <c r="K62" s="3" t="s">
        <v>708</v>
      </c>
      <c r="L62" s="3" t="s">
        <v>709</v>
      </c>
      <c r="M62" s="3" t="s">
        <v>710</v>
      </c>
    </row>
    <row r="63" spans="2:13">
      <c r="B63" s="2" t="s">
        <v>161</v>
      </c>
      <c r="F63" s="3" t="s">
        <v>691</v>
      </c>
      <c r="G63" s="3" t="s">
        <v>711</v>
      </c>
      <c r="H63" s="3" t="s">
        <v>582</v>
      </c>
      <c r="I63" s="3" t="s">
        <v>712</v>
      </c>
      <c r="J63" s="3" t="s">
        <v>311</v>
      </c>
      <c r="K63" s="3" t="s">
        <v>713</v>
      </c>
      <c r="L63" s="3" t="s">
        <v>714</v>
      </c>
      <c r="M63" s="3" t="s">
        <v>715</v>
      </c>
    </row>
    <row r="64" spans="2:13">
      <c r="B64" s="2" t="s">
        <v>163</v>
      </c>
      <c r="F64" s="3" t="s">
        <v>716</v>
      </c>
      <c r="G64" s="3" t="s">
        <v>717</v>
      </c>
      <c r="H64" s="3" t="s">
        <v>718</v>
      </c>
      <c r="I64" s="3" t="s">
        <v>719</v>
      </c>
      <c r="J64" s="3" t="s">
        <v>720</v>
      </c>
      <c r="K64" s="3" t="s">
        <v>721</v>
      </c>
      <c r="L64" s="3" t="s">
        <v>722</v>
      </c>
      <c r="M64" s="3" t="s">
        <v>723</v>
      </c>
    </row>
    <row r="65" spans="2:13">
      <c r="B65" s="2" t="s">
        <v>165</v>
      </c>
      <c r="F65" s="3" t="s">
        <v>724</v>
      </c>
      <c r="G65" s="3" t="s">
        <v>725</v>
      </c>
      <c r="H65" s="3" t="s">
        <v>726</v>
      </c>
      <c r="I65" t="s">
        <v>397</v>
      </c>
      <c r="J65" t="s">
        <v>727</v>
      </c>
      <c r="K65" s="1" t="s">
        <v>728</v>
      </c>
      <c r="L65" s="1" t="s">
        <v>729</v>
      </c>
      <c r="M65" s="1" t="s">
        <v>590</v>
      </c>
    </row>
    <row r="66" spans="2:13">
      <c r="B66" s="2" t="s">
        <v>167</v>
      </c>
      <c r="F66" s="3" t="s">
        <v>730</v>
      </c>
      <c r="G66" s="3" t="s">
        <v>402</v>
      </c>
      <c r="H66" s="3" t="s">
        <v>731</v>
      </c>
      <c r="I66" s="3" t="s">
        <v>732</v>
      </c>
      <c r="J66" s="3" t="s">
        <v>733</v>
      </c>
      <c r="K66" s="3" t="s">
        <v>734</v>
      </c>
      <c r="L66" s="3" t="s">
        <v>735</v>
      </c>
      <c r="M66" s="3" t="s">
        <v>736</v>
      </c>
    </row>
    <row r="67" spans="2:13">
      <c r="B67" s="2" t="s">
        <v>169</v>
      </c>
      <c r="F67" s="3" t="s">
        <v>737</v>
      </c>
      <c r="G67" s="3" t="s">
        <v>738</v>
      </c>
      <c r="H67" s="3" t="s">
        <v>739</v>
      </c>
      <c r="I67" s="3" t="s">
        <v>740</v>
      </c>
      <c r="J67" s="3" t="s">
        <v>741</v>
      </c>
      <c r="K67" s="3" t="s">
        <v>742</v>
      </c>
      <c r="L67" s="3" t="s">
        <v>743</v>
      </c>
      <c r="M67" s="3" t="s">
        <v>744</v>
      </c>
    </row>
    <row r="68" spans="2:13">
      <c r="B68" s="2" t="s">
        <v>171</v>
      </c>
      <c r="F68" s="3" t="s">
        <v>745</v>
      </c>
      <c r="G68" s="3" t="s">
        <v>333</v>
      </c>
      <c r="H68" s="3" t="s">
        <v>746</v>
      </c>
      <c r="I68" s="3" t="s">
        <v>747</v>
      </c>
      <c r="J68" s="3" t="s">
        <v>748</v>
      </c>
      <c r="K68" s="3" t="s">
        <v>749</v>
      </c>
      <c r="L68" s="3" t="s">
        <v>750</v>
      </c>
      <c r="M68" s="3" t="s">
        <v>513</v>
      </c>
    </row>
    <row r="69" spans="2:13">
      <c r="B69" s="2" t="s">
        <v>173</v>
      </c>
      <c r="F69" s="3" t="s">
        <v>751</v>
      </c>
      <c r="G69" s="3" t="s">
        <v>752</v>
      </c>
      <c r="H69" s="3" t="s">
        <v>442</v>
      </c>
      <c r="I69" s="3" t="s">
        <v>383</v>
      </c>
      <c r="J69" s="3" t="s">
        <v>475</v>
      </c>
      <c r="K69" s="3" t="s">
        <v>319</v>
      </c>
      <c r="L69" s="3" t="s">
        <v>753</v>
      </c>
      <c r="M69" s="3" t="s">
        <v>754</v>
      </c>
    </row>
    <row r="70" spans="2:13">
      <c r="B70" s="2" t="s">
        <v>175</v>
      </c>
      <c r="F70" s="3" t="s">
        <v>755</v>
      </c>
      <c r="G70" s="3" t="s">
        <v>756</v>
      </c>
      <c r="H70" s="3" t="s">
        <v>757</v>
      </c>
      <c r="I70" s="3" t="s">
        <v>758</v>
      </c>
      <c r="J70" s="3" t="s">
        <v>759</v>
      </c>
      <c r="K70" s="3" t="s">
        <v>760</v>
      </c>
      <c r="L70" s="3" t="s">
        <v>761</v>
      </c>
      <c r="M70" s="3" t="s">
        <v>762</v>
      </c>
    </row>
    <row r="71" spans="2:13">
      <c r="B71" s="2" t="s">
        <v>177</v>
      </c>
      <c r="F71" s="3" t="s">
        <v>575</v>
      </c>
      <c r="G71" s="3" t="s">
        <v>404</v>
      </c>
      <c r="H71" s="3" t="s">
        <v>763</v>
      </c>
      <c r="I71" s="3" t="s">
        <v>380</v>
      </c>
      <c r="J71" s="3" t="s">
        <v>421</v>
      </c>
      <c r="K71" s="3" t="s">
        <v>764</v>
      </c>
      <c r="L71" s="3" t="s">
        <v>765</v>
      </c>
      <c r="M71" s="3" t="s">
        <v>766</v>
      </c>
    </row>
    <row r="72" spans="2:13">
      <c r="B72" s="2" t="s">
        <v>179</v>
      </c>
      <c r="F72" s="3" t="s">
        <v>648</v>
      </c>
      <c r="G72" s="3" t="s">
        <v>487</v>
      </c>
      <c r="H72" s="3" t="s">
        <v>767</v>
      </c>
      <c r="I72" s="3" t="s">
        <v>768</v>
      </c>
      <c r="J72" s="3" t="s">
        <v>709</v>
      </c>
      <c r="K72" s="3" t="s">
        <v>483</v>
      </c>
      <c r="L72" s="3" t="s">
        <v>769</v>
      </c>
      <c r="M72" s="3" t="s">
        <v>770</v>
      </c>
    </row>
    <row r="73" spans="2:13">
      <c r="B73" s="2" t="s">
        <v>181</v>
      </c>
      <c r="F73" s="3" t="s">
        <v>771</v>
      </c>
      <c r="G73" s="3" t="s">
        <v>772</v>
      </c>
      <c r="H73" s="3" t="s">
        <v>773</v>
      </c>
      <c r="I73" s="3" t="s">
        <v>453</v>
      </c>
      <c r="J73" s="3" t="s">
        <v>774</v>
      </c>
      <c r="K73" s="3" t="s">
        <v>775</v>
      </c>
      <c r="L73" s="3" t="s">
        <v>776</v>
      </c>
      <c r="M73" s="3" t="s">
        <v>777</v>
      </c>
    </row>
    <row r="74" spans="2:13">
      <c r="B74" s="2" t="s">
        <v>183</v>
      </c>
      <c r="F74" s="3" t="s">
        <v>778</v>
      </c>
      <c r="G74" s="3" t="s">
        <v>779</v>
      </c>
      <c r="H74" s="3" t="s">
        <v>487</v>
      </c>
      <c r="I74" s="3" t="s">
        <v>780</v>
      </c>
      <c r="J74" s="3" t="s">
        <v>781</v>
      </c>
      <c r="K74" s="3" t="s">
        <v>782</v>
      </c>
      <c r="L74" s="3" t="s">
        <v>783</v>
      </c>
      <c r="M74" s="3" t="s">
        <v>784</v>
      </c>
    </row>
    <row r="75" spans="2:13">
      <c r="B75" s="2" t="s">
        <v>185</v>
      </c>
      <c r="F75" s="3" t="s">
        <v>785</v>
      </c>
      <c r="G75" s="3" t="s">
        <v>786</v>
      </c>
      <c r="H75" s="3" t="s">
        <v>787</v>
      </c>
      <c r="I75" s="3" t="s">
        <v>788</v>
      </c>
      <c r="J75" s="3" t="s">
        <v>789</v>
      </c>
      <c r="K75" s="3" t="s">
        <v>421</v>
      </c>
      <c r="L75" s="3" t="s">
        <v>790</v>
      </c>
      <c r="M75" s="3" t="s">
        <v>791</v>
      </c>
    </row>
    <row r="76" spans="2:13">
      <c r="B76" s="2" t="s">
        <v>187</v>
      </c>
      <c r="F76" s="3" t="s">
        <v>575</v>
      </c>
      <c r="G76" s="3" t="s">
        <v>467</v>
      </c>
      <c r="H76" s="3" t="s">
        <v>792</v>
      </c>
      <c r="I76" s="3" t="s">
        <v>793</v>
      </c>
      <c r="J76" s="3" t="s">
        <v>311</v>
      </c>
      <c r="K76" s="3" t="s">
        <v>794</v>
      </c>
      <c r="L76" s="3" t="s">
        <v>795</v>
      </c>
      <c r="M76" s="3" t="s">
        <v>796</v>
      </c>
    </row>
    <row r="77" spans="2:13">
      <c r="B77" s="2" t="s">
        <v>189</v>
      </c>
      <c r="F77" s="3" t="s">
        <v>648</v>
      </c>
      <c r="G77" s="3" t="s">
        <v>404</v>
      </c>
      <c r="H77" s="3" t="s">
        <v>575</v>
      </c>
      <c r="I77" s="3" t="s">
        <v>797</v>
      </c>
      <c r="J77" s="3" t="s">
        <v>798</v>
      </c>
      <c r="K77" s="3" t="s">
        <v>799</v>
      </c>
      <c r="L77" s="3" t="s">
        <v>800</v>
      </c>
      <c r="M77" s="3" t="s">
        <v>710</v>
      </c>
    </row>
    <row r="78" spans="2:13">
      <c r="B78" s="2" t="s">
        <v>191</v>
      </c>
      <c r="F78" s="3" t="s">
        <v>801</v>
      </c>
      <c r="G78" s="3" t="s">
        <v>357</v>
      </c>
      <c r="H78" s="3" t="s">
        <v>802</v>
      </c>
      <c r="I78" s="3" t="s">
        <v>803</v>
      </c>
      <c r="J78" s="3" t="s">
        <v>804</v>
      </c>
      <c r="K78" s="3" t="s">
        <v>805</v>
      </c>
      <c r="L78" s="3" t="s">
        <v>806</v>
      </c>
      <c r="M78" s="3" t="s">
        <v>807</v>
      </c>
    </row>
    <row r="79" spans="2:13">
      <c r="B79" s="2" t="s">
        <v>193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194</v>
      </c>
      <c r="F80" s="3" t="s">
        <v>808</v>
      </c>
      <c r="G80" s="4" t="s">
        <v>433</v>
      </c>
      <c r="H80" s="3" t="s">
        <v>535</v>
      </c>
      <c r="I80" s="4" t="s">
        <v>453</v>
      </c>
      <c r="J80" s="4" t="s">
        <v>809</v>
      </c>
      <c r="K80" s="4" t="s">
        <v>810</v>
      </c>
      <c r="L80" s="4" t="s">
        <v>811</v>
      </c>
      <c r="M80" s="3" t="s">
        <v>812</v>
      </c>
    </row>
    <row r="81" spans="2:13">
      <c r="B81" s="2" t="s">
        <v>196</v>
      </c>
      <c r="F81" s="3" t="s">
        <v>364</v>
      </c>
      <c r="G81" s="3" t="s">
        <v>813</v>
      </c>
      <c r="H81" s="3" t="s">
        <v>407</v>
      </c>
      <c r="I81" s="3" t="s">
        <v>814</v>
      </c>
      <c r="J81" s="3" t="s">
        <v>815</v>
      </c>
      <c r="K81" s="3" t="s">
        <v>367</v>
      </c>
      <c r="L81" s="3" t="s">
        <v>816</v>
      </c>
      <c r="M81" s="3" t="s">
        <v>817</v>
      </c>
    </row>
    <row r="82" spans="2:13">
      <c r="B82" s="2" t="s">
        <v>198</v>
      </c>
      <c r="F82" s="3" t="s">
        <v>818</v>
      </c>
      <c r="G82" s="3" t="s">
        <v>402</v>
      </c>
      <c r="H82" s="3" t="s">
        <v>819</v>
      </c>
      <c r="I82" s="3" t="s">
        <v>820</v>
      </c>
      <c r="J82" s="3" t="s">
        <v>821</v>
      </c>
      <c r="K82" s="3" t="s">
        <v>822</v>
      </c>
      <c r="L82" s="3" t="s">
        <v>823</v>
      </c>
      <c r="M82" s="3" t="s">
        <v>824</v>
      </c>
    </row>
    <row r="83" spans="2:13">
      <c r="B83" s="2" t="s">
        <v>200</v>
      </c>
      <c r="F83" s="3" t="s">
        <v>825</v>
      </c>
      <c r="G83" s="3" t="s">
        <v>826</v>
      </c>
      <c r="H83" s="3" t="s">
        <v>827</v>
      </c>
      <c r="I83" s="3" t="s">
        <v>828</v>
      </c>
      <c r="J83" s="3" t="s">
        <v>483</v>
      </c>
      <c r="K83" s="3" t="s">
        <v>829</v>
      </c>
      <c r="L83" s="3" t="s">
        <v>830</v>
      </c>
      <c r="M83" s="3" t="s">
        <v>831</v>
      </c>
    </row>
    <row r="84" spans="2:13">
      <c r="B84" s="2" t="s">
        <v>202</v>
      </c>
      <c r="F84" s="3" t="s">
        <v>364</v>
      </c>
      <c r="G84" s="3" t="s">
        <v>402</v>
      </c>
      <c r="H84" s="3" t="s">
        <v>442</v>
      </c>
      <c r="I84" s="3" t="s">
        <v>832</v>
      </c>
      <c r="J84" s="3" t="s">
        <v>833</v>
      </c>
      <c r="K84" s="3" t="s">
        <v>834</v>
      </c>
      <c r="L84" s="3" t="s">
        <v>769</v>
      </c>
      <c r="M84" s="3" t="s">
        <v>835</v>
      </c>
    </row>
    <row r="85" spans="2:13">
      <c r="B85" s="2" t="s">
        <v>204</v>
      </c>
      <c r="F85" s="3" t="s">
        <v>836</v>
      </c>
      <c r="G85" s="3" t="s">
        <v>724</v>
      </c>
      <c r="H85" s="3" t="s">
        <v>837</v>
      </c>
      <c r="I85" s="3" t="s">
        <v>427</v>
      </c>
      <c r="J85" s="3" t="s">
        <v>838</v>
      </c>
      <c r="K85" s="3" t="s">
        <v>839</v>
      </c>
      <c r="L85" s="3" t="s">
        <v>462</v>
      </c>
      <c r="M85" s="3" t="s">
        <v>707</v>
      </c>
    </row>
    <row r="86" spans="2:13">
      <c r="B86" s="2" t="s">
        <v>206</v>
      </c>
      <c r="F86" s="3" t="s">
        <v>840</v>
      </c>
      <c r="G86" s="3" t="s">
        <v>333</v>
      </c>
      <c r="H86" s="3" t="s">
        <v>560</v>
      </c>
      <c r="I86" s="3" t="s">
        <v>841</v>
      </c>
      <c r="J86" s="3" t="s">
        <v>842</v>
      </c>
      <c r="K86" s="3" t="s">
        <v>843</v>
      </c>
      <c r="L86" s="3" t="s">
        <v>844</v>
      </c>
      <c r="M86" s="3" t="s">
        <v>845</v>
      </c>
    </row>
    <row r="87" spans="2:13">
      <c r="B87" s="2" t="s">
        <v>208</v>
      </c>
      <c r="F87" s="3" t="s">
        <v>300</v>
      </c>
      <c r="G87" s="3" t="s">
        <v>846</v>
      </c>
      <c r="H87" s="3" t="s">
        <v>487</v>
      </c>
      <c r="I87" s="3" t="s">
        <v>847</v>
      </c>
      <c r="J87" s="3" t="s">
        <v>848</v>
      </c>
      <c r="K87" s="3" t="s">
        <v>849</v>
      </c>
      <c r="L87" s="3" t="s">
        <v>850</v>
      </c>
      <c r="M87" t="s">
        <v>851</v>
      </c>
    </row>
    <row r="88" spans="2:13">
      <c r="B88" s="2" t="s">
        <v>210</v>
      </c>
      <c r="F88" s="3" t="s">
        <v>852</v>
      </c>
      <c r="G88" s="3" t="s">
        <v>853</v>
      </c>
      <c r="H88" s="3" t="s">
        <v>854</v>
      </c>
      <c r="I88" s="3" t="s">
        <v>855</v>
      </c>
      <c r="J88" s="3" t="s">
        <v>374</v>
      </c>
      <c r="K88" s="3" t="s">
        <v>856</v>
      </c>
      <c r="L88" s="3" t="s">
        <v>857</v>
      </c>
      <c r="M88" s="3" t="s">
        <v>858</v>
      </c>
    </row>
    <row r="89" spans="2:13">
      <c r="B89" s="2" t="s">
        <v>212</v>
      </c>
      <c r="F89" s="3" t="s">
        <v>859</v>
      </c>
      <c r="G89" s="3" t="s">
        <v>860</v>
      </c>
      <c r="H89" s="3" t="s">
        <v>402</v>
      </c>
      <c r="I89" s="3" t="s">
        <v>861</v>
      </c>
      <c r="J89" s="3" t="s">
        <v>862</v>
      </c>
      <c r="K89" s="3" t="s">
        <v>863</v>
      </c>
      <c r="L89" s="3" t="s">
        <v>864</v>
      </c>
      <c r="M89" s="3" t="s">
        <v>865</v>
      </c>
    </row>
    <row r="90" spans="2:13">
      <c r="B90" s="2" t="s">
        <v>214</v>
      </c>
      <c r="F90" s="3" t="s">
        <v>300</v>
      </c>
      <c r="G90" s="3" t="s">
        <v>325</v>
      </c>
      <c r="H90" s="3" t="s">
        <v>652</v>
      </c>
      <c r="I90" s="3" t="s">
        <v>866</v>
      </c>
      <c r="J90" s="3" t="s">
        <v>867</v>
      </c>
      <c r="K90" s="3" t="s">
        <v>868</v>
      </c>
      <c r="L90" s="3" t="s">
        <v>869</v>
      </c>
      <c r="M90" s="3" t="s">
        <v>870</v>
      </c>
    </row>
    <row r="91" spans="2:13">
      <c r="B91" s="2" t="s">
        <v>216</v>
      </c>
      <c r="F91" s="3" t="s">
        <v>751</v>
      </c>
      <c r="G91" s="3" t="s">
        <v>871</v>
      </c>
      <c r="H91" s="3" t="s">
        <v>325</v>
      </c>
      <c r="I91" s="3" t="s">
        <v>872</v>
      </c>
      <c r="J91" s="3" t="s">
        <v>421</v>
      </c>
      <c r="K91" s="3" t="s">
        <v>367</v>
      </c>
      <c r="L91" s="3" t="s">
        <v>873</v>
      </c>
      <c r="M91" s="3" t="s">
        <v>874</v>
      </c>
    </row>
    <row r="92" spans="2:13">
      <c r="B92" s="2" t="s">
        <v>218</v>
      </c>
      <c r="F92" s="3" t="s">
        <v>875</v>
      </c>
      <c r="G92" s="3" t="s">
        <v>301</v>
      </c>
      <c r="H92" s="3" t="s">
        <v>876</v>
      </c>
      <c r="I92" s="3" t="s">
        <v>877</v>
      </c>
      <c r="J92" s="3" t="s">
        <v>344</v>
      </c>
      <c r="K92" s="3" t="s">
        <v>878</v>
      </c>
      <c r="L92" s="3" t="s">
        <v>879</v>
      </c>
      <c r="M92" s="3" t="s">
        <v>880</v>
      </c>
    </row>
    <row r="93" spans="2:13">
      <c r="B93" s="2" t="s">
        <v>220</v>
      </c>
      <c r="F93" s="3" t="s">
        <v>881</v>
      </c>
      <c r="G93" s="3" t="s">
        <v>882</v>
      </c>
      <c r="H93" s="3" t="s">
        <v>442</v>
      </c>
      <c r="I93" s="3" t="s">
        <v>883</v>
      </c>
      <c r="J93" s="3" t="s">
        <v>884</v>
      </c>
      <c r="K93" s="3" t="s">
        <v>885</v>
      </c>
      <c r="L93" s="3" t="s">
        <v>886</v>
      </c>
      <c r="M93" s="3" t="s">
        <v>887</v>
      </c>
    </row>
    <row r="94" spans="2:13">
      <c r="B94" s="2" t="s">
        <v>222</v>
      </c>
      <c r="F94" s="3" t="s">
        <v>614</v>
      </c>
      <c r="G94" s="3" t="s">
        <v>888</v>
      </c>
      <c r="H94" s="3" t="s">
        <v>889</v>
      </c>
      <c r="I94" s="3" t="s">
        <v>890</v>
      </c>
      <c r="J94" s="3" t="s">
        <v>891</v>
      </c>
      <c r="K94" s="3" t="s">
        <v>892</v>
      </c>
      <c r="L94" s="3" t="s">
        <v>893</v>
      </c>
      <c r="M94" s="3" t="s">
        <v>894</v>
      </c>
    </row>
    <row r="95" spans="2:13">
      <c r="B95" s="2" t="s">
        <v>224</v>
      </c>
      <c r="F95" s="3" t="s">
        <v>895</v>
      </c>
      <c r="G95" s="3" t="s">
        <v>896</v>
      </c>
      <c r="H95" s="3" t="s">
        <v>897</v>
      </c>
      <c r="I95" s="3" t="s">
        <v>898</v>
      </c>
      <c r="J95" s="3" t="s">
        <v>345</v>
      </c>
      <c r="K95" s="3" t="s">
        <v>899</v>
      </c>
      <c r="L95" s="3" t="s">
        <v>900</v>
      </c>
      <c r="M95" s="3" t="s">
        <v>901</v>
      </c>
    </row>
    <row r="96" spans="2:13">
      <c r="B96" s="2" t="s">
        <v>226</v>
      </c>
      <c r="F96" s="3" t="s">
        <v>902</v>
      </c>
      <c r="G96" s="3" t="s">
        <v>903</v>
      </c>
      <c r="H96" s="3" t="s">
        <v>301</v>
      </c>
      <c r="I96" s="3" t="s">
        <v>904</v>
      </c>
      <c r="J96" s="3" t="s">
        <v>905</v>
      </c>
      <c r="K96" s="3" t="s">
        <v>906</v>
      </c>
      <c r="L96" s="3" t="s">
        <v>907</v>
      </c>
      <c r="M96" s="3" t="s">
        <v>908</v>
      </c>
    </row>
    <row r="97" spans="2:13">
      <c r="B97" s="2" t="s">
        <v>228</v>
      </c>
      <c r="F97" s="3" t="s">
        <v>395</v>
      </c>
      <c r="G97" s="3" t="s">
        <v>402</v>
      </c>
      <c r="H97" s="3" t="s">
        <v>909</v>
      </c>
      <c r="I97" s="3" t="s">
        <v>910</v>
      </c>
      <c r="J97" s="3" t="s">
        <v>911</v>
      </c>
      <c r="K97" s="3" t="s">
        <v>912</v>
      </c>
      <c r="L97" s="3" t="s">
        <v>913</v>
      </c>
      <c r="M97" s="3" t="s">
        <v>914</v>
      </c>
    </row>
    <row r="98" spans="2:13">
      <c r="B98" s="2" t="s">
        <v>229</v>
      </c>
      <c r="F98" s="3" t="s">
        <v>428</v>
      </c>
      <c r="G98" s="3" t="s">
        <v>574</v>
      </c>
      <c r="H98" s="3" t="s">
        <v>348</v>
      </c>
      <c r="I98" s="3" t="s">
        <v>915</v>
      </c>
      <c r="J98" s="3" t="s">
        <v>916</v>
      </c>
      <c r="K98" s="3" t="s">
        <v>475</v>
      </c>
      <c r="L98" s="3" t="s">
        <v>917</v>
      </c>
      <c r="M98" s="3" t="s">
        <v>918</v>
      </c>
    </row>
    <row r="99" spans="2:13">
      <c r="B99" s="2" t="s">
        <v>231</v>
      </c>
      <c r="F99" s="3" t="s">
        <v>919</v>
      </c>
      <c r="G99" s="3" t="s">
        <v>394</v>
      </c>
      <c r="H99" s="3" t="s">
        <v>351</v>
      </c>
      <c r="I99" s="3" t="s">
        <v>920</v>
      </c>
      <c r="J99" s="3" t="s">
        <v>921</v>
      </c>
      <c r="K99" s="3" t="s">
        <v>922</v>
      </c>
      <c r="L99" s="3" t="s">
        <v>923</v>
      </c>
      <c r="M99" s="3" t="s">
        <v>924</v>
      </c>
    </row>
    <row r="100" spans="2:13">
      <c r="B100" s="2" t="s">
        <v>233</v>
      </c>
      <c r="F100" s="3" t="s">
        <v>925</v>
      </c>
      <c r="G100" s="3" t="s">
        <v>364</v>
      </c>
      <c r="H100" s="3" t="s">
        <v>327</v>
      </c>
      <c r="I100" s="3" t="s">
        <v>371</v>
      </c>
      <c r="J100" s="3" t="s">
        <v>926</v>
      </c>
      <c r="K100" s="3" t="s">
        <v>927</v>
      </c>
      <c r="L100" s="3" t="s">
        <v>928</v>
      </c>
      <c r="M100" s="3" t="s">
        <v>929</v>
      </c>
    </row>
    <row r="101" spans="2:13">
      <c r="B101" s="2" t="s">
        <v>235</v>
      </c>
      <c r="F101" s="3" t="s">
        <v>818</v>
      </c>
      <c r="G101" s="3" t="s">
        <v>930</v>
      </c>
      <c r="H101" s="3" t="s">
        <v>931</v>
      </c>
      <c r="I101" s="3" t="s">
        <v>932</v>
      </c>
      <c r="J101" s="3" t="s">
        <v>933</v>
      </c>
      <c r="K101" s="3" t="s">
        <v>934</v>
      </c>
      <c r="L101" s="3" t="s">
        <v>935</v>
      </c>
      <c r="M101" s="3" t="s">
        <v>936</v>
      </c>
    </row>
    <row r="102" spans="2:13">
      <c r="B102" s="2" t="s">
        <v>237</v>
      </c>
      <c r="F102" s="3" t="s">
        <v>902</v>
      </c>
      <c r="G102" s="3" t="s">
        <v>937</v>
      </c>
      <c r="H102" s="3" t="s">
        <v>938</v>
      </c>
      <c r="I102" s="3" t="s">
        <v>939</v>
      </c>
      <c r="J102" s="3" t="s">
        <v>940</v>
      </c>
      <c r="K102" s="3" t="s">
        <v>941</v>
      </c>
      <c r="L102" s="3" t="s">
        <v>942</v>
      </c>
      <c r="M102" s="3" t="s">
        <v>943</v>
      </c>
    </row>
    <row r="103" spans="2:13">
      <c r="B103" s="2" t="s">
        <v>239</v>
      </c>
      <c r="F103" s="3" t="s">
        <v>944</v>
      </c>
      <c r="G103" s="3" t="s">
        <v>945</v>
      </c>
      <c r="H103" s="3" t="s">
        <v>946</v>
      </c>
      <c r="I103" s="3" t="s">
        <v>947</v>
      </c>
      <c r="J103" s="3" t="s">
        <v>948</v>
      </c>
      <c r="K103" s="3" t="s">
        <v>949</v>
      </c>
      <c r="L103" s="3" t="s">
        <v>950</v>
      </c>
      <c r="M103" s="3" t="s">
        <v>951</v>
      </c>
    </row>
    <row r="104" spans="2:13">
      <c r="B104" s="2" t="s">
        <v>241</v>
      </c>
      <c r="F104" s="3" t="s">
        <v>333</v>
      </c>
      <c r="G104" s="3" t="s">
        <v>952</v>
      </c>
      <c r="H104" s="3" t="s">
        <v>614</v>
      </c>
      <c r="I104" s="3" t="s">
        <v>953</v>
      </c>
      <c r="J104" s="3" t="s">
        <v>954</v>
      </c>
      <c r="K104" s="3" t="s">
        <v>955</v>
      </c>
      <c r="L104" s="3" t="s">
        <v>956</v>
      </c>
      <c r="M104" s="3" t="s">
        <v>957</v>
      </c>
    </row>
    <row r="105" spans="2:13">
      <c r="B105" s="2" t="s">
        <v>243</v>
      </c>
      <c r="F105" s="3" t="s">
        <v>402</v>
      </c>
      <c r="G105" s="3" t="s">
        <v>952</v>
      </c>
      <c r="H105" s="3" t="s">
        <v>575</v>
      </c>
      <c r="I105" s="3" t="s">
        <v>333</v>
      </c>
      <c r="J105" s="3" t="s">
        <v>673</v>
      </c>
      <c r="K105" s="3" t="s">
        <v>958</v>
      </c>
      <c r="L105" s="3" t="s">
        <v>959</v>
      </c>
      <c r="M105" s="3" t="s">
        <v>960</v>
      </c>
    </row>
    <row r="106" spans="2:13">
      <c r="B106" s="2" t="s">
        <v>245</v>
      </c>
      <c r="F106" s="3" t="s">
        <v>402</v>
      </c>
      <c r="G106" s="3" t="s">
        <v>961</v>
      </c>
      <c r="H106" s="3" t="s">
        <v>962</v>
      </c>
      <c r="I106" s="3" t="s">
        <v>963</v>
      </c>
      <c r="J106" s="3" t="s">
        <v>964</v>
      </c>
      <c r="K106" s="3" t="s">
        <v>965</v>
      </c>
      <c r="L106" s="3" t="s">
        <v>428</v>
      </c>
      <c r="M106" s="3" t="s">
        <v>966</v>
      </c>
    </row>
    <row r="107" spans="2:13">
      <c r="B107" s="2" t="s">
        <v>247</v>
      </c>
      <c r="F107" s="3" t="s">
        <v>967</v>
      </c>
      <c r="G107" s="3" t="s">
        <v>968</v>
      </c>
      <c r="H107" s="3" t="s">
        <v>969</v>
      </c>
      <c r="I107" s="3" t="s">
        <v>433</v>
      </c>
      <c r="J107" s="3" t="s">
        <v>970</v>
      </c>
      <c r="K107" s="3" t="s">
        <v>709</v>
      </c>
      <c r="L107" s="3" t="s">
        <v>831</v>
      </c>
      <c r="M107" s="3" t="s">
        <v>971</v>
      </c>
    </row>
    <row r="108" spans="2:13">
      <c r="B108" s="2" t="s">
        <v>249</v>
      </c>
      <c r="F108" s="3" t="s">
        <v>972</v>
      </c>
      <c r="G108" s="3" t="s">
        <v>973</v>
      </c>
      <c r="H108" s="3" t="s">
        <v>318</v>
      </c>
      <c r="I108" s="3" t="s">
        <v>974</v>
      </c>
      <c r="J108" s="3" t="s">
        <v>421</v>
      </c>
      <c r="K108" s="3" t="s">
        <v>975</v>
      </c>
      <c r="L108" s="3" t="s">
        <v>976</v>
      </c>
      <c r="M108" s="3" t="s">
        <v>977</v>
      </c>
    </row>
    <row r="109" spans="2:13">
      <c r="B109" s="2" t="s">
        <v>251</v>
      </c>
      <c r="F109" s="3" t="s">
        <v>846</v>
      </c>
      <c r="G109" s="3" t="s">
        <v>978</v>
      </c>
      <c r="H109" s="3" t="s">
        <v>979</v>
      </c>
      <c r="I109" s="3" t="s">
        <v>980</v>
      </c>
      <c r="J109" s="3" t="s">
        <v>367</v>
      </c>
      <c r="K109" s="3" t="s">
        <v>981</v>
      </c>
      <c r="L109" s="3" t="s">
        <v>982</v>
      </c>
      <c r="M109" s="3" t="s">
        <v>983</v>
      </c>
    </row>
    <row r="110" spans="2:13">
      <c r="B110" s="2" t="s">
        <v>253</v>
      </c>
      <c r="F110" s="3" t="s">
        <v>984</v>
      </c>
      <c r="G110" s="3" t="s">
        <v>985</v>
      </c>
      <c r="H110" s="3" t="s">
        <v>986</v>
      </c>
      <c r="I110" s="3" t="s">
        <v>987</v>
      </c>
      <c r="J110" s="3" t="s">
        <v>988</v>
      </c>
      <c r="K110" s="3" t="s">
        <v>371</v>
      </c>
      <c r="L110" s="3" t="s">
        <v>989</v>
      </c>
      <c r="M110" s="3" t="s">
        <v>990</v>
      </c>
    </row>
    <row r="111" spans="2:13">
      <c r="B111" s="2" t="s">
        <v>255</v>
      </c>
      <c r="F111" s="3" t="s">
        <v>991</v>
      </c>
      <c r="G111" s="3" t="s">
        <v>992</v>
      </c>
      <c r="H111" s="3" t="s">
        <v>421</v>
      </c>
      <c r="I111" s="3" t="s">
        <v>993</v>
      </c>
      <c r="J111" s="3" t="s">
        <v>410</v>
      </c>
      <c r="K111" s="3" t="s">
        <v>994</v>
      </c>
      <c r="L111" s="3" t="s">
        <v>995</v>
      </c>
      <c r="M111" s="3" t="s">
        <v>769</v>
      </c>
    </row>
    <row r="112" spans="2:13">
      <c r="B112" s="2" t="s">
        <v>257</v>
      </c>
      <c r="F112" s="3" t="s">
        <v>487</v>
      </c>
      <c r="G112" s="3" t="s">
        <v>996</v>
      </c>
      <c r="H112" s="3" t="s">
        <v>997</v>
      </c>
      <c r="I112" s="3" t="s">
        <v>998</v>
      </c>
      <c r="J112" s="3" t="s">
        <v>999</v>
      </c>
      <c r="K112" s="3" t="s">
        <v>1000</v>
      </c>
      <c r="L112" s="3" t="s">
        <v>1001</v>
      </c>
      <c r="M112" s="3" t="s">
        <v>1002</v>
      </c>
    </row>
    <row r="113" spans="2:13">
      <c r="B113" s="2" t="s">
        <v>259</v>
      </c>
      <c r="F113" s="3" t="s">
        <v>1003</v>
      </c>
      <c r="G113" s="3" t="s">
        <v>902</v>
      </c>
      <c r="H113" s="3" t="s">
        <v>1004</v>
      </c>
      <c r="I113" s="3" t="s">
        <v>1005</v>
      </c>
      <c r="J113" s="3" t="s">
        <v>1006</v>
      </c>
      <c r="K113" s="3" t="s">
        <v>1007</v>
      </c>
      <c r="L113" s="3" t="s">
        <v>1008</v>
      </c>
      <c r="M113" s="3" t="s">
        <v>1009</v>
      </c>
    </row>
    <row r="114" spans="2:13">
      <c r="B114" s="2" t="s">
        <v>261</v>
      </c>
      <c r="F114" s="3" t="s">
        <v>440</v>
      </c>
      <c r="G114" s="3" t="s">
        <v>1010</v>
      </c>
      <c r="H114" s="3" t="s">
        <v>335</v>
      </c>
      <c r="I114" s="3" t="s">
        <v>1011</v>
      </c>
      <c r="J114" s="3" t="s">
        <v>1012</v>
      </c>
      <c r="K114" s="3" t="s">
        <v>1013</v>
      </c>
      <c r="L114" s="3" t="s">
        <v>1014</v>
      </c>
      <c r="M114" s="3" t="s">
        <v>1015</v>
      </c>
    </row>
    <row r="115" spans="2:13">
      <c r="B115" s="2" t="s">
        <v>263</v>
      </c>
      <c r="F115" s="3" t="s">
        <v>1016</v>
      </c>
      <c r="G115" s="3" t="s">
        <v>1017</v>
      </c>
      <c r="H115" s="3" t="s">
        <v>1018</v>
      </c>
      <c r="I115" s="3" t="s">
        <v>1019</v>
      </c>
      <c r="J115" s="3" t="s">
        <v>1020</v>
      </c>
      <c r="K115" s="3" t="s">
        <v>766</v>
      </c>
      <c r="L115" s="3" t="s">
        <v>1021</v>
      </c>
      <c r="M115" s="3" t="s">
        <v>1022</v>
      </c>
    </row>
    <row r="116" spans="2:13">
      <c r="B116" s="2" t="s">
        <v>265</v>
      </c>
      <c r="F116" s="3" t="s">
        <v>1023</v>
      </c>
      <c r="G116" s="3" t="s">
        <v>766</v>
      </c>
      <c r="H116" s="3" t="s">
        <v>1024</v>
      </c>
      <c r="I116" s="3" t="s">
        <v>1025</v>
      </c>
      <c r="J116" s="3" t="s">
        <v>1026</v>
      </c>
      <c r="K116" s="3" t="s">
        <v>1027</v>
      </c>
      <c r="L116" s="3" t="s">
        <v>1028</v>
      </c>
      <c r="M116" s="3" t="s">
        <v>761</v>
      </c>
    </row>
    <row r="117" spans="2:13">
      <c r="B117" s="2" t="s">
        <v>267</v>
      </c>
      <c r="F117" s="3" t="s">
        <v>356</v>
      </c>
      <c r="G117" s="3" t="s">
        <v>394</v>
      </c>
      <c r="H117" s="3" t="s">
        <v>1029</v>
      </c>
      <c r="I117" s="3" t="s">
        <v>1030</v>
      </c>
      <c r="J117" s="3" t="s">
        <v>1031</v>
      </c>
      <c r="K117" s="3" t="s">
        <v>1032</v>
      </c>
      <c r="L117" s="3" t="s">
        <v>1033</v>
      </c>
      <c r="M117" s="3" t="s">
        <v>568</v>
      </c>
    </row>
    <row r="118" spans="2:13">
      <c r="B118" s="2" t="s">
        <v>269</v>
      </c>
      <c r="F118" s="3" t="s">
        <v>930</v>
      </c>
      <c r="G118" s="3" t="s">
        <v>394</v>
      </c>
      <c r="H118" s="3" t="s">
        <v>1034</v>
      </c>
      <c r="I118" s="3" t="s">
        <v>1035</v>
      </c>
      <c r="J118" s="3" t="s">
        <v>535</v>
      </c>
      <c r="K118" s="3" t="s">
        <v>1036</v>
      </c>
      <c r="L118" s="3" t="s">
        <v>1037</v>
      </c>
      <c r="M118" s="3" t="s">
        <v>1038</v>
      </c>
    </row>
    <row r="119" spans="2:13">
      <c r="B119" s="2" t="s">
        <v>270</v>
      </c>
      <c r="F119" s="3" t="s">
        <v>1039</v>
      </c>
      <c r="G119" s="3" t="s">
        <v>569</v>
      </c>
      <c r="H119" s="3" t="s">
        <v>374</v>
      </c>
      <c r="I119" s="3" t="s">
        <v>1040</v>
      </c>
      <c r="J119" s="3" t="s">
        <v>1041</v>
      </c>
      <c r="K119" s="3" t="s">
        <v>1042</v>
      </c>
      <c r="L119" s="3" t="s">
        <v>1043</v>
      </c>
      <c r="M119" s="3" t="s">
        <v>1044</v>
      </c>
    </row>
    <row r="120" spans="2:13">
      <c r="B120" s="2" t="s">
        <v>272</v>
      </c>
      <c r="F120" s="3" t="s">
        <v>1045</v>
      </c>
      <c r="G120" s="3" t="s">
        <v>1046</v>
      </c>
      <c r="H120" s="3" t="s">
        <v>717</v>
      </c>
      <c r="I120" s="3" t="s">
        <v>626</v>
      </c>
      <c r="J120" s="3" t="s">
        <v>1047</v>
      </c>
      <c r="K120" s="3" t="s">
        <v>1048</v>
      </c>
      <c r="L120" s="3" t="s">
        <v>1049</v>
      </c>
      <c r="M120" s="3" t="s">
        <v>1050</v>
      </c>
    </row>
    <row r="121" spans="2:13">
      <c r="B121" s="2" t="s">
        <v>274</v>
      </c>
      <c r="F121" s="3" t="s">
        <v>937</v>
      </c>
      <c r="G121" s="3" t="s">
        <v>1051</v>
      </c>
      <c r="H121" s="3" t="s">
        <v>1052</v>
      </c>
      <c r="I121" s="3" t="s">
        <v>344</v>
      </c>
      <c r="J121" s="3" t="s">
        <v>1053</v>
      </c>
      <c r="K121" s="3" t="s">
        <v>1054</v>
      </c>
      <c r="L121" s="3" t="s">
        <v>1055</v>
      </c>
      <c r="M121" s="3" t="s">
        <v>1056</v>
      </c>
    </row>
    <row r="122" spans="2:13">
      <c r="B122" s="2" t="s">
        <v>276</v>
      </c>
      <c r="F122" s="3" t="s">
        <v>380</v>
      </c>
      <c r="G122" s="3" t="s">
        <v>846</v>
      </c>
      <c r="H122" s="3" t="s">
        <v>602</v>
      </c>
      <c r="I122" s="3" t="s">
        <v>1057</v>
      </c>
      <c r="J122" s="3" t="s">
        <v>1058</v>
      </c>
      <c r="K122" s="3" t="s">
        <v>1059</v>
      </c>
      <c r="L122" s="3" t="s">
        <v>1060</v>
      </c>
      <c r="M122" s="3" t="s">
        <v>1061</v>
      </c>
    </row>
    <row r="123" spans="2:13">
      <c r="B123" s="2" t="s">
        <v>278</v>
      </c>
      <c r="F123" s="3" t="s">
        <v>319</v>
      </c>
      <c r="G123" s="3" t="s">
        <v>996</v>
      </c>
      <c r="H123" s="3" t="s">
        <v>1062</v>
      </c>
      <c r="I123" s="3" t="s">
        <v>407</v>
      </c>
      <c r="J123" s="3" t="s">
        <v>1063</v>
      </c>
      <c r="K123" s="3" t="s">
        <v>564</v>
      </c>
      <c r="L123" s="3" t="s">
        <v>1064</v>
      </c>
      <c r="M123" s="3" t="s">
        <v>1065</v>
      </c>
    </row>
    <row r="124" spans="2:13">
      <c r="B124" s="2" t="s">
        <v>279</v>
      </c>
      <c r="F124" s="3" t="s">
        <v>473</v>
      </c>
      <c r="G124" s="3" t="s">
        <v>434</v>
      </c>
      <c r="H124" s="3" t="s">
        <v>1066</v>
      </c>
      <c r="I124" s="3" t="s">
        <v>1067</v>
      </c>
      <c r="J124" s="3" t="s">
        <v>1068</v>
      </c>
      <c r="K124" s="3" t="s">
        <v>1069</v>
      </c>
      <c r="L124" s="3" t="s">
        <v>1070</v>
      </c>
      <c r="M124" s="3" t="s">
        <v>1071</v>
      </c>
    </row>
    <row r="125" spans="2:13">
      <c r="B125" s="2" t="s">
        <v>281</v>
      </c>
      <c r="F125" s="3" t="s">
        <v>1072</v>
      </c>
      <c r="G125" s="3" t="s">
        <v>575</v>
      </c>
      <c r="H125" s="3" t="s">
        <v>1073</v>
      </c>
      <c r="I125" s="3" t="s">
        <v>481</v>
      </c>
      <c r="J125" s="3" t="s">
        <v>1074</v>
      </c>
      <c r="K125" s="3" t="s">
        <v>367</v>
      </c>
      <c r="L125" s="3" t="s">
        <v>1075</v>
      </c>
      <c r="M125" s="3" t="s">
        <v>1076</v>
      </c>
    </row>
    <row r="126" ht="14" spans="6:13">
      <c r="F126" s="5"/>
      <c r="G126" s="5"/>
      <c r="H126" s="5"/>
      <c r="I126" s="5"/>
      <c r="J126" s="5"/>
      <c r="K126" s="5"/>
      <c r="L126" s="5"/>
      <c r="M126" s="5"/>
    </row>
    <row r="127" ht="14" spans="6:13">
      <c r="F127" s="5"/>
      <c r="G127" s="5"/>
      <c r="H127" s="5"/>
      <c r="I127" s="5"/>
      <c r="J127" s="5"/>
      <c r="K127" s="5"/>
      <c r="L127" s="5"/>
      <c r="M127" s="5"/>
    </row>
    <row r="128" ht="14" spans="6:13">
      <c r="F128" s="5"/>
      <c r="G128" s="5"/>
      <c r="H128" s="5"/>
      <c r="I128" s="5"/>
      <c r="J128" s="5"/>
      <c r="K128" s="5"/>
      <c r="L128" s="5"/>
      <c r="M128" s="5"/>
    </row>
    <row r="151" ht="14" spans="6:13">
      <c r="F151" s="6"/>
      <c r="G151" s="6"/>
      <c r="H151" s="6"/>
      <c r="I151" s="6"/>
      <c r="J151" s="6"/>
      <c r="K151" s="6"/>
      <c r="L151" s="6"/>
      <c r="M151" s="6"/>
    </row>
    <row r="152" ht="14" spans="6:13">
      <c r="F152" s="6"/>
      <c r="G152" s="6"/>
      <c r="H152" s="6"/>
      <c r="I152" s="6"/>
      <c r="J152" s="6"/>
      <c r="K152" s="6"/>
      <c r="L152" s="6"/>
      <c r="M152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2023-03-17T03:48:07Z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2052-11.1.0.13703</vt:lpwstr>
  </property>
</Properties>
</file>