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7E3180AE-697E-4499-AAEB-B78BC92743D3}" xr6:coauthVersionLast="47" xr6:coauthVersionMax="47" xr10:uidLastSave="{00000000-0000-0000-0000-000000000000}"/>
  <bookViews>
    <workbookView xWindow="1140" yWindow="1140" windowWidth="13890" windowHeight="16130" tabRatio="750" firstSheet="1" activeTab="2" xr2:uid="{00000000-000D-0000-FFFF-FFFF00000000}"/>
  </bookViews>
  <sheets>
    <sheet name="main" sheetId="1" r:id="rId1"/>
    <sheet name="Corn" sheetId="2" r:id="rId2"/>
    <sheet name="Soybeans" sheetId="3" r:id="rId3"/>
    <sheet name="BoxedBeef" sheetId="8" r:id="rId4"/>
    <sheet name="Wheat" sheetId="4" r:id="rId5"/>
    <sheet name="LiveCattle" sheetId="5" r:id="rId6"/>
    <sheet name="FeederCattle" sheetId="6" r:id="rId7"/>
    <sheet name="LeanHog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" i="2" l="1"/>
  <c r="AT16" i="2"/>
  <c r="AT15" i="2"/>
  <c r="AT14" i="2"/>
  <c r="AT13" i="2"/>
  <c r="AT12" i="2"/>
  <c r="AT11" i="2"/>
  <c r="AT10" i="2"/>
  <c r="AT9" i="2"/>
  <c r="AT8" i="2"/>
  <c r="AT7" i="2"/>
  <c r="AR16" i="2"/>
  <c r="AR15" i="2"/>
  <c r="AR14" i="2"/>
  <c r="AR13" i="2"/>
  <c r="AR12" i="2"/>
  <c r="AR11" i="2"/>
  <c r="AR10" i="2"/>
  <c r="AR9" i="2"/>
  <c r="AR8" i="2"/>
  <c r="AR7" i="2"/>
  <c r="AP16" i="2"/>
  <c r="AP15" i="2"/>
  <c r="AP14" i="2"/>
  <c r="AP13" i="2"/>
  <c r="AP12" i="2"/>
  <c r="AP11" i="2"/>
  <c r="AP10" i="2"/>
  <c r="AP9" i="2"/>
  <c r="AP8" i="2"/>
  <c r="AP7" i="2"/>
  <c r="AO4" i="2"/>
  <c r="AQ4" i="2" s="1"/>
  <c r="AS4" i="2" s="1"/>
  <c r="AN16" i="2"/>
  <c r="AN15" i="2"/>
  <c r="AN14" i="2"/>
  <c r="AN13" i="2"/>
  <c r="AN12" i="2"/>
  <c r="AN11" i="2"/>
  <c r="AN10" i="2"/>
  <c r="AN9" i="2"/>
  <c r="AN8" i="2"/>
  <c r="AN7" i="2"/>
  <c r="Z16" i="2"/>
  <c r="Z15" i="2"/>
  <c r="Z14" i="2"/>
  <c r="Z13" i="2"/>
  <c r="Z12" i="2"/>
  <c r="Z11" i="2"/>
  <c r="Z10" i="2"/>
  <c r="Z9" i="2"/>
  <c r="Z8" i="2"/>
  <c r="Z7" i="2"/>
  <c r="AA4" i="2"/>
  <c r="AL16" i="2"/>
  <c r="AL15" i="2"/>
  <c r="AL14" i="2"/>
  <c r="AL13" i="2"/>
  <c r="AL12" i="2"/>
  <c r="AL11" i="2"/>
  <c r="AL10" i="2"/>
  <c r="AL9" i="2"/>
  <c r="AL8" i="2"/>
  <c r="AL7" i="2"/>
  <c r="AJ16" i="2"/>
  <c r="AJ15" i="2"/>
  <c r="AJ14" i="2"/>
  <c r="AJ13" i="2"/>
  <c r="AJ12" i="2"/>
  <c r="AJ11" i="2"/>
  <c r="AJ10" i="2"/>
  <c r="AJ9" i="2"/>
  <c r="AJ8" i="2"/>
  <c r="AJ7" i="2"/>
  <c r="AH16" i="2"/>
  <c r="AH15" i="2"/>
  <c r="AH14" i="2"/>
  <c r="AH13" i="2"/>
  <c r="AH12" i="2"/>
  <c r="AH11" i="2"/>
  <c r="AH10" i="2"/>
  <c r="AH9" i="2"/>
  <c r="AH8" i="2"/>
  <c r="AH7" i="2"/>
  <c r="AF16" i="2"/>
  <c r="AF15" i="2"/>
  <c r="AF14" i="2"/>
  <c r="AF13" i="2"/>
  <c r="AF12" i="2"/>
  <c r="AF11" i="2"/>
  <c r="AF10" i="2"/>
  <c r="AF9" i="2"/>
  <c r="AF8" i="2"/>
  <c r="AF7" i="2"/>
  <c r="AD16" i="2"/>
  <c r="AD15" i="2"/>
  <c r="AD14" i="2"/>
  <c r="AD13" i="2"/>
  <c r="AD12" i="2"/>
  <c r="AD11" i="2"/>
  <c r="AD10" i="2"/>
  <c r="AD9" i="2"/>
  <c r="AD8" i="2"/>
  <c r="AD7" i="2"/>
  <c r="AB16" i="2"/>
  <c r="AB15" i="2"/>
  <c r="AB14" i="2"/>
  <c r="AB13" i="2"/>
  <c r="AB12" i="2"/>
  <c r="AB11" i="2"/>
  <c r="AB10" i="2"/>
  <c r="AB9" i="2"/>
  <c r="AB8" i="2"/>
  <c r="AB7" i="2"/>
  <c r="AC4" i="2"/>
  <c r="AE4" i="2" s="1"/>
  <c r="AG4" i="2" s="1"/>
  <c r="AI4" i="2" s="1"/>
  <c r="AK4" i="2" s="1"/>
  <c r="T16" i="2"/>
  <c r="T15" i="2"/>
  <c r="T14" i="2"/>
  <c r="T13" i="2"/>
  <c r="T12" i="2"/>
  <c r="T11" i="2"/>
  <c r="T10" i="2"/>
  <c r="T9" i="2"/>
  <c r="T8" i="2"/>
  <c r="T7" i="2"/>
  <c r="W4" i="2"/>
  <c r="Y4" i="2" s="1"/>
  <c r="AA4" i="3"/>
  <c r="Y4" i="3"/>
  <c r="W4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X16" i="2"/>
  <c r="X15" i="2"/>
  <c r="X14" i="2"/>
  <c r="X13" i="2"/>
  <c r="X12" i="2"/>
  <c r="X11" i="2"/>
  <c r="X10" i="2"/>
  <c r="X9" i="2"/>
  <c r="X8" i="2"/>
  <c r="X7" i="2"/>
  <c r="V16" i="2"/>
  <c r="V14" i="2"/>
  <c r="V12" i="2"/>
  <c r="V10" i="2"/>
  <c r="V8" i="2"/>
  <c r="V15" i="2"/>
  <c r="V13" i="2"/>
  <c r="V11" i="2"/>
  <c r="V9" i="2"/>
  <c r="V7" i="2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</calcChain>
</file>

<file path=xl/sharedStrings.xml><?xml version="1.0" encoding="utf-8"?>
<sst xmlns="http://schemas.openxmlformats.org/spreadsheetml/2006/main" count="287" uniqueCount="45">
  <si>
    <t>Corn</t>
  </si>
  <si>
    <t>Soybeans</t>
  </si>
  <si>
    <t>main</t>
  </si>
  <si>
    <t>Futures</t>
  </si>
  <si>
    <t>Acres US</t>
  </si>
  <si>
    <t>SAM</t>
  </si>
  <si>
    <t>Funds</t>
  </si>
  <si>
    <t>Mar25</t>
  </si>
  <si>
    <t>May25</t>
  </si>
  <si>
    <t>Jul25</t>
  </si>
  <si>
    <t>Sep25</t>
  </si>
  <si>
    <t>Dec25</t>
  </si>
  <si>
    <t>Nov25</t>
  </si>
  <si>
    <t>Jan26</t>
  </si>
  <si>
    <t>Aug25</t>
  </si>
  <si>
    <t>Wheat</t>
  </si>
  <si>
    <t>scripting</t>
  </si>
  <si>
    <t>source</t>
  </si>
  <si>
    <t>Contract</t>
  </si>
  <si>
    <t>x</t>
  </si>
  <si>
    <t>Chicago Wheat</t>
  </si>
  <si>
    <t>Live Cattle</t>
  </si>
  <si>
    <t>Feeder Cattle</t>
  </si>
  <si>
    <t>Lean Hogs</t>
  </si>
  <si>
    <t>Feb25</t>
  </si>
  <si>
    <t>Apr25</t>
  </si>
  <si>
    <t>Volume</t>
  </si>
  <si>
    <t>May26</t>
  </si>
  <si>
    <t>SouAm</t>
  </si>
  <si>
    <t>Mexico</t>
  </si>
  <si>
    <t>Brazil</t>
  </si>
  <si>
    <t>China</t>
  </si>
  <si>
    <t>Europe</t>
  </si>
  <si>
    <t>Tariff</t>
  </si>
  <si>
    <t>Brazil prem hitting new highs, other buyers should go to US. https://x.com/EduardoVanin4/status/1901750038188916906</t>
  </si>
  <si>
    <t/>
  </si>
  <si>
    <t>Stock@ crushers dropping, stock bottom likely lower. https://x.com/EduardoVanin4/status/1901611844843737531</t>
  </si>
  <si>
    <t>Russia</t>
  </si>
  <si>
    <t>Ukraine</t>
  </si>
  <si>
    <t>Gov. support</t>
  </si>
  <si>
    <t>China import data showing massive slowdown in corn and wheat imports through Jan/Feb. https://x.com/sizov_andre/status/1902011646328877388</t>
  </si>
  <si>
    <t>China import data showing increase of imports through Jan/Feb, +4%. https://x.com/sizov_andre/status/1902011646328877388</t>
  </si>
  <si>
    <t>45Z</t>
  </si>
  <si>
    <t>Lack of clarity, soybean crush down versus norm. https://x.com/sizov_andre/status/1902011646328877388</t>
  </si>
  <si>
    <t>Brz has zero excess corn, production issues with 2nd crop corn will help US corn demand. https://x.com/drbrock37/status/1903128488305103146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</si>
</sst>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1" xfId="0" applyBorder="1"/>
    <xf numFmtId="49" fontId="0" fillId="0" borderId="0" xfId="0" applyNumberFormat="1"/>
    <xf numFmtId="164" fontId="0" fillId="0" borderId="0" xfId="0" applyNumberFormat="1"/>
    <xf numFmtId="16" fontId="0" fillId="0" borderId="1" xfId="0" applyNumberFormat="1" applyBorder="1"/>
    <xf numFmtId="3" fontId="0" fillId="0" borderId="0" xfId="0" applyNumberFormat="1"/>
    <xf numFmtId="16" fontId="0" fillId="0" borderId="0" xfId="0" applyNumberFormat="1" applyAlignment="1">
      <alignment horizontal="left"/>
    </xf>
    <xf numFmtId="164" fontId="2" fillId="0" borderId="0" xfId="0" applyNumberFormat="1" applyFont="1"/>
    <xf numFmtId="0" fontId="0" fillId="0" borderId="0" xfId="0" quotePrefix="1"/>
    <xf numFmtId="0" fontId="3" fillId="0" borderId="1" xfId="0" applyFont="1" applyBorder="1"/>
    <xf numFmtId="49" fontId="3" fillId="0" borderId="0" xfId="0" applyNumberFormat="1" applyFont="1"/>
    <xf numFmtId="3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4" fillId="0" borderId="0" xfId="0" applyFont="1"/>
    <xf numFmtId="0" fontId="2" fillId="0" borderId="0" xfId="0" quotePrefix="1" applyFont="1"/>
    <xf numFmtId="16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gweb.com/markets/futures/corn-pri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gweb.com/markets/futures/soybeans-pric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gweb.com/markets/futures/chicago-wheat-pric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gweb.com/markets/future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gweb.com/markets/futur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gweb.com/markets/fut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2"/>
  <sheetViews>
    <sheetView workbookViewId="0">
      <selection activeCell="E20" sqref="E20"/>
    </sheetView>
  </sheetViews>
  <sheetFormatPr defaultRowHeight="14.5" x14ac:dyDescent="0.35"/>
  <sheetData>
    <row r="2" spans="2:2" x14ac:dyDescent="0.35">
      <c r="B2" s="1" t="s">
        <v>0</v>
      </c>
    </row>
    <row r="4" spans="2:2" x14ac:dyDescent="0.35">
      <c r="B4" s="1" t="s">
        <v>1</v>
      </c>
    </row>
    <row r="6" spans="2:2" x14ac:dyDescent="0.35">
      <c r="B6" s="1" t="s">
        <v>15</v>
      </c>
    </row>
    <row r="8" spans="2:2" x14ac:dyDescent="0.35">
      <c r="B8" s="1" t="s">
        <v>21</v>
      </c>
    </row>
    <row r="10" spans="2:2" x14ac:dyDescent="0.35">
      <c r="B10" s="1" t="s">
        <v>22</v>
      </c>
    </row>
    <row r="12" spans="2:2" x14ac:dyDescent="0.35">
      <c r="B12" s="1" t="s">
        <v>23</v>
      </c>
    </row>
  </sheetData>
  <hyperlinks>
    <hyperlink ref="B2" location="Corn!A1" display="Corn" xr:uid="{444D8CD6-920D-4C30-BA5A-E1FA84F2FB86}"/>
    <hyperlink ref="B4" location="Soybeans!A1" display="Soybeans" xr:uid="{33DB5011-47AE-46B7-823B-F30264F70A8E}"/>
    <hyperlink ref="B6" location="Wheat!A1" display="Wheat" xr:uid="{697EC05A-2B5E-462C-A60D-7D8F24D01643}"/>
    <hyperlink ref="B8" location="LiveCattle!A1" display="Live Cattle" xr:uid="{F0C589B0-58D8-458F-A30D-A5FDEE576F2B}"/>
    <hyperlink ref="B10" location="FeederCattle!A1" display="Feeder Cattle" xr:uid="{5EA7C9CD-C7E4-4686-8824-BE8B1A87DA4E}"/>
    <hyperlink ref="B12" location="LeanHogs!A1" display="Lean Hogs" xr:uid="{893F56CA-2E6B-47C1-87DE-1E04DCBA0F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5E3B-2812-418A-BA5E-2BD08A1FA388}">
  <dimension ref="A1:AT32"/>
  <sheetViews>
    <sheetView zoomScale="70" zoomScaleNormal="70" workbookViewId="0">
      <pane xSplit="2" ySplit="4" topLeftCell="AE5" activePane="bottomRight" state="frozen"/>
      <selection pane="topRight" activeCell="C1" sqref="C1"/>
      <selection pane="bottomLeft" activeCell="A5" sqref="A5"/>
      <selection pane="bottomRight" activeCell="AS13" sqref="AS13"/>
    </sheetView>
  </sheetViews>
  <sheetFormatPr defaultRowHeight="14.5" x14ac:dyDescent="0.35"/>
  <cols>
    <col min="1" max="1" width="14.81640625" customWidth="1"/>
    <col min="3" max="9" width="9.453125" bestFit="1" customWidth="1"/>
    <col min="15" max="19" width="9.453125" bestFit="1" customWidth="1"/>
    <col min="20" max="20" width="9.453125" customWidth="1"/>
    <col min="21" max="21" width="9.453125" bestFit="1" customWidth="1"/>
    <col min="22" max="22" width="9.453125" style="17" customWidth="1"/>
    <col min="23" max="23" width="9.453125" bestFit="1" customWidth="1"/>
    <col min="24" max="24" width="9.453125" style="17" customWidth="1"/>
    <col min="25" max="25" width="10.90625" customWidth="1"/>
    <col min="26" max="26" width="9" bestFit="1" customWidth="1"/>
    <col min="27" max="27" width="9.453125" customWidth="1"/>
    <col min="28" max="34" width="8.7265625" customWidth="1"/>
  </cols>
  <sheetData>
    <row r="1" spans="1:46" x14ac:dyDescent="0.35">
      <c r="A1" s="1" t="s">
        <v>2</v>
      </c>
      <c r="B1" s="1"/>
    </row>
    <row r="2" spans="1:46" x14ac:dyDescent="0.35">
      <c r="A2" s="1" t="s">
        <v>17</v>
      </c>
    </row>
    <row r="3" spans="1:46" x14ac:dyDescent="0.35">
      <c r="A3" t="s">
        <v>16</v>
      </c>
    </row>
    <row r="4" spans="1:46" x14ac:dyDescent="0.35">
      <c r="A4" s="3"/>
      <c r="B4" t="s">
        <v>18</v>
      </c>
      <c r="C4" s="2">
        <v>45708</v>
      </c>
      <c r="D4" s="2">
        <v>45709</v>
      </c>
      <c r="E4" s="2">
        <v>45712</v>
      </c>
      <c r="F4" s="2">
        <v>45713</v>
      </c>
      <c r="G4" s="2">
        <v>45714</v>
      </c>
      <c r="H4" s="2">
        <v>45715</v>
      </c>
      <c r="I4" s="2">
        <v>45716</v>
      </c>
      <c r="J4" s="2">
        <v>45719</v>
      </c>
      <c r="K4" s="2">
        <v>45720</v>
      </c>
      <c r="L4" s="2">
        <v>45721</v>
      </c>
      <c r="M4" s="2">
        <v>45722</v>
      </c>
      <c r="N4" s="2">
        <v>45723</v>
      </c>
      <c r="O4" s="2">
        <v>45726</v>
      </c>
      <c r="P4" s="2">
        <v>45727</v>
      </c>
      <c r="Q4" s="2">
        <v>45728</v>
      </c>
      <c r="R4" s="2">
        <v>45729</v>
      </c>
      <c r="S4" s="2">
        <v>45730</v>
      </c>
      <c r="T4" s="2"/>
      <c r="U4" s="2">
        <v>45733</v>
      </c>
      <c r="V4" s="18"/>
      <c r="W4" s="2">
        <f>+U4+1</f>
        <v>45734</v>
      </c>
      <c r="X4" s="18"/>
      <c r="Y4" s="2">
        <f>+W4+1</f>
        <v>45735</v>
      </c>
      <c r="Z4" s="18"/>
      <c r="AA4" s="2">
        <f>+Y4+1</f>
        <v>45736</v>
      </c>
      <c r="AB4" s="18"/>
      <c r="AC4" s="2">
        <f>+AA4+1</f>
        <v>45737</v>
      </c>
      <c r="AD4" s="18"/>
      <c r="AE4" s="2">
        <f>+AC4+1</f>
        <v>45738</v>
      </c>
      <c r="AF4" s="18"/>
      <c r="AG4" s="2">
        <f>+AE4+1</f>
        <v>45739</v>
      </c>
      <c r="AH4" s="18"/>
      <c r="AI4" s="2">
        <f>+AG4+1</f>
        <v>45740</v>
      </c>
      <c r="AJ4" s="18"/>
      <c r="AK4" s="2">
        <f>+AI4+1</f>
        <v>45741</v>
      </c>
      <c r="AL4" s="18"/>
      <c r="AM4" s="2">
        <f>+AK4+1</f>
        <v>45742</v>
      </c>
      <c r="AN4" s="18"/>
      <c r="AO4" s="2">
        <f>+AM4+1</f>
        <v>45743</v>
      </c>
      <c r="AP4" s="18"/>
      <c r="AQ4" s="2">
        <f>+AO4+1</f>
        <v>45744</v>
      </c>
      <c r="AR4" s="18"/>
      <c r="AS4" s="2">
        <f>+AQ4+1</f>
        <v>45745</v>
      </c>
      <c r="AT4" s="18"/>
    </row>
    <row r="5" spans="1:46" x14ac:dyDescent="0.35">
      <c r="A5" s="3" t="s">
        <v>3</v>
      </c>
      <c r="B5" s="4" t="s">
        <v>7</v>
      </c>
      <c r="C5" s="5">
        <v>497.4</v>
      </c>
      <c r="D5" s="5">
        <v>490.4</v>
      </c>
      <c r="E5" s="5">
        <v>482.6</v>
      </c>
      <c r="F5" s="5">
        <v>480.4</v>
      </c>
      <c r="G5" s="5">
        <v>479</v>
      </c>
      <c r="H5" s="5">
        <v>464</v>
      </c>
      <c r="I5" s="5">
        <v>453</v>
      </c>
      <c r="J5" s="5">
        <v>440.4</v>
      </c>
      <c r="K5" s="5">
        <v>437</v>
      </c>
      <c r="L5" s="5">
        <v>441.2</v>
      </c>
      <c r="M5" s="5">
        <v>449.2</v>
      </c>
      <c r="N5" s="5">
        <v>455.4</v>
      </c>
      <c r="O5" s="5">
        <v>458</v>
      </c>
      <c r="P5" s="5">
        <v>460</v>
      </c>
      <c r="Q5" s="5">
        <v>449.2</v>
      </c>
      <c r="R5" s="5">
        <v>455</v>
      </c>
      <c r="S5" s="5">
        <v>443.2</v>
      </c>
      <c r="T5" s="5"/>
      <c r="U5" s="5"/>
      <c r="V5" s="9"/>
      <c r="X5" s="9"/>
      <c r="Z5" s="9"/>
      <c r="AB5" s="9"/>
      <c r="AD5" s="9"/>
      <c r="AF5" s="9"/>
      <c r="AH5" s="9"/>
      <c r="AJ5" s="9"/>
      <c r="AL5" s="9"/>
      <c r="AN5" s="9"/>
      <c r="AP5" s="9"/>
      <c r="AR5" s="9"/>
      <c r="AT5" s="9"/>
    </row>
    <row r="6" spans="1:46" s="14" customFormat="1" x14ac:dyDescent="0.35">
      <c r="A6" s="11" t="s">
        <v>26</v>
      </c>
      <c r="B6" s="13"/>
      <c r="C6" s="13">
        <v>134052</v>
      </c>
      <c r="D6" s="13">
        <v>168137</v>
      </c>
      <c r="E6" s="13">
        <v>141085</v>
      </c>
      <c r="F6" s="13">
        <v>92742</v>
      </c>
      <c r="G6" s="13">
        <v>92823</v>
      </c>
      <c r="H6" s="13">
        <v>81712</v>
      </c>
      <c r="I6" s="13">
        <v>7600</v>
      </c>
      <c r="J6" s="13">
        <v>4482</v>
      </c>
      <c r="K6" s="13">
        <v>2253</v>
      </c>
      <c r="L6" s="13">
        <v>1169</v>
      </c>
      <c r="M6" s="13">
        <v>668</v>
      </c>
      <c r="N6" s="13">
        <v>311</v>
      </c>
      <c r="O6" s="13">
        <v>479</v>
      </c>
      <c r="P6" s="13">
        <v>76</v>
      </c>
      <c r="Q6" s="13">
        <v>233</v>
      </c>
      <c r="R6" s="13">
        <v>101</v>
      </c>
      <c r="S6" s="13">
        <v>32</v>
      </c>
      <c r="T6" s="13"/>
      <c r="V6" s="19"/>
      <c r="X6" s="19"/>
      <c r="Z6" s="19"/>
      <c r="AB6" s="19"/>
      <c r="AD6" s="19"/>
      <c r="AF6" s="19"/>
      <c r="AH6" s="19"/>
      <c r="AJ6" s="19"/>
      <c r="AL6" s="19"/>
      <c r="AN6" s="19"/>
      <c r="AP6" s="19"/>
      <c r="AR6" s="19"/>
      <c r="AT6" s="19"/>
    </row>
    <row r="7" spans="1:46" x14ac:dyDescent="0.35">
      <c r="A7" s="3" t="s">
        <v>3</v>
      </c>
      <c r="B7" s="4" t="s">
        <v>8</v>
      </c>
      <c r="C7" s="5">
        <v>511.6</v>
      </c>
      <c r="D7" s="5">
        <v>504.6</v>
      </c>
      <c r="E7" s="5">
        <v>497</v>
      </c>
      <c r="F7" s="5">
        <v>494.6</v>
      </c>
      <c r="G7" s="5">
        <v>494</v>
      </c>
      <c r="H7" s="5">
        <v>481</v>
      </c>
      <c r="I7" s="5">
        <v>469.4</v>
      </c>
      <c r="J7" s="5">
        <v>456.2</v>
      </c>
      <c r="K7" s="5">
        <v>452.2</v>
      </c>
      <c r="L7" s="5">
        <v>456.2</v>
      </c>
      <c r="M7" s="5">
        <v>463.6</v>
      </c>
      <c r="N7" s="5">
        <v>469.2</v>
      </c>
      <c r="O7" s="5">
        <v>475.2</v>
      </c>
      <c r="P7" s="5">
        <v>469.2</v>
      </c>
      <c r="Q7" s="5">
        <v>461.4</v>
      </c>
      <c r="R7" s="5">
        <v>464</v>
      </c>
      <c r="S7" s="5">
        <v>458.6</v>
      </c>
      <c r="T7" s="9">
        <f t="shared" ref="T7:V16" si="0">+U7-S7</f>
        <v>1.7999999999999545</v>
      </c>
      <c r="U7" s="5">
        <v>460.4</v>
      </c>
      <c r="V7" s="9">
        <f t="shared" si="0"/>
        <v>-2.7999999999999545</v>
      </c>
      <c r="W7" s="5">
        <v>457.6</v>
      </c>
      <c r="X7" s="9">
        <f t="shared" ref="X7:X16" si="1">+Y7-W7</f>
        <v>4.3999999999999773</v>
      </c>
      <c r="Y7" s="5">
        <v>462</v>
      </c>
      <c r="Z7" s="9">
        <f>AA7-Y7</f>
        <v>-462</v>
      </c>
      <c r="AA7" s="5"/>
      <c r="AB7" s="9">
        <f t="shared" ref="AB7:AB16" si="2">+AC7-AA7</f>
        <v>0</v>
      </c>
      <c r="AC7" s="5"/>
      <c r="AD7" s="9">
        <f t="shared" ref="AD7:AD16" si="3">+AE7-AC7</f>
        <v>0</v>
      </c>
      <c r="AE7" s="5"/>
      <c r="AF7" s="9">
        <f t="shared" ref="AF7:AF16" si="4">+AG7-AE7</f>
        <v>0</v>
      </c>
      <c r="AG7" s="5"/>
      <c r="AH7" s="9">
        <f t="shared" ref="AH7:AH16" si="5">+AI7-AG7</f>
        <v>464.4</v>
      </c>
      <c r="AI7" s="5">
        <v>464.4</v>
      </c>
      <c r="AJ7" s="9">
        <f t="shared" ref="AJ7:AJ16" si="6">+AK7-AI7</f>
        <v>-6.7999999999999545</v>
      </c>
      <c r="AK7" s="5">
        <v>457.6</v>
      </c>
      <c r="AL7" s="9">
        <f t="shared" ref="AL7:AL16" si="7">+AM7-AK7</f>
        <v>-6.4000000000000341</v>
      </c>
      <c r="AM7" s="5">
        <v>451.2</v>
      </c>
      <c r="AN7" s="9">
        <f t="shared" ref="AN7:AN16" si="8">+AO7-AM7</f>
        <v>-1.1999999999999886</v>
      </c>
      <c r="AO7" s="5">
        <v>450</v>
      </c>
      <c r="AP7" s="9">
        <f t="shared" ref="AP7:AP16" si="9">+AQ7-AO7</f>
        <v>3.1999999999999886</v>
      </c>
      <c r="AQ7" s="5">
        <v>453.2</v>
      </c>
      <c r="AR7" s="9">
        <f t="shared" ref="AR7:AR16" si="10">+AS7-AQ7</f>
        <v>-453.2</v>
      </c>
      <c r="AS7" s="5"/>
      <c r="AT7" s="9">
        <f t="shared" ref="AT7:AT16" si="11">+AU7-AS7</f>
        <v>0</v>
      </c>
    </row>
    <row r="8" spans="1:46" s="14" customFormat="1" x14ac:dyDescent="0.35">
      <c r="A8" s="11" t="s">
        <v>26</v>
      </c>
      <c r="B8" s="13"/>
      <c r="C8" s="13">
        <v>157850</v>
      </c>
      <c r="D8" s="13">
        <v>225405</v>
      </c>
      <c r="E8" s="13">
        <v>264420</v>
      </c>
      <c r="F8" s="13">
        <v>223095</v>
      </c>
      <c r="G8" s="13">
        <v>213174</v>
      </c>
      <c r="H8" s="13">
        <v>307870</v>
      </c>
      <c r="I8" s="13">
        <v>266569</v>
      </c>
      <c r="J8" s="13">
        <v>834087</v>
      </c>
      <c r="K8" s="13">
        <v>364271</v>
      </c>
      <c r="L8" s="13">
        <v>253046</v>
      </c>
      <c r="M8" s="13">
        <v>295941</v>
      </c>
      <c r="N8" s="13">
        <v>170217</v>
      </c>
      <c r="O8" s="13">
        <v>141993</v>
      </c>
      <c r="P8" s="13">
        <v>176183</v>
      </c>
      <c r="Q8" s="13">
        <v>214526</v>
      </c>
      <c r="R8" s="13">
        <v>172666</v>
      </c>
      <c r="S8" s="13">
        <v>225896</v>
      </c>
      <c r="T8" s="16">
        <f t="shared" si="0"/>
        <v>-60097</v>
      </c>
      <c r="U8" s="13">
        <v>165799</v>
      </c>
      <c r="V8" s="16">
        <f t="shared" si="0"/>
        <v>-2063</v>
      </c>
      <c r="W8" s="13">
        <v>163736</v>
      </c>
      <c r="X8" s="16">
        <f t="shared" si="1"/>
        <v>10254</v>
      </c>
      <c r="Y8" s="13">
        <v>173990</v>
      </c>
      <c r="Z8" s="9">
        <f t="shared" ref="Z8:Z16" si="12">AA8-Y8</f>
        <v>-173990</v>
      </c>
      <c r="AA8" s="13"/>
      <c r="AB8" s="16">
        <f t="shared" si="2"/>
        <v>0</v>
      </c>
      <c r="AC8" s="13"/>
      <c r="AD8" s="16">
        <f t="shared" si="3"/>
        <v>0</v>
      </c>
      <c r="AE8" s="13"/>
      <c r="AF8" s="16">
        <f t="shared" si="4"/>
        <v>0</v>
      </c>
      <c r="AG8" s="13"/>
      <c r="AH8" s="16">
        <f t="shared" si="5"/>
        <v>110834</v>
      </c>
      <c r="AI8" s="13">
        <v>110834</v>
      </c>
      <c r="AJ8" s="16">
        <f t="shared" si="6"/>
        <v>22259</v>
      </c>
      <c r="AK8" s="13">
        <v>133093</v>
      </c>
      <c r="AL8" s="16">
        <f t="shared" si="7"/>
        <v>2104</v>
      </c>
      <c r="AM8" s="13">
        <v>135197</v>
      </c>
      <c r="AN8" s="16">
        <f t="shared" si="8"/>
        <v>18956</v>
      </c>
      <c r="AO8" s="13">
        <v>154153</v>
      </c>
      <c r="AP8" s="16">
        <f t="shared" si="9"/>
        <v>33091</v>
      </c>
      <c r="AQ8" s="13">
        <v>187244</v>
      </c>
      <c r="AR8" s="16">
        <f t="shared" si="10"/>
        <v>-187244</v>
      </c>
      <c r="AS8" s="13"/>
      <c r="AT8" s="16">
        <f t="shared" si="11"/>
        <v>0</v>
      </c>
    </row>
    <row r="9" spans="1:46" x14ac:dyDescent="0.35">
      <c r="A9" s="3" t="s">
        <v>3</v>
      </c>
      <c r="B9" s="4" t="s">
        <v>9</v>
      </c>
      <c r="C9" s="5">
        <v>515.6</v>
      </c>
      <c r="D9" s="5">
        <v>509.4</v>
      </c>
      <c r="E9" s="5">
        <v>502</v>
      </c>
      <c r="F9" s="5">
        <v>500</v>
      </c>
      <c r="G9" s="5">
        <v>499.2</v>
      </c>
      <c r="H9" s="5">
        <v>486.4</v>
      </c>
      <c r="I9" s="5">
        <v>475.4</v>
      </c>
      <c r="J9" s="5">
        <v>464.2</v>
      </c>
      <c r="K9" s="5">
        <v>460</v>
      </c>
      <c r="L9" s="5">
        <v>463.4</v>
      </c>
      <c r="M9" s="5">
        <v>470.2</v>
      </c>
      <c r="N9" s="5">
        <v>479</v>
      </c>
      <c r="O9" s="5">
        <v>478.6</v>
      </c>
      <c r="P9" s="5">
        <v>476</v>
      </c>
      <c r="Q9" s="5">
        <v>468.4</v>
      </c>
      <c r="R9" s="5">
        <v>471</v>
      </c>
      <c r="S9" s="5">
        <v>467.6</v>
      </c>
      <c r="T9" s="9">
        <f t="shared" si="0"/>
        <v>2</v>
      </c>
      <c r="U9" s="5">
        <v>469.6</v>
      </c>
      <c r="V9" s="9">
        <f t="shared" si="0"/>
        <v>-2.6000000000000227</v>
      </c>
      <c r="W9" s="5">
        <v>467</v>
      </c>
      <c r="X9" s="9">
        <f t="shared" si="1"/>
        <v>2.1999999999999886</v>
      </c>
      <c r="Y9" s="5">
        <v>469.2</v>
      </c>
      <c r="Z9" s="9">
        <f t="shared" si="12"/>
        <v>-469.2</v>
      </c>
      <c r="AA9" s="5"/>
      <c r="AB9" s="9">
        <f t="shared" si="2"/>
        <v>0</v>
      </c>
      <c r="AC9" s="5"/>
      <c r="AD9" s="9">
        <f t="shared" si="3"/>
        <v>0</v>
      </c>
      <c r="AE9" s="5"/>
      <c r="AF9" s="9">
        <f t="shared" si="4"/>
        <v>0</v>
      </c>
      <c r="AG9" s="5"/>
      <c r="AH9" s="9">
        <f t="shared" si="5"/>
        <v>470</v>
      </c>
      <c r="AI9" s="5">
        <v>470</v>
      </c>
      <c r="AJ9" s="9">
        <f t="shared" si="6"/>
        <v>-4.8000000000000114</v>
      </c>
      <c r="AK9" s="5">
        <v>465.2</v>
      </c>
      <c r="AL9" s="9">
        <f t="shared" si="7"/>
        <v>-6.1999999999999886</v>
      </c>
      <c r="AM9" s="5">
        <v>459</v>
      </c>
      <c r="AN9" s="9">
        <f t="shared" si="8"/>
        <v>-1</v>
      </c>
      <c r="AO9" s="5">
        <v>458</v>
      </c>
      <c r="AP9" s="9">
        <f t="shared" si="9"/>
        <v>2</v>
      </c>
      <c r="AQ9" s="5">
        <v>460</v>
      </c>
      <c r="AR9" s="9">
        <f t="shared" si="10"/>
        <v>-460</v>
      </c>
      <c r="AS9" s="5"/>
      <c r="AT9" s="9">
        <f t="shared" si="11"/>
        <v>0</v>
      </c>
    </row>
    <row r="10" spans="1:46" s="14" customFormat="1" x14ac:dyDescent="0.35">
      <c r="A10" s="11" t="s">
        <v>26</v>
      </c>
      <c r="B10" s="13"/>
      <c r="C10" s="13">
        <v>59286</v>
      </c>
      <c r="D10" s="13">
        <v>97811</v>
      </c>
      <c r="E10" s="13">
        <v>102413</v>
      </c>
      <c r="F10" s="13">
        <v>94372</v>
      </c>
      <c r="G10" s="13">
        <v>82418</v>
      </c>
      <c r="H10" s="13">
        <v>121383</v>
      </c>
      <c r="I10" s="13">
        <v>114721</v>
      </c>
      <c r="J10" s="13">
        <v>406646</v>
      </c>
      <c r="K10" s="13">
        <v>224253</v>
      </c>
      <c r="L10" s="13">
        <v>132463</v>
      </c>
      <c r="M10" s="13">
        <v>163159</v>
      </c>
      <c r="N10" s="13">
        <v>101807</v>
      </c>
      <c r="O10" s="13">
        <v>74231</v>
      </c>
      <c r="P10" s="13">
        <v>110156</v>
      </c>
      <c r="Q10" s="13">
        <v>131705</v>
      </c>
      <c r="R10" s="13">
        <v>113484</v>
      </c>
      <c r="S10" s="13">
        <v>165368</v>
      </c>
      <c r="T10" s="16">
        <f t="shared" si="0"/>
        <v>-72756</v>
      </c>
      <c r="U10" s="13">
        <v>92612</v>
      </c>
      <c r="V10" s="16">
        <f t="shared" si="0"/>
        <v>-764</v>
      </c>
      <c r="W10" s="13">
        <v>91848</v>
      </c>
      <c r="X10" s="16">
        <f t="shared" si="1"/>
        <v>2737</v>
      </c>
      <c r="Y10" s="13">
        <v>94585</v>
      </c>
      <c r="Z10" s="9">
        <f t="shared" si="12"/>
        <v>-94585</v>
      </c>
      <c r="AA10" s="13"/>
      <c r="AB10" s="16">
        <f t="shared" si="2"/>
        <v>0</v>
      </c>
      <c r="AC10" s="13"/>
      <c r="AD10" s="16">
        <f t="shared" si="3"/>
        <v>0</v>
      </c>
      <c r="AE10" s="13"/>
      <c r="AF10" s="16">
        <f t="shared" si="4"/>
        <v>0</v>
      </c>
      <c r="AG10" s="13"/>
      <c r="AH10" s="16">
        <f t="shared" si="5"/>
        <v>61522</v>
      </c>
      <c r="AI10" s="13">
        <v>61522</v>
      </c>
      <c r="AJ10" s="16">
        <f t="shared" si="6"/>
        <v>32242</v>
      </c>
      <c r="AK10" s="13">
        <v>93764</v>
      </c>
      <c r="AL10" s="16">
        <f t="shared" si="7"/>
        <v>-14209</v>
      </c>
      <c r="AM10" s="13">
        <v>79555</v>
      </c>
      <c r="AN10" s="16">
        <f t="shared" si="8"/>
        <v>37625</v>
      </c>
      <c r="AO10" s="13">
        <v>117180</v>
      </c>
      <c r="AP10" s="16">
        <f t="shared" si="9"/>
        <v>13324</v>
      </c>
      <c r="AQ10" s="13">
        <v>130504</v>
      </c>
      <c r="AR10" s="16">
        <f t="shared" si="10"/>
        <v>-130504</v>
      </c>
      <c r="AS10" s="13"/>
      <c r="AT10" s="16">
        <f t="shared" si="11"/>
        <v>0</v>
      </c>
    </row>
    <row r="11" spans="1:46" x14ac:dyDescent="0.35">
      <c r="A11" s="3" t="s">
        <v>3</v>
      </c>
      <c r="B11" s="4" t="s">
        <v>10</v>
      </c>
      <c r="C11" s="5">
        <v>481.2</v>
      </c>
      <c r="D11" s="5">
        <v>477.2</v>
      </c>
      <c r="E11" s="5">
        <v>472.2</v>
      </c>
      <c r="F11" s="5">
        <v>471.2</v>
      </c>
      <c r="G11" s="5">
        <v>467.6</v>
      </c>
      <c r="H11" s="5">
        <v>458.4</v>
      </c>
      <c r="I11" s="5">
        <v>450</v>
      </c>
      <c r="J11" s="5">
        <v>445.2</v>
      </c>
      <c r="K11" s="5">
        <v>441.4</v>
      </c>
      <c r="L11" s="5">
        <v>441.6</v>
      </c>
      <c r="M11" s="5">
        <v>445</v>
      </c>
      <c r="N11" s="5">
        <v>450.2</v>
      </c>
      <c r="O11" s="5">
        <v>451.2</v>
      </c>
      <c r="P11" s="5">
        <v>448.6</v>
      </c>
      <c r="Q11" s="5">
        <v>442.6</v>
      </c>
      <c r="R11" s="5">
        <v>445.6</v>
      </c>
      <c r="S11" s="5">
        <v>444.2</v>
      </c>
      <c r="T11" s="9">
        <f t="shared" si="0"/>
        <v>4</v>
      </c>
      <c r="U11" s="5">
        <v>448.2</v>
      </c>
      <c r="V11" s="9">
        <f t="shared" si="0"/>
        <v>-1.5999999999999659</v>
      </c>
      <c r="W11" s="5">
        <v>446.6</v>
      </c>
      <c r="X11" s="9">
        <f t="shared" si="1"/>
        <v>-1.4000000000000341</v>
      </c>
      <c r="Y11" s="5">
        <v>445.2</v>
      </c>
      <c r="Z11" s="9">
        <f t="shared" si="12"/>
        <v>-445.2</v>
      </c>
      <c r="AA11" s="5"/>
      <c r="AB11" s="9">
        <f t="shared" si="2"/>
        <v>0</v>
      </c>
      <c r="AC11" s="5"/>
      <c r="AD11" s="9">
        <f t="shared" si="3"/>
        <v>0</v>
      </c>
      <c r="AE11" s="5"/>
      <c r="AF11" s="9">
        <f t="shared" si="4"/>
        <v>0</v>
      </c>
      <c r="AG11" s="5"/>
      <c r="AH11" s="9">
        <f t="shared" si="5"/>
        <v>445</v>
      </c>
      <c r="AI11" s="5">
        <v>445</v>
      </c>
      <c r="AJ11" s="9">
        <f t="shared" si="6"/>
        <v>-3</v>
      </c>
      <c r="AK11" s="5">
        <v>442</v>
      </c>
      <c r="AL11" s="9">
        <f t="shared" si="7"/>
        <v>-5</v>
      </c>
      <c r="AM11" s="5">
        <v>437</v>
      </c>
      <c r="AN11" s="9">
        <f t="shared" si="8"/>
        <v>-0.80000000000001137</v>
      </c>
      <c r="AO11" s="5">
        <v>436.2</v>
      </c>
      <c r="AP11" s="9">
        <f t="shared" si="9"/>
        <v>-1</v>
      </c>
      <c r="AQ11" s="5">
        <v>435.2</v>
      </c>
      <c r="AR11" s="9">
        <f t="shared" si="10"/>
        <v>-435.2</v>
      </c>
      <c r="AS11" s="5"/>
      <c r="AT11" s="9">
        <f t="shared" si="11"/>
        <v>0</v>
      </c>
    </row>
    <row r="12" spans="1:46" s="14" customFormat="1" x14ac:dyDescent="0.35">
      <c r="A12" s="11" t="s">
        <v>26</v>
      </c>
      <c r="B12" s="13"/>
      <c r="C12" s="13">
        <v>28364</v>
      </c>
      <c r="D12" s="13">
        <v>26520</v>
      </c>
      <c r="E12" s="13">
        <v>37667</v>
      </c>
      <c r="F12" s="13">
        <v>37996</v>
      </c>
      <c r="G12" s="13">
        <v>34367</v>
      </c>
      <c r="H12" s="13">
        <v>51487</v>
      </c>
      <c r="I12" s="13">
        <v>47918</v>
      </c>
      <c r="J12" s="13">
        <v>255340</v>
      </c>
      <c r="K12" s="13">
        <v>65555</v>
      </c>
      <c r="L12" s="13">
        <v>46691</v>
      </c>
      <c r="M12" s="13">
        <v>53233</v>
      </c>
      <c r="N12" s="13">
        <v>43506</v>
      </c>
      <c r="O12" s="13">
        <v>28663</v>
      </c>
      <c r="P12" s="13">
        <v>40204</v>
      </c>
      <c r="Q12" s="13">
        <v>59875</v>
      </c>
      <c r="R12" s="13">
        <v>39540</v>
      </c>
      <c r="S12" s="13">
        <v>49284</v>
      </c>
      <c r="T12" s="16">
        <f t="shared" si="0"/>
        <v>-14874</v>
      </c>
      <c r="U12" s="13">
        <v>34410</v>
      </c>
      <c r="V12" s="16">
        <f t="shared" si="0"/>
        <v>6413</v>
      </c>
      <c r="W12" s="13">
        <v>40823</v>
      </c>
      <c r="X12" s="16">
        <f t="shared" si="1"/>
        <v>-11450</v>
      </c>
      <c r="Y12" s="13">
        <v>29373</v>
      </c>
      <c r="Z12" s="9">
        <f t="shared" si="12"/>
        <v>-29373</v>
      </c>
      <c r="AA12" s="13"/>
      <c r="AB12" s="16">
        <f t="shared" si="2"/>
        <v>0</v>
      </c>
      <c r="AC12" s="13"/>
      <c r="AD12" s="16">
        <f t="shared" si="3"/>
        <v>0</v>
      </c>
      <c r="AE12" s="13"/>
      <c r="AF12" s="16">
        <f t="shared" si="4"/>
        <v>0</v>
      </c>
      <c r="AG12" s="13"/>
      <c r="AH12" s="16">
        <f t="shared" si="5"/>
        <v>27695</v>
      </c>
      <c r="AI12" s="13">
        <v>27695</v>
      </c>
      <c r="AJ12" s="16">
        <f t="shared" si="6"/>
        <v>5666</v>
      </c>
      <c r="AK12" s="13">
        <v>33361</v>
      </c>
      <c r="AL12" s="16">
        <f t="shared" si="7"/>
        <v>2761</v>
      </c>
      <c r="AM12" s="13">
        <v>36122</v>
      </c>
      <c r="AN12" s="16">
        <f t="shared" si="8"/>
        <v>13878</v>
      </c>
      <c r="AO12" s="13">
        <v>50000</v>
      </c>
      <c r="AP12" s="16">
        <f t="shared" si="9"/>
        <v>-5009</v>
      </c>
      <c r="AQ12" s="13">
        <v>44991</v>
      </c>
      <c r="AR12" s="16">
        <f t="shared" si="10"/>
        <v>-44991</v>
      </c>
      <c r="AS12" s="13"/>
      <c r="AT12" s="16">
        <f t="shared" si="11"/>
        <v>0</v>
      </c>
    </row>
    <row r="13" spans="1:46" x14ac:dyDescent="0.35">
      <c r="A13" s="3" t="s">
        <v>3</v>
      </c>
      <c r="B13" s="4" t="s">
        <v>11</v>
      </c>
      <c r="C13" s="5">
        <v>478.6</v>
      </c>
      <c r="D13" s="5">
        <v>475</v>
      </c>
      <c r="E13" s="5">
        <v>470.2</v>
      </c>
      <c r="F13" s="5">
        <v>470</v>
      </c>
      <c r="G13" s="5">
        <v>466.6</v>
      </c>
      <c r="H13" s="5">
        <v>461.2</v>
      </c>
      <c r="I13" s="5">
        <v>454.6</v>
      </c>
      <c r="J13" s="5">
        <v>451.2</v>
      </c>
      <c r="K13" s="5">
        <v>447</v>
      </c>
      <c r="L13" s="5">
        <v>447.2</v>
      </c>
      <c r="M13" s="5">
        <v>450.2</v>
      </c>
      <c r="N13" s="5">
        <v>454.2</v>
      </c>
      <c r="O13" s="5">
        <v>455</v>
      </c>
      <c r="P13" s="5">
        <v>453.6</v>
      </c>
      <c r="Q13" s="5">
        <v>448.6</v>
      </c>
      <c r="R13" s="5">
        <v>451.2</v>
      </c>
      <c r="S13" s="5">
        <v>451</v>
      </c>
      <c r="T13" s="9">
        <f t="shared" si="0"/>
        <v>3.6000000000000227</v>
      </c>
      <c r="U13" s="5">
        <v>454.6</v>
      </c>
      <c r="V13" s="9">
        <f t="shared" si="0"/>
        <v>-1</v>
      </c>
      <c r="W13" s="5">
        <v>453.6</v>
      </c>
      <c r="X13" s="9">
        <f t="shared" si="1"/>
        <v>-2.2000000000000455</v>
      </c>
      <c r="Y13" s="5">
        <v>451.4</v>
      </c>
      <c r="Z13" s="9">
        <f t="shared" si="12"/>
        <v>-451.4</v>
      </c>
      <c r="AA13" s="5"/>
      <c r="AB13" s="9">
        <f t="shared" si="2"/>
        <v>0</v>
      </c>
      <c r="AC13" s="5"/>
      <c r="AD13" s="9">
        <f t="shared" si="3"/>
        <v>0</v>
      </c>
      <c r="AE13" s="5"/>
      <c r="AF13" s="9">
        <f t="shared" si="4"/>
        <v>0</v>
      </c>
      <c r="AG13" s="5"/>
      <c r="AH13" s="9">
        <f t="shared" si="5"/>
        <v>451.4</v>
      </c>
      <c r="AI13" s="5">
        <v>451.4</v>
      </c>
      <c r="AJ13" s="9">
        <f t="shared" si="6"/>
        <v>-2.3999999999999773</v>
      </c>
      <c r="AK13" s="5">
        <v>449</v>
      </c>
      <c r="AL13" s="9">
        <f t="shared" si="7"/>
        <v>-4.6000000000000227</v>
      </c>
      <c r="AM13" s="5">
        <v>444.4</v>
      </c>
      <c r="AN13" s="9">
        <f t="shared" si="8"/>
        <v>-0.79999999999995453</v>
      </c>
      <c r="AO13" s="5">
        <v>443.6</v>
      </c>
      <c r="AP13" s="9">
        <f t="shared" si="9"/>
        <v>-1.2000000000000455</v>
      </c>
      <c r="AQ13" s="5">
        <v>442.4</v>
      </c>
      <c r="AR13" s="9">
        <f t="shared" si="10"/>
        <v>-442.4</v>
      </c>
      <c r="AS13" s="5"/>
      <c r="AT13" s="9">
        <f t="shared" si="11"/>
        <v>0</v>
      </c>
    </row>
    <row r="14" spans="1:46" s="14" customFormat="1" x14ac:dyDescent="0.35">
      <c r="A14" s="11" t="s">
        <v>26</v>
      </c>
      <c r="B14" s="13"/>
      <c r="C14" s="13">
        <v>32475</v>
      </c>
      <c r="D14" s="13">
        <v>29284</v>
      </c>
      <c r="E14" s="13">
        <v>46962</v>
      </c>
      <c r="F14" s="13">
        <v>55592</v>
      </c>
      <c r="G14" s="13">
        <v>44190</v>
      </c>
      <c r="H14" s="13">
        <v>72682</v>
      </c>
      <c r="I14" s="13">
        <v>69784</v>
      </c>
      <c r="J14" s="13">
        <v>326733</v>
      </c>
      <c r="K14" s="13">
        <v>126983</v>
      </c>
      <c r="L14" s="13">
        <v>80624</v>
      </c>
      <c r="M14" s="13">
        <v>90454</v>
      </c>
      <c r="N14" s="13">
        <v>60004</v>
      </c>
      <c r="O14" s="13">
        <v>39690</v>
      </c>
      <c r="P14" s="13">
        <v>49182</v>
      </c>
      <c r="Q14" s="13">
        <v>79810</v>
      </c>
      <c r="R14" s="13">
        <v>52347</v>
      </c>
      <c r="S14" s="13">
        <v>67129</v>
      </c>
      <c r="T14" s="16">
        <f t="shared" si="0"/>
        <v>-14904</v>
      </c>
      <c r="U14" s="13">
        <v>52225</v>
      </c>
      <c r="V14" s="16">
        <f t="shared" si="0"/>
        <v>12298</v>
      </c>
      <c r="W14" s="13">
        <v>64523</v>
      </c>
      <c r="X14" s="16">
        <f t="shared" si="1"/>
        <v>-18549</v>
      </c>
      <c r="Y14" s="13">
        <v>45974</v>
      </c>
      <c r="Z14" s="9">
        <f t="shared" si="12"/>
        <v>-45974</v>
      </c>
      <c r="AA14" s="13"/>
      <c r="AB14" s="16">
        <f t="shared" si="2"/>
        <v>0</v>
      </c>
      <c r="AC14" s="13"/>
      <c r="AD14" s="16">
        <f t="shared" si="3"/>
        <v>0</v>
      </c>
      <c r="AE14" s="13"/>
      <c r="AF14" s="16">
        <f t="shared" si="4"/>
        <v>0</v>
      </c>
      <c r="AG14" s="13"/>
      <c r="AH14" s="16">
        <f t="shared" si="5"/>
        <v>29931</v>
      </c>
      <c r="AI14" s="13">
        <v>29931</v>
      </c>
      <c r="AJ14" s="16">
        <f t="shared" si="6"/>
        <v>14020</v>
      </c>
      <c r="AK14" s="13">
        <v>43951</v>
      </c>
      <c r="AL14" s="16">
        <f t="shared" si="7"/>
        <v>8043</v>
      </c>
      <c r="AM14" s="13">
        <v>51994</v>
      </c>
      <c r="AN14" s="16">
        <f t="shared" si="8"/>
        <v>17796</v>
      </c>
      <c r="AO14" s="13">
        <v>69790</v>
      </c>
      <c r="AP14" s="16">
        <f t="shared" si="9"/>
        <v>9614</v>
      </c>
      <c r="AQ14" s="13">
        <v>79404</v>
      </c>
      <c r="AR14" s="16">
        <f t="shared" si="10"/>
        <v>-79404</v>
      </c>
      <c r="AS14" s="13"/>
      <c r="AT14" s="16">
        <f t="shared" si="11"/>
        <v>0</v>
      </c>
    </row>
    <row r="15" spans="1:46" s="5" customFormat="1" x14ac:dyDescent="0.35">
      <c r="A15" s="21" t="s">
        <v>3</v>
      </c>
      <c r="B15" s="5" t="s">
        <v>27</v>
      </c>
      <c r="T15" s="9">
        <f t="shared" si="0"/>
        <v>467.2</v>
      </c>
      <c r="U15" s="5">
        <v>467.2</v>
      </c>
      <c r="V15" s="9">
        <f t="shared" si="0"/>
        <v>-0.80000000000001137</v>
      </c>
      <c r="W15" s="5">
        <v>466.4</v>
      </c>
      <c r="X15" s="9">
        <f t="shared" si="1"/>
        <v>-2.1999999999999886</v>
      </c>
      <c r="Y15" s="5">
        <v>464.2</v>
      </c>
      <c r="Z15" s="9">
        <f t="shared" si="12"/>
        <v>-464.2</v>
      </c>
      <c r="AB15" s="9">
        <f t="shared" si="2"/>
        <v>0</v>
      </c>
      <c r="AD15" s="9">
        <f t="shared" si="3"/>
        <v>0</v>
      </c>
      <c r="AF15" s="9">
        <f t="shared" si="4"/>
        <v>0</v>
      </c>
      <c r="AH15" s="9">
        <f t="shared" si="5"/>
        <v>464</v>
      </c>
      <c r="AI15" s="5">
        <v>464</v>
      </c>
      <c r="AJ15" s="9">
        <f t="shared" si="6"/>
        <v>-2</v>
      </c>
      <c r="AK15" s="5">
        <v>462</v>
      </c>
      <c r="AL15" s="9">
        <f t="shared" si="7"/>
        <v>-4</v>
      </c>
      <c r="AM15" s="5">
        <v>458</v>
      </c>
      <c r="AN15" s="9">
        <f t="shared" si="8"/>
        <v>-1</v>
      </c>
      <c r="AO15" s="5">
        <v>457</v>
      </c>
      <c r="AP15" s="9">
        <f t="shared" si="9"/>
        <v>-1.3999999999999773</v>
      </c>
      <c r="AQ15" s="5">
        <v>455.6</v>
      </c>
      <c r="AR15" s="9">
        <f t="shared" si="10"/>
        <v>-455.6</v>
      </c>
      <c r="AT15" s="9">
        <f t="shared" si="11"/>
        <v>0</v>
      </c>
    </row>
    <row r="16" spans="1:46" s="14" customFormat="1" x14ac:dyDescent="0.35">
      <c r="A16" s="11" t="s">
        <v>26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6">
        <f t="shared" si="0"/>
        <v>589</v>
      </c>
      <c r="U16" s="13">
        <v>589</v>
      </c>
      <c r="V16" s="16">
        <f t="shared" si="0"/>
        <v>4199</v>
      </c>
      <c r="W16" s="13">
        <v>4788</v>
      </c>
      <c r="X16" s="16">
        <f t="shared" si="1"/>
        <v>-449</v>
      </c>
      <c r="Y16" s="13">
        <v>4339</v>
      </c>
      <c r="Z16" s="9">
        <f t="shared" si="12"/>
        <v>-4339</v>
      </c>
      <c r="AA16" s="13"/>
      <c r="AB16" s="16">
        <f t="shared" si="2"/>
        <v>0</v>
      </c>
      <c r="AC16" s="13"/>
      <c r="AD16" s="16">
        <f t="shared" si="3"/>
        <v>0</v>
      </c>
      <c r="AE16" s="13"/>
      <c r="AF16" s="16">
        <f t="shared" si="4"/>
        <v>0</v>
      </c>
      <c r="AG16" s="13"/>
      <c r="AH16" s="16">
        <f t="shared" si="5"/>
        <v>3280</v>
      </c>
      <c r="AI16" s="13">
        <v>3280</v>
      </c>
      <c r="AJ16" s="16">
        <f t="shared" si="6"/>
        <v>691</v>
      </c>
      <c r="AK16" s="13">
        <v>3971</v>
      </c>
      <c r="AL16" s="16">
        <f t="shared" si="7"/>
        <v>-54</v>
      </c>
      <c r="AM16" s="13">
        <v>3917</v>
      </c>
      <c r="AN16" s="16">
        <f t="shared" si="8"/>
        <v>3269</v>
      </c>
      <c r="AO16" s="13">
        <v>7186</v>
      </c>
      <c r="AP16" s="16">
        <f t="shared" si="9"/>
        <v>587</v>
      </c>
      <c r="AQ16" s="13">
        <v>7773</v>
      </c>
      <c r="AR16" s="16">
        <f t="shared" si="10"/>
        <v>-7773</v>
      </c>
      <c r="AS16" s="13"/>
      <c r="AT16" s="16">
        <f t="shared" si="11"/>
        <v>0</v>
      </c>
    </row>
    <row r="17" spans="1:38" x14ac:dyDescent="0.35">
      <c r="A17" s="3"/>
      <c r="T17" s="17"/>
      <c r="Z17" s="17"/>
      <c r="AB17" s="17"/>
      <c r="AD17" s="17"/>
      <c r="AF17" s="17"/>
      <c r="AH17" s="17"/>
      <c r="AJ17" s="17"/>
      <c r="AL17" s="17"/>
    </row>
    <row r="18" spans="1:38" x14ac:dyDescent="0.35">
      <c r="A18" s="3"/>
      <c r="T18" s="17"/>
      <c r="Z18" s="17"/>
      <c r="AB18" s="17"/>
      <c r="AD18" s="17"/>
      <c r="AF18" s="17"/>
      <c r="AH18" s="17"/>
      <c r="AJ18" s="17"/>
      <c r="AL18" s="17"/>
    </row>
    <row r="19" spans="1:38" x14ac:dyDescent="0.35">
      <c r="A19" s="3" t="s">
        <v>4</v>
      </c>
      <c r="T19" s="20" t="s">
        <v>35</v>
      </c>
      <c r="V19" s="20" t="s">
        <v>35</v>
      </c>
      <c r="X19" s="20" t="s">
        <v>35</v>
      </c>
      <c r="Z19" s="20" t="s">
        <v>35</v>
      </c>
      <c r="AB19" s="20" t="s">
        <v>35</v>
      </c>
      <c r="AD19" s="20" t="s">
        <v>35</v>
      </c>
      <c r="AF19" s="20" t="s">
        <v>35</v>
      </c>
      <c r="AH19" s="20" t="s">
        <v>35</v>
      </c>
      <c r="AJ19" s="20" t="s">
        <v>35</v>
      </c>
      <c r="AL19" s="20" t="s">
        <v>35</v>
      </c>
    </row>
    <row r="20" spans="1:38" x14ac:dyDescent="0.35">
      <c r="A20" s="3" t="s">
        <v>39</v>
      </c>
      <c r="T20" s="20" t="s">
        <v>35</v>
      </c>
      <c r="V20" s="20" t="s">
        <v>35</v>
      </c>
      <c r="X20" s="20" t="s">
        <v>35</v>
      </c>
      <c r="Z20" s="20" t="s">
        <v>35</v>
      </c>
      <c r="AB20" s="20" t="s">
        <v>35</v>
      </c>
      <c r="AD20" s="20" t="s">
        <v>35</v>
      </c>
      <c r="AF20" s="20" t="s">
        <v>35</v>
      </c>
      <c r="AH20" s="20" t="s">
        <v>35</v>
      </c>
      <c r="AJ20" s="20" t="s">
        <v>35</v>
      </c>
      <c r="AL20" s="20" t="s">
        <v>35</v>
      </c>
    </row>
    <row r="21" spans="1:38" x14ac:dyDescent="0.35">
      <c r="A21" s="3" t="s">
        <v>33</v>
      </c>
      <c r="T21" s="20" t="s">
        <v>35</v>
      </c>
      <c r="V21" s="20" t="s">
        <v>35</v>
      </c>
      <c r="X21" s="20" t="s">
        <v>35</v>
      </c>
      <c r="Z21" s="20" t="s">
        <v>35</v>
      </c>
      <c r="AB21" s="20" t="s">
        <v>35</v>
      </c>
      <c r="AD21" s="20" t="s">
        <v>35</v>
      </c>
      <c r="AF21" s="20" t="s">
        <v>35</v>
      </c>
      <c r="AH21" s="20" t="s">
        <v>35</v>
      </c>
      <c r="AJ21" s="20" t="s">
        <v>35</v>
      </c>
      <c r="AL21" s="20" t="s">
        <v>35</v>
      </c>
    </row>
    <row r="22" spans="1:38" x14ac:dyDescent="0.35">
      <c r="A22" s="3" t="s">
        <v>28</v>
      </c>
      <c r="T22" s="20" t="s">
        <v>35</v>
      </c>
      <c r="V22" s="20" t="s">
        <v>35</v>
      </c>
      <c r="X22" s="20" t="s">
        <v>35</v>
      </c>
      <c r="Z22" s="20" t="s">
        <v>35</v>
      </c>
      <c r="AB22" s="20" t="s">
        <v>35</v>
      </c>
      <c r="AD22" s="20" t="s">
        <v>35</v>
      </c>
      <c r="AF22" s="20" t="s">
        <v>35</v>
      </c>
      <c r="AH22" s="20" t="s">
        <v>35</v>
      </c>
      <c r="AJ22" s="20" t="s">
        <v>35</v>
      </c>
      <c r="AL22" s="20" t="s">
        <v>35</v>
      </c>
    </row>
    <row r="23" spans="1:38" x14ac:dyDescent="0.35">
      <c r="A23" s="3" t="s">
        <v>30</v>
      </c>
      <c r="T23" s="20" t="s">
        <v>35</v>
      </c>
      <c r="V23" s="20" t="s">
        <v>35</v>
      </c>
      <c r="X23" s="20" t="s">
        <v>35</v>
      </c>
      <c r="Z23" s="20" t="s">
        <v>35</v>
      </c>
      <c r="AB23" s="20" t="s">
        <v>35</v>
      </c>
      <c r="AD23" s="20" t="s">
        <v>35</v>
      </c>
      <c r="AF23" s="20" t="s">
        <v>35</v>
      </c>
      <c r="AH23" s="20" t="s">
        <v>35</v>
      </c>
      <c r="AJ23" s="20" t="s">
        <v>35</v>
      </c>
      <c r="AL23" s="20" t="s">
        <v>35</v>
      </c>
    </row>
    <row r="24" spans="1:38" x14ac:dyDescent="0.35">
      <c r="A24" s="3" t="s">
        <v>29</v>
      </c>
      <c r="T24" s="20" t="s">
        <v>35</v>
      </c>
      <c r="V24" s="20" t="s">
        <v>35</v>
      </c>
      <c r="X24" s="20" t="s">
        <v>35</v>
      </c>
      <c r="Z24" s="20" t="s">
        <v>35</v>
      </c>
      <c r="AB24" s="20" t="s">
        <v>35</v>
      </c>
      <c r="AD24" s="20" t="s">
        <v>35</v>
      </c>
      <c r="AF24" s="20" t="s">
        <v>35</v>
      </c>
      <c r="AH24" s="20" t="s">
        <v>35</v>
      </c>
      <c r="AJ24" s="20" t="s">
        <v>35</v>
      </c>
      <c r="AL24" s="20" t="s">
        <v>35</v>
      </c>
    </row>
    <row r="25" spans="1:38" x14ac:dyDescent="0.35">
      <c r="A25" s="3" t="s">
        <v>31</v>
      </c>
      <c r="T25" s="20" t="s">
        <v>35</v>
      </c>
      <c r="V25" s="20" t="s">
        <v>35</v>
      </c>
      <c r="W25" t="s">
        <v>40</v>
      </c>
      <c r="X25" s="20" t="s">
        <v>35</v>
      </c>
      <c r="Z25" s="20" t="s">
        <v>35</v>
      </c>
      <c r="AB25" s="20" t="s">
        <v>35</v>
      </c>
      <c r="AD25" s="20" t="s">
        <v>35</v>
      </c>
      <c r="AF25" s="20" t="s">
        <v>35</v>
      </c>
      <c r="AH25" s="20" t="s">
        <v>35</v>
      </c>
      <c r="AJ25" s="20" t="s">
        <v>35</v>
      </c>
      <c r="AL25" s="20" t="s">
        <v>35</v>
      </c>
    </row>
    <row r="26" spans="1:38" x14ac:dyDescent="0.35">
      <c r="A26" s="3" t="s">
        <v>37</v>
      </c>
      <c r="T26" s="20" t="s">
        <v>35</v>
      </c>
      <c r="V26" s="20" t="s">
        <v>35</v>
      </c>
      <c r="X26" s="20" t="s">
        <v>35</v>
      </c>
      <c r="Z26" s="20" t="s">
        <v>35</v>
      </c>
      <c r="AB26" s="20" t="s">
        <v>35</v>
      </c>
      <c r="AD26" s="20" t="s">
        <v>35</v>
      </c>
      <c r="AF26" s="20" t="s">
        <v>35</v>
      </c>
      <c r="AH26" s="20" t="s">
        <v>35</v>
      </c>
      <c r="AJ26" s="20" t="s">
        <v>35</v>
      </c>
      <c r="AL26" s="20" t="s">
        <v>35</v>
      </c>
    </row>
    <row r="27" spans="1:38" x14ac:dyDescent="0.35">
      <c r="A27" s="3" t="s">
        <v>38</v>
      </c>
      <c r="T27" s="20" t="s">
        <v>35</v>
      </c>
      <c r="V27" s="20" t="s">
        <v>35</v>
      </c>
      <c r="X27" s="20" t="s">
        <v>35</v>
      </c>
      <c r="Z27" s="20" t="s">
        <v>35</v>
      </c>
      <c r="AB27" s="20" t="s">
        <v>35</v>
      </c>
      <c r="AD27" s="20" t="s">
        <v>35</v>
      </c>
      <c r="AF27" s="20" t="s">
        <v>35</v>
      </c>
      <c r="AH27" s="20" t="s">
        <v>35</v>
      </c>
      <c r="AJ27" s="20" t="s">
        <v>35</v>
      </c>
      <c r="AL27" s="20" t="s">
        <v>35</v>
      </c>
    </row>
    <row r="28" spans="1:38" x14ac:dyDescent="0.35">
      <c r="A28" s="3" t="s">
        <v>32</v>
      </c>
      <c r="T28" s="20" t="s">
        <v>35</v>
      </c>
      <c r="V28" s="20" t="s">
        <v>35</v>
      </c>
      <c r="X28" s="20" t="s">
        <v>35</v>
      </c>
      <c r="Z28" s="20" t="s">
        <v>35</v>
      </c>
      <c r="AB28" s="20" t="s">
        <v>35</v>
      </c>
      <c r="AD28" s="20" t="s">
        <v>35</v>
      </c>
      <c r="AF28" s="20" t="s">
        <v>35</v>
      </c>
      <c r="AH28" s="20" t="s">
        <v>35</v>
      </c>
      <c r="AJ28" s="20" t="s">
        <v>35</v>
      </c>
      <c r="AL28" s="20" t="s">
        <v>35</v>
      </c>
    </row>
    <row r="29" spans="1:38" x14ac:dyDescent="0.35">
      <c r="A29" s="3" t="s">
        <v>6</v>
      </c>
      <c r="T29" s="20" t="s">
        <v>35</v>
      </c>
      <c r="V29" s="20" t="s">
        <v>35</v>
      </c>
      <c r="X29" s="20" t="s">
        <v>35</v>
      </c>
      <c r="Z29" s="20" t="s">
        <v>35</v>
      </c>
      <c r="AB29" s="20" t="s">
        <v>35</v>
      </c>
      <c r="AD29" s="20" t="s">
        <v>35</v>
      </c>
      <c r="AF29" s="20" t="s">
        <v>35</v>
      </c>
      <c r="AH29" s="20" t="s">
        <v>35</v>
      </c>
      <c r="AJ29" s="20" t="s">
        <v>35</v>
      </c>
      <c r="AL29" s="20" t="s">
        <v>35</v>
      </c>
    </row>
    <row r="30" spans="1:38" x14ac:dyDescent="0.35">
      <c r="A30" s="3"/>
      <c r="T30" s="17"/>
      <c r="Z30" s="17"/>
      <c r="AB30" s="17"/>
      <c r="AD30" s="17"/>
      <c r="AF30" s="17"/>
      <c r="AH30" s="17"/>
      <c r="AJ30" s="17"/>
      <c r="AL30" s="17"/>
    </row>
    <row r="31" spans="1:38" x14ac:dyDescent="0.35">
      <c r="A31" s="3"/>
      <c r="Z31" s="17"/>
    </row>
    <row r="32" spans="1:38" x14ac:dyDescent="0.35">
      <c r="A32" s="3"/>
    </row>
  </sheetData>
  <hyperlinks>
    <hyperlink ref="A1" location="main!A1" display="main" xr:uid="{21921B5B-20BF-4CB4-AC20-04AECFB1D8D5}"/>
    <hyperlink ref="A2" r:id="rId1" xr:uid="{5A635EF4-A366-47FB-9E50-DC60B357B866}"/>
  </hyperlinks>
  <pageMargins left="0.7" right="0.7" top="0.75" bottom="0.75" header="0.3" footer="0.3"/>
  <pageSetup scale="54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C7BA-262C-4899-BE72-FB33CE199B92}">
  <dimension ref="A1:AA37"/>
  <sheetViews>
    <sheetView tabSelected="1" zoomScale="55" zoomScaleNormal="55" workbookViewId="0">
      <pane xSplit="2" ySplit="4" topLeftCell="L5" activePane="bottomRight" state="frozen"/>
      <selection pane="topRight" activeCell="C1" sqref="C1"/>
      <selection pane="bottomLeft" activeCell="A5" sqref="A5"/>
      <selection pane="bottomRight" activeCell="AA61" sqref="AA61"/>
    </sheetView>
  </sheetViews>
  <sheetFormatPr defaultRowHeight="14.5" x14ac:dyDescent="0.35"/>
  <cols>
    <col min="1" max="1" width="16.08984375" customWidth="1"/>
    <col min="2" max="6" width="9.453125" bestFit="1" customWidth="1"/>
    <col min="7" max="7" width="8.453125" bestFit="1" customWidth="1"/>
    <col min="12" max="17" width="9.453125" bestFit="1" customWidth="1"/>
    <col min="18" max="18" width="9.453125" customWidth="1"/>
    <col min="19" max="19" width="9.453125" bestFit="1" customWidth="1"/>
    <col min="20" max="20" width="9.453125" customWidth="1"/>
    <col min="21" max="21" width="9.453125" bestFit="1" customWidth="1"/>
    <col min="22" max="22" width="9.453125" customWidth="1"/>
    <col min="23" max="23" width="9.453125" bestFit="1" customWidth="1"/>
    <col min="24" max="24" width="9.453125" customWidth="1"/>
    <col min="25" max="25" width="9.453125" bestFit="1" customWidth="1"/>
    <col min="26" max="26" width="9.453125" customWidth="1"/>
    <col min="27" max="27" width="9.453125" bestFit="1" customWidth="1"/>
  </cols>
  <sheetData>
    <row r="1" spans="1:27" x14ac:dyDescent="0.35">
      <c r="A1" s="1" t="s">
        <v>2</v>
      </c>
      <c r="B1" s="1"/>
    </row>
    <row r="2" spans="1:27" x14ac:dyDescent="0.35">
      <c r="A2" s="1" t="s">
        <v>17</v>
      </c>
      <c r="B2" s="1"/>
      <c r="C2" s="1"/>
      <c r="D2" s="1"/>
    </row>
    <row r="3" spans="1:27" x14ac:dyDescent="0.35">
      <c r="A3" t="s">
        <v>16</v>
      </c>
      <c r="D3" t="s">
        <v>19</v>
      </c>
    </row>
    <row r="4" spans="1:27" x14ac:dyDescent="0.35">
      <c r="A4" s="3"/>
      <c r="B4" t="s">
        <v>18</v>
      </c>
      <c r="C4" s="2">
        <v>45713</v>
      </c>
      <c r="D4" s="2">
        <v>45714</v>
      </c>
      <c r="E4" s="2">
        <v>45715</v>
      </c>
      <c r="F4" s="2">
        <v>45716</v>
      </c>
      <c r="G4" s="2">
        <v>45719</v>
      </c>
      <c r="H4" s="2">
        <v>45720</v>
      </c>
      <c r="I4" s="2">
        <v>45721</v>
      </c>
      <c r="J4" s="2">
        <v>45722</v>
      </c>
      <c r="K4" s="2">
        <v>45723</v>
      </c>
      <c r="L4" s="2">
        <v>45726</v>
      </c>
      <c r="M4" s="2">
        <v>45727</v>
      </c>
      <c r="N4" s="2">
        <v>45728</v>
      </c>
      <c r="O4" s="2">
        <v>45729</v>
      </c>
      <c r="P4" s="2">
        <v>45730</v>
      </c>
      <c r="Q4" s="2">
        <v>45733</v>
      </c>
      <c r="R4" s="2"/>
      <c r="S4" s="2">
        <v>45734</v>
      </c>
      <c r="T4" s="2"/>
      <c r="U4" s="2">
        <v>45735</v>
      </c>
      <c r="V4" s="2"/>
      <c r="W4" s="2">
        <f>+U4+1</f>
        <v>45736</v>
      </c>
      <c r="X4" s="2"/>
      <c r="Y4" s="2">
        <f>+W4+1</f>
        <v>45737</v>
      </c>
      <c r="Z4" s="2"/>
      <c r="AA4" s="2">
        <f>+Y4+1</f>
        <v>45738</v>
      </c>
    </row>
    <row r="5" spans="1:27" x14ac:dyDescent="0.35">
      <c r="A5" s="3" t="s">
        <v>3</v>
      </c>
      <c r="B5" s="4" t="s">
        <v>7</v>
      </c>
      <c r="C5" s="5">
        <v>1031.2</v>
      </c>
      <c r="D5" s="5">
        <v>1024.4000000000001</v>
      </c>
      <c r="E5">
        <v>1024.5999999999999</v>
      </c>
      <c r="F5">
        <v>1011.4</v>
      </c>
      <c r="G5" s="5">
        <v>997</v>
      </c>
      <c r="H5" s="5">
        <v>985.6</v>
      </c>
      <c r="I5" s="5">
        <v>998.4</v>
      </c>
      <c r="J5" s="5">
        <v>1014.6</v>
      </c>
      <c r="K5" s="5">
        <v>1010</v>
      </c>
      <c r="L5" s="5">
        <v>1000.4</v>
      </c>
      <c r="M5" s="5">
        <v>1001.6</v>
      </c>
      <c r="N5" s="5">
        <v>986</v>
      </c>
      <c r="O5" s="5">
        <v>999.2</v>
      </c>
      <c r="P5" s="5">
        <v>992</v>
      </c>
    </row>
    <row r="6" spans="1:27" s="14" customFormat="1" x14ac:dyDescent="0.35">
      <c r="A6" s="11" t="s">
        <v>26</v>
      </c>
      <c r="B6" s="12"/>
      <c r="C6" s="13">
        <v>103372</v>
      </c>
      <c r="D6" s="13">
        <v>67515</v>
      </c>
      <c r="E6" s="13">
        <v>35088</v>
      </c>
      <c r="F6" s="13">
        <v>1753</v>
      </c>
      <c r="G6" s="13">
        <v>1756</v>
      </c>
      <c r="H6" s="13">
        <v>731</v>
      </c>
      <c r="I6" s="13">
        <v>162</v>
      </c>
      <c r="J6" s="13">
        <v>294</v>
      </c>
      <c r="K6" s="13">
        <v>112</v>
      </c>
      <c r="L6" s="13">
        <v>89</v>
      </c>
      <c r="M6" s="13">
        <v>66</v>
      </c>
      <c r="N6" s="13">
        <v>39</v>
      </c>
      <c r="O6" s="13">
        <v>33</v>
      </c>
      <c r="P6" s="13">
        <v>3</v>
      </c>
      <c r="S6" s="15"/>
    </row>
    <row r="7" spans="1:27" x14ac:dyDescent="0.35">
      <c r="A7" s="3" t="s">
        <v>3</v>
      </c>
      <c r="B7" s="4" t="s">
        <v>8</v>
      </c>
      <c r="C7" s="5">
        <v>1049.2</v>
      </c>
      <c r="D7" s="5">
        <v>1041.4000000000001</v>
      </c>
      <c r="E7">
        <v>1038.2</v>
      </c>
      <c r="F7" s="5">
        <v>1025</v>
      </c>
      <c r="G7" s="5">
        <v>1010.6</v>
      </c>
      <c r="H7" s="5">
        <v>1001.6</v>
      </c>
      <c r="I7" s="5">
        <v>1012.2</v>
      </c>
      <c r="J7" s="5">
        <v>1028.2</v>
      </c>
      <c r="K7" s="5">
        <v>1025.2</v>
      </c>
      <c r="L7" s="5">
        <v>1013.2</v>
      </c>
      <c r="M7" s="5">
        <v>1010</v>
      </c>
      <c r="N7" s="5">
        <v>1001.6</v>
      </c>
      <c r="O7" s="5">
        <v>1009</v>
      </c>
      <c r="P7" s="5">
        <v>1017</v>
      </c>
      <c r="Q7" s="5">
        <v>1015.4</v>
      </c>
      <c r="R7" s="9">
        <f>+S7-Q7</f>
        <v>-2.7999999999999545</v>
      </c>
      <c r="S7" s="5">
        <v>1012.6</v>
      </c>
      <c r="T7" s="9">
        <f>+U7-S7</f>
        <v>-1012.6</v>
      </c>
      <c r="U7" s="5"/>
      <c r="V7" s="9">
        <f>+W7-U7</f>
        <v>0</v>
      </c>
      <c r="W7" s="5"/>
      <c r="X7" s="9">
        <f>+Y7-W7</f>
        <v>0</v>
      </c>
      <c r="Y7" s="5"/>
      <c r="Z7" s="9">
        <f>+AA7-Y7</f>
        <v>0</v>
      </c>
      <c r="AA7" s="5"/>
    </row>
    <row r="8" spans="1:27" s="14" customFormat="1" x14ac:dyDescent="0.35">
      <c r="A8" s="11" t="s">
        <v>26</v>
      </c>
      <c r="B8" s="12"/>
      <c r="C8" s="13">
        <v>171329</v>
      </c>
      <c r="D8" s="13">
        <v>134182</v>
      </c>
      <c r="E8" s="13">
        <v>142004</v>
      </c>
      <c r="F8" s="13">
        <v>118780</v>
      </c>
      <c r="G8" s="13">
        <v>137904</v>
      </c>
      <c r="H8" s="13">
        <v>197706</v>
      </c>
      <c r="I8" s="13">
        <v>140272</v>
      </c>
      <c r="J8" s="13">
        <v>175854</v>
      </c>
      <c r="K8" s="13">
        <v>110547</v>
      </c>
      <c r="L8" s="13">
        <v>95335</v>
      </c>
      <c r="M8" s="13">
        <v>84374</v>
      </c>
      <c r="N8" s="13">
        <v>118700</v>
      </c>
      <c r="O8" s="13">
        <v>103619</v>
      </c>
      <c r="P8" s="13">
        <v>89657</v>
      </c>
      <c r="Q8" s="13">
        <v>69728</v>
      </c>
      <c r="R8" s="16">
        <f t="shared" ref="R8:T20" si="0">+S8-Q8</f>
        <v>17010</v>
      </c>
      <c r="S8" s="13">
        <v>86738</v>
      </c>
      <c r="T8" s="16">
        <f t="shared" si="0"/>
        <v>-86738</v>
      </c>
      <c r="U8" s="15"/>
      <c r="V8" s="16">
        <f t="shared" ref="V8:V20" si="1">+W8-U8</f>
        <v>0</v>
      </c>
      <c r="W8" s="15"/>
      <c r="X8" s="16">
        <f t="shared" ref="X8:X20" si="2">+Y8-W8</f>
        <v>0</v>
      </c>
      <c r="Y8" s="15"/>
      <c r="Z8" s="16">
        <f t="shared" ref="Z8:Z20" si="3">+AA8-Y8</f>
        <v>0</v>
      </c>
      <c r="AA8" s="15"/>
    </row>
    <row r="9" spans="1:27" x14ac:dyDescent="0.35">
      <c r="A9" s="3" t="s">
        <v>3</v>
      </c>
      <c r="B9" s="4" t="s">
        <v>9</v>
      </c>
      <c r="C9" s="5">
        <v>1063.2</v>
      </c>
      <c r="D9" s="5">
        <v>1056.2</v>
      </c>
      <c r="E9">
        <v>1052.4000000000001</v>
      </c>
      <c r="F9">
        <v>1039.4000000000001</v>
      </c>
      <c r="G9" s="5">
        <v>1025</v>
      </c>
      <c r="H9" s="5">
        <v>1016.2</v>
      </c>
      <c r="I9">
        <v>1025.2</v>
      </c>
      <c r="J9">
        <v>1040.4000000000001</v>
      </c>
      <c r="K9">
        <v>1038.5999999999999</v>
      </c>
      <c r="L9">
        <v>1027.5999999999999</v>
      </c>
      <c r="M9" s="5">
        <v>1024</v>
      </c>
      <c r="N9">
        <v>1017</v>
      </c>
      <c r="O9">
        <v>1023.6</v>
      </c>
      <c r="P9" s="5">
        <v>1031</v>
      </c>
      <c r="Q9">
        <v>1029.2</v>
      </c>
      <c r="R9" s="9">
        <f t="shared" si="0"/>
        <v>-2.7999999999999545</v>
      </c>
      <c r="S9" s="5">
        <v>1026.4000000000001</v>
      </c>
      <c r="T9" s="9">
        <f t="shared" si="0"/>
        <v>-1026.4000000000001</v>
      </c>
      <c r="U9" s="5"/>
      <c r="V9" s="9">
        <f t="shared" si="1"/>
        <v>0</v>
      </c>
      <c r="W9" s="5"/>
      <c r="X9" s="9">
        <f t="shared" si="2"/>
        <v>0</v>
      </c>
      <c r="Y9" s="5"/>
      <c r="Z9" s="9">
        <f t="shared" si="3"/>
        <v>0</v>
      </c>
      <c r="AA9" s="5"/>
    </row>
    <row r="10" spans="1:27" s="14" customFormat="1" x14ac:dyDescent="0.35">
      <c r="A10" s="11" t="s">
        <v>26</v>
      </c>
      <c r="B10" s="12"/>
      <c r="C10" s="13">
        <v>52539</v>
      </c>
      <c r="D10" s="13">
        <v>37757</v>
      </c>
      <c r="E10" s="13">
        <v>50392</v>
      </c>
      <c r="F10" s="13">
        <v>53289</v>
      </c>
      <c r="G10" s="13">
        <v>64665</v>
      </c>
      <c r="H10" s="13">
        <v>85658</v>
      </c>
      <c r="I10" s="13">
        <v>71776</v>
      </c>
      <c r="J10" s="13">
        <v>93047</v>
      </c>
      <c r="K10" s="13">
        <v>69393</v>
      </c>
      <c r="L10" s="13">
        <v>47611</v>
      </c>
      <c r="M10" s="13">
        <v>46299</v>
      </c>
      <c r="N10" s="13">
        <v>70817</v>
      </c>
      <c r="O10" s="13">
        <v>57568</v>
      </c>
      <c r="P10" s="13">
        <v>46353</v>
      </c>
      <c r="Q10" s="13">
        <v>35124</v>
      </c>
      <c r="R10" s="16">
        <f t="shared" si="0"/>
        <v>13010</v>
      </c>
      <c r="S10" s="13">
        <v>48134</v>
      </c>
      <c r="T10" s="16">
        <f t="shared" si="0"/>
        <v>-48134</v>
      </c>
      <c r="U10" s="15"/>
      <c r="V10" s="16">
        <f t="shared" si="1"/>
        <v>0</v>
      </c>
      <c r="W10" s="15"/>
      <c r="X10" s="16">
        <f t="shared" si="2"/>
        <v>0</v>
      </c>
      <c r="Y10" s="15"/>
      <c r="Z10" s="16">
        <f t="shared" si="3"/>
        <v>0</v>
      </c>
      <c r="AA10" s="15"/>
    </row>
    <row r="11" spans="1:27" x14ac:dyDescent="0.35">
      <c r="A11" s="3" t="s">
        <v>3</v>
      </c>
      <c r="B11" s="4" t="s">
        <v>14</v>
      </c>
      <c r="C11" s="5">
        <v>1061.5999999999999</v>
      </c>
      <c r="D11" s="5">
        <v>1055.2</v>
      </c>
      <c r="E11">
        <v>1051.2</v>
      </c>
      <c r="F11" s="7">
        <v>1037.5999999999999</v>
      </c>
      <c r="G11" s="5">
        <v>1024</v>
      </c>
      <c r="H11" s="5">
        <v>1013.4</v>
      </c>
      <c r="I11">
        <v>1021.6</v>
      </c>
      <c r="J11" s="5">
        <v>1035</v>
      </c>
      <c r="K11">
        <v>1035.5999999999999</v>
      </c>
      <c r="L11" s="5">
        <v>1025.4000000000001</v>
      </c>
      <c r="M11" s="5">
        <v>1022</v>
      </c>
      <c r="N11" s="5">
        <v>1015.4</v>
      </c>
      <c r="O11" s="5">
        <v>1020.2</v>
      </c>
      <c r="P11" s="5">
        <v>1028.4000000000001</v>
      </c>
      <c r="Q11" s="5">
        <v>1026.4000000000001</v>
      </c>
      <c r="R11" s="9">
        <f t="shared" si="0"/>
        <v>-3.0000000000001137</v>
      </c>
      <c r="S11" s="5">
        <v>1023.4</v>
      </c>
      <c r="T11" s="9">
        <f t="shared" si="0"/>
        <v>-1023.4</v>
      </c>
      <c r="U11" s="5"/>
      <c r="V11" s="9">
        <f t="shared" si="1"/>
        <v>0</v>
      </c>
      <c r="W11" s="5"/>
      <c r="X11" s="9">
        <f t="shared" si="2"/>
        <v>0</v>
      </c>
      <c r="Y11" s="5"/>
      <c r="Z11" s="9">
        <f t="shared" si="3"/>
        <v>0</v>
      </c>
      <c r="AA11" s="5"/>
    </row>
    <row r="12" spans="1:27" s="14" customFormat="1" x14ac:dyDescent="0.35">
      <c r="A12" s="11" t="s">
        <v>26</v>
      </c>
      <c r="B12" s="12"/>
      <c r="C12" s="13">
        <v>5317</v>
      </c>
      <c r="D12" s="13">
        <v>5845</v>
      </c>
      <c r="E12" s="13">
        <v>8154</v>
      </c>
      <c r="F12" s="13">
        <v>8351</v>
      </c>
      <c r="G12" s="13">
        <v>10749</v>
      </c>
      <c r="H12" s="13">
        <v>12905</v>
      </c>
      <c r="I12" s="13">
        <v>14219</v>
      </c>
      <c r="J12" s="13">
        <v>11573</v>
      </c>
      <c r="K12" s="13">
        <v>7611</v>
      </c>
      <c r="L12" s="13">
        <v>5337</v>
      </c>
      <c r="M12" s="13">
        <v>5012</v>
      </c>
      <c r="N12" s="13">
        <v>8706</v>
      </c>
      <c r="O12" s="13">
        <v>7145</v>
      </c>
      <c r="P12" s="13">
        <v>5547</v>
      </c>
      <c r="Q12" s="13">
        <v>4612</v>
      </c>
      <c r="R12" s="16">
        <f t="shared" si="0"/>
        <v>1506</v>
      </c>
      <c r="S12" s="13">
        <v>6118</v>
      </c>
      <c r="T12" s="16">
        <f t="shared" si="0"/>
        <v>-6118</v>
      </c>
      <c r="U12" s="15"/>
      <c r="V12" s="16">
        <f t="shared" si="1"/>
        <v>0</v>
      </c>
      <c r="W12" s="15"/>
      <c r="X12" s="16">
        <f t="shared" si="2"/>
        <v>0</v>
      </c>
      <c r="Y12" s="15"/>
      <c r="Z12" s="16">
        <f t="shared" si="3"/>
        <v>0</v>
      </c>
      <c r="AA12" s="15"/>
    </row>
    <row r="13" spans="1:27" x14ac:dyDescent="0.35">
      <c r="A13" s="3" t="s">
        <v>3</v>
      </c>
      <c r="B13" s="4" t="s">
        <v>10</v>
      </c>
      <c r="C13" s="5">
        <v>1048</v>
      </c>
      <c r="D13" s="5">
        <v>1042.2</v>
      </c>
      <c r="E13">
        <v>1038.4000000000001</v>
      </c>
      <c r="F13" s="7">
        <v>1025.2</v>
      </c>
      <c r="G13" s="5">
        <v>1013</v>
      </c>
      <c r="H13" s="5">
        <v>1001.2</v>
      </c>
      <c r="I13">
        <v>1007</v>
      </c>
      <c r="J13" s="5">
        <v>1019</v>
      </c>
      <c r="K13">
        <v>1021.6</v>
      </c>
      <c r="L13" s="5">
        <v>1013</v>
      </c>
      <c r="M13" s="5">
        <v>1009.6</v>
      </c>
      <c r="N13" s="5">
        <v>1003</v>
      </c>
      <c r="O13" s="5">
        <v>1006.4</v>
      </c>
      <c r="P13" s="5">
        <v>1014.2</v>
      </c>
      <c r="Q13" s="5">
        <v>1013.4</v>
      </c>
      <c r="R13" s="9">
        <f t="shared" si="0"/>
        <v>-3</v>
      </c>
      <c r="S13" s="5">
        <v>1010.4</v>
      </c>
      <c r="T13" s="9">
        <f t="shared" si="0"/>
        <v>-1010.4</v>
      </c>
      <c r="U13" s="5"/>
      <c r="V13" s="9">
        <f t="shared" si="1"/>
        <v>0</v>
      </c>
      <c r="W13" s="5"/>
      <c r="X13" s="9">
        <f t="shared" si="2"/>
        <v>0</v>
      </c>
      <c r="Y13" s="5"/>
      <c r="Z13" s="9">
        <f t="shared" si="3"/>
        <v>0</v>
      </c>
      <c r="AA13" s="5"/>
    </row>
    <row r="14" spans="1:27" s="14" customFormat="1" x14ac:dyDescent="0.35">
      <c r="A14" s="11" t="s">
        <v>26</v>
      </c>
      <c r="B14" s="12"/>
      <c r="C14" s="13">
        <v>3773</v>
      </c>
      <c r="D14" s="13">
        <v>3617</v>
      </c>
      <c r="E14" s="13">
        <v>5761</v>
      </c>
      <c r="F14" s="13">
        <v>3954</v>
      </c>
      <c r="G14" s="13">
        <v>8948</v>
      </c>
      <c r="H14" s="13">
        <v>11029</v>
      </c>
      <c r="I14" s="13">
        <v>10573</v>
      </c>
      <c r="J14" s="13">
        <v>6974</v>
      </c>
      <c r="K14" s="13">
        <v>5955</v>
      </c>
      <c r="L14" s="13">
        <v>4493</v>
      </c>
      <c r="M14" s="13">
        <v>3340</v>
      </c>
      <c r="N14" s="13">
        <v>4469</v>
      </c>
      <c r="O14" s="13">
        <v>4547</v>
      </c>
      <c r="P14" s="13">
        <v>4698</v>
      </c>
      <c r="Q14" s="13">
        <v>3361</v>
      </c>
      <c r="R14" s="16">
        <f t="shared" si="0"/>
        <v>602</v>
      </c>
      <c r="S14" s="13">
        <v>3963</v>
      </c>
      <c r="T14" s="16">
        <f t="shared" si="0"/>
        <v>-3963</v>
      </c>
      <c r="U14" s="15"/>
      <c r="V14" s="16">
        <f t="shared" si="1"/>
        <v>0</v>
      </c>
      <c r="W14" s="15"/>
      <c r="X14" s="16">
        <f t="shared" si="2"/>
        <v>0</v>
      </c>
      <c r="Y14" s="15"/>
      <c r="Z14" s="16">
        <f t="shared" si="3"/>
        <v>0</v>
      </c>
      <c r="AA14" s="15"/>
    </row>
    <row r="15" spans="1:27" x14ac:dyDescent="0.35">
      <c r="A15" s="3" t="s">
        <v>3</v>
      </c>
      <c r="B15" s="4" t="s">
        <v>12</v>
      </c>
      <c r="C15" s="5">
        <v>1051</v>
      </c>
      <c r="D15" s="5">
        <v>1045.2</v>
      </c>
      <c r="E15">
        <v>1042.2</v>
      </c>
      <c r="F15">
        <v>1028.5999999999999</v>
      </c>
      <c r="G15" s="5">
        <v>1017.4</v>
      </c>
      <c r="H15" s="5">
        <v>1004.6</v>
      </c>
      <c r="I15">
        <v>1010.4</v>
      </c>
      <c r="J15">
        <v>1021.4</v>
      </c>
      <c r="K15">
        <v>1025.5999999999999</v>
      </c>
      <c r="L15">
        <v>1017.6</v>
      </c>
      <c r="M15" s="5">
        <v>1014.2</v>
      </c>
      <c r="N15">
        <v>1007.6</v>
      </c>
      <c r="O15">
        <v>1010.4</v>
      </c>
      <c r="P15" s="5">
        <v>1020</v>
      </c>
      <c r="Q15">
        <v>1018.4</v>
      </c>
      <c r="R15" s="9">
        <f t="shared" si="0"/>
        <v>-3</v>
      </c>
      <c r="S15">
        <v>1015.4</v>
      </c>
      <c r="T15" s="9">
        <f t="shared" si="0"/>
        <v>-1015.4</v>
      </c>
      <c r="U15" s="5"/>
      <c r="V15" s="9">
        <f t="shared" si="1"/>
        <v>0</v>
      </c>
      <c r="W15" s="5"/>
      <c r="X15" s="9">
        <f t="shared" si="2"/>
        <v>0</v>
      </c>
      <c r="Y15" s="5"/>
      <c r="Z15" s="9">
        <f t="shared" si="3"/>
        <v>0</v>
      </c>
      <c r="AA15" s="5"/>
    </row>
    <row r="16" spans="1:27" s="14" customFormat="1" x14ac:dyDescent="0.35">
      <c r="A16" s="11" t="s">
        <v>26</v>
      </c>
      <c r="B16" s="12"/>
      <c r="C16" s="13">
        <v>24802</v>
      </c>
      <c r="D16" s="13">
        <v>16612</v>
      </c>
      <c r="E16" s="13">
        <v>26331</v>
      </c>
      <c r="F16" s="13">
        <v>18469</v>
      </c>
      <c r="G16" s="13">
        <v>33152</v>
      </c>
      <c r="H16" s="13">
        <v>45459</v>
      </c>
      <c r="I16" s="13">
        <v>41336</v>
      </c>
      <c r="J16" s="13">
        <v>38514</v>
      </c>
      <c r="K16" s="13">
        <v>32132</v>
      </c>
      <c r="L16" s="13">
        <v>23857</v>
      </c>
      <c r="M16" s="13">
        <v>24762</v>
      </c>
      <c r="N16" s="13">
        <v>35369</v>
      </c>
      <c r="O16" s="13">
        <v>27973</v>
      </c>
      <c r="P16" s="13">
        <v>24863</v>
      </c>
      <c r="Q16" s="13">
        <v>18501</v>
      </c>
      <c r="R16" s="16">
        <f t="shared" si="0"/>
        <v>3203</v>
      </c>
      <c r="S16" s="13">
        <v>21704</v>
      </c>
      <c r="T16" s="16">
        <f t="shared" si="0"/>
        <v>-21704</v>
      </c>
      <c r="U16" s="15"/>
      <c r="V16" s="16">
        <f t="shared" si="1"/>
        <v>0</v>
      </c>
      <c r="W16" s="15"/>
      <c r="X16" s="16">
        <f t="shared" si="2"/>
        <v>0</v>
      </c>
      <c r="Y16" s="15"/>
      <c r="Z16" s="16">
        <f t="shared" si="3"/>
        <v>0</v>
      </c>
      <c r="AA16" s="15"/>
    </row>
    <row r="17" spans="1:27" x14ac:dyDescent="0.35">
      <c r="A17" s="3" t="s">
        <v>3</v>
      </c>
      <c r="B17" s="4" t="s">
        <v>13</v>
      </c>
      <c r="C17" s="5">
        <v>1061.2</v>
      </c>
      <c r="D17" s="5">
        <v>1056.2</v>
      </c>
      <c r="E17">
        <v>1053.2</v>
      </c>
      <c r="F17">
        <v>1039.5999999999999</v>
      </c>
      <c r="G17" s="5">
        <v>1029.2</v>
      </c>
      <c r="H17" s="5">
        <v>1016.6</v>
      </c>
      <c r="I17">
        <v>1021.4</v>
      </c>
      <c r="J17">
        <v>1032.4000000000001</v>
      </c>
      <c r="K17">
        <v>1037.2</v>
      </c>
      <c r="L17">
        <v>1029.2</v>
      </c>
      <c r="M17" s="5">
        <v>1026.2</v>
      </c>
      <c r="N17" s="5">
        <v>1020.2</v>
      </c>
      <c r="O17">
        <v>1023.2</v>
      </c>
      <c r="P17" s="5">
        <v>1032</v>
      </c>
      <c r="Q17" s="5">
        <v>1031</v>
      </c>
      <c r="R17" s="9">
        <f t="shared" si="0"/>
        <v>-3.5999999999999091</v>
      </c>
      <c r="S17" s="5">
        <v>1027.4000000000001</v>
      </c>
      <c r="T17" s="9">
        <f t="shared" si="0"/>
        <v>-1027.4000000000001</v>
      </c>
      <c r="U17" s="5"/>
      <c r="V17" s="9">
        <f t="shared" si="1"/>
        <v>0</v>
      </c>
      <c r="W17" s="5"/>
      <c r="X17" s="9">
        <f t="shared" si="2"/>
        <v>0</v>
      </c>
      <c r="Y17" s="5"/>
      <c r="Z17" s="9">
        <f t="shared" si="3"/>
        <v>0</v>
      </c>
      <c r="AA17" s="5"/>
    </row>
    <row r="18" spans="1:27" s="14" customFormat="1" x14ac:dyDescent="0.35">
      <c r="A18" s="11" t="s">
        <v>26</v>
      </c>
      <c r="B18" s="12"/>
      <c r="C18" s="13">
        <v>2342</v>
      </c>
      <c r="D18" s="13">
        <v>2267</v>
      </c>
      <c r="E18" s="13">
        <v>2947</v>
      </c>
      <c r="F18" s="13">
        <v>2756</v>
      </c>
      <c r="G18" s="13">
        <v>4150</v>
      </c>
      <c r="H18" s="13">
        <v>7874</v>
      </c>
      <c r="I18" s="13">
        <v>5197</v>
      </c>
      <c r="J18" s="13">
        <v>5655</v>
      </c>
      <c r="K18" s="13">
        <v>3367</v>
      </c>
      <c r="L18" s="13">
        <v>2521</v>
      </c>
      <c r="M18" s="13">
        <v>2558</v>
      </c>
      <c r="N18" s="13">
        <v>3422</v>
      </c>
      <c r="O18" s="13">
        <v>3631</v>
      </c>
      <c r="P18" s="13">
        <v>3963</v>
      </c>
      <c r="Q18" s="13">
        <v>2024</v>
      </c>
      <c r="R18" s="16">
        <f t="shared" si="0"/>
        <v>845</v>
      </c>
      <c r="S18" s="13">
        <v>2869</v>
      </c>
      <c r="T18" s="16">
        <f t="shared" si="0"/>
        <v>-2869</v>
      </c>
      <c r="U18" s="15"/>
      <c r="V18" s="16">
        <f t="shared" si="1"/>
        <v>0</v>
      </c>
      <c r="W18" s="15"/>
      <c r="X18" s="16">
        <f t="shared" si="2"/>
        <v>0</v>
      </c>
      <c r="Y18" s="15"/>
      <c r="Z18" s="16">
        <f t="shared" si="3"/>
        <v>0</v>
      </c>
      <c r="AA18" s="15"/>
    </row>
    <row r="19" spans="1:27" x14ac:dyDescent="0.35">
      <c r="A19" s="3" t="s">
        <v>3</v>
      </c>
      <c r="B19" s="8">
        <v>45742</v>
      </c>
      <c r="Q19">
        <v>1035.5999999999999</v>
      </c>
      <c r="R19" s="9">
        <f t="shared" si="0"/>
        <v>-4.1999999999998181</v>
      </c>
      <c r="S19">
        <v>1031.4000000000001</v>
      </c>
      <c r="T19" s="9">
        <f t="shared" si="0"/>
        <v>-1031.4000000000001</v>
      </c>
      <c r="U19" s="5"/>
      <c r="V19" s="9">
        <f t="shared" si="1"/>
        <v>0</v>
      </c>
      <c r="W19" s="5"/>
      <c r="X19" s="9">
        <f t="shared" si="2"/>
        <v>0</v>
      </c>
      <c r="Y19" s="5"/>
      <c r="Z19" s="9">
        <f t="shared" si="3"/>
        <v>0</v>
      </c>
      <c r="AA19" s="5"/>
    </row>
    <row r="20" spans="1:27" s="14" customFormat="1" x14ac:dyDescent="0.35">
      <c r="A20" s="11" t="s">
        <v>26</v>
      </c>
      <c r="Q20" s="14">
        <v>986</v>
      </c>
      <c r="R20" s="16">
        <f t="shared" si="0"/>
        <v>449</v>
      </c>
      <c r="S20" s="13">
        <v>1435</v>
      </c>
      <c r="T20" s="16">
        <f t="shared" si="0"/>
        <v>-1435</v>
      </c>
      <c r="V20" s="16">
        <f t="shared" si="1"/>
        <v>0</v>
      </c>
      <c r="X20" s="16">
        <f t="shared" si="2"/>
        <v>0</v>
      </c>
      <c r="Z20" s="16">
        <f t="shared" si="3"/>
        <v>0</v>
      </c>
    </row>
    <row r="21" spans="1:27" x14ac:dyDescent="0.35">
      <c r="A21" s="3"/>
    </row>
    <row r="22" spans="1:27" x14ac:dyDescent="0.35">
      <c r="A22" s="3" t="s">
        <v>4</v>
      </c>
      <c r="R22" s="10" t="s">
        <v>35</v>
      </c>
      <c r="T22" s="10" t="s">
        <v>35</v>
      </c>
      <c r="V22" s="10" t="s">
        <v>35</v>
      </c>
      <c r="X22" s="10" t="s">
        <v>35</v>
      </c>
      <c r="Z22" s="10" t="s">
        <v>35</v>
      </c>
    </row>
    <row r="23" spans="1:27" x14ac:dyDescent="0.35">
      <c r="A23" s="3" t="s">
        <v>39</v>
      </c>
    </row>
    <row r="24" spans="1:27" x14ac:dyDescent="0.35">
      <c r="A24" s="3" t="s">
        <v>33</v>
      </c>
      <c r="R24" s="10" t="s">
        <v>35</v>
      </c>
      <c r="T24" s="10" t="s">
        <v>35</v>
      </c>
      <c r="V24" s="10" t="s">
        <v>35</v>
      </c>
      <c r="X24" s="10" t="s">
        <v>35</v>
      </c>
      <c r="Z24" s="10" t="s">
        <v>35</v>
      </c>
    </row>
    <row r="25" spans="1:27" x14ac:dyDescent="0.35">
      <c r="A25" s="3" t="s">
        <v>28</v>
      </c>
      <c r="R25" s="10" t="s">
        <v>35</v>
      </c>
      <c r="T25" s="10" t="s">
        <v>35</v>
      </c>
      <c r="V25" s="10" t="s">
        <v>35</v>
      </c>
      <c r="X25" s="10" t="s">
        <v>35</v>
      </c>
      <c r="Z25" s="10" t="s">
        <v>35</v>
      </c>
    </row>
    <row r="26" spans="1:27" x14ac:dyDescent="0.35">
      <c r="A26" s="3" t="s">
        <v>30</v>
      </c>
      <c r="Q26" t="s">
        <v>34</v>
      </c>
      <c r="R26" s="10" t="s">
        <v>35</v>
      </c>
      <c r="T26" s="10" t="s">
        <v>35</v>
      </c>
      <c r="V26" s="10" t="s">
        <v>35</v>
      </c>
      <c r="X26" s="10" t="s">
        <v>35</v>
      </c>
      <c r="Y26" t="s">
        <v>44</v>
      </c>
      <c r="Z26" s="10" t="s">
        <v>35</v>
      </c>
    </row>
    <row r="27" spans="1:27" x14ac:dyDescent="0.35">
      <c r="A27" s="3" t="s">
        <v>29</v>
      </c>
      <c r="R27" s="10" t="s">
        <v>35</v>
      </c>
      <c r="T27" s="10" t="s">
        <v>35</v>
      </c>
      <c r="V27" s="10" t="s">
        <v>35</v>
      </c>
      <c r="X27" s="10" t="s">
        <v>35</v>
      </c>
      <c r="Z27" s="10" t="s">
        <v>35</v>
      </c>
    </row>
    <row r="28" spans="1:27" x14ac:dyDescent="0.35">
      <c r="A28" s="3" t="s">
        <v>31</v>
      </c>
      <c r="Q28" t="s">
        <v>36</v>
      </c>
      <c r="R28" s="10" t="s">
        <v>35</v>
      </c>
      <c r="S28" t="s">
        <v>41</v>
      </c>
      <c r="T28" s="10" t="s">
        <v>35</v>
      </c>
      <c r="V28" s="10" t="s">
        <v>35</v>
      </c>
      <c r="X28" s="10" t="s">
        <v>35</v>
      </c>
      <c r="Z28" s="10" t="s">
        <v>35</v>
      </c>
    </row>
    <row r="29" spans="1:27" x14ac:dyDescent="0.35">
      <c r="A29" s="3" t="s">
        <v>37</v>
      </c>
      <c r="R29" s="10" t="s">
        <v>35</v>
      </c>
      <c r="T29" s="10" t="s">
        <v>35</v>
      </c>
      <c r="V29" s="10" t="s">
        <v>35</v>
      </c>
      <c r="X29" s="10" t="s">
        <v>35</v>
      </c>
      <c r="Z29" s="10" t="s">
        <v>35</v>
      </c>
    </row>
    <row r="30" spans="1:27" x14ac:dyDescent="0.35">
      <c r="A30" s="3" t="s">
        <v>38</v>
      </c>
      <c r="R30" s="10" t="s">
        <v>35</v>
      </c>
      <c r="T30" s="10" t="s">
        <v>35</v>
      </c>
      <c r="V30" s="10" t="s">
        <v>35</v>
      </c>
      <c r="X30" s="10" t="s">
        <v>35</v>
      </c>
      <c r="Z30" s="10" t="s">
        <v>35</v>
      </c>
    </row>
    <row r="31" spans="1:27" x14ac:dyDescent="0.35">
      <c r="A31" s="3" t="s">
        <v>32</v>
      </c>
      <c r="R31" s="10" t="s">
        <v>35</v>
      </c>
      <c r="T31" s="10" t="s">
        <v>35</v>
      </c>
      <c r="V31" s="10" t="s">
        <v>35</v>
      </c>
      <c r="X31" s="10" t="s">
        <v>35</v>
      </c>
      <c r="Z31" s="10" t="s">
        <v>35</v>
      </c>
    </row>
    <row r="32" spans="1:27" x14ac:dyDescent="0.35">
      <c r="A32" s="3" t="s">
        <v>6</v>
      </c>
      <c r="R32" s="10" t="s">
        <v>35</v>
      </c>
      <c r="T32" s="10" t="s">
        <v>35</v>
      </c>
      <c r="V32" s="10" t="s">
        <v>35</v>
      </c>
      <c r="X32" s="10" t="s">
        <v>35</v>
      </c>
      <c r="Z32" s="10" t="s">
        <v>35</v>
      </c>
    </row>
    <row r="33" spans="1:26" x14ac:dyDescent="0.35">
      <c r="A33" s="3" t="s">
        <v>42</v>
      </c>
      <c r="Q33" t="s">
        <v>43</v>
      </c>
      <c r="R33" s="10" t="s">
        <v>35</v>
      </c>
      <c r="T33" s="10" t="s">
        <v>35</v>
      </c>
      <c r="V33" s="10" t="s">
        <v>35</v>
      </c>
      <c r="X33" s="10" t="s">
        <v>35</v>
      </c>
      <c r="Z33" s="10" t="s">
        <v>35</v>
      </c>
    </row>
    <row r="34" spans="1:26" x14ac:dyDescent="0.35">
      <c r="A34" s="3"/>
    </row>
    <row r="35" spans="1:26" x14ac:dyDescent="0.35">
      <c r="A35" s="3"/>
    </row>
    <row r="36" spans="1:26" x14ac:dyDescent="0.35">
      <c r="A36" s="3"/>
    </row>
    <row r="37" spans="1:26" x14ac:dyDescent="0.35">
      <c r="A37" s="3"/>
    </row>
  </sheetData>
  <hyperlinks>
    <hyperlink ref="A2" r:id="rId1" xr:uid="{96A68101-374D-4EB5-9BD1-943FA1A3B001}"/>
    <hyperlink ref="A1" location="main!A1" display="main" xr:uid="{71ACD750-B708-43D8-ACD2-BF076E4E626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3CF0-C916-474D-813B-96B52F64C333}">
  <dimension ref="A1"/>
  <sheetViews>
    <sheetView workbookViewId="0">
      <selection activeCell="E14" sqref="E14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C772-877A-41BC-887B-03AC58502F5D}">
  <dimension ref="A1:C28"/>
  <sheetViews>
    <sheetView workbookViewId="0">
      <selection activeCell="B5" sqref="B5:B9"/>
    </sheetView>
  </sheetViews>
  <sheetFormatPr defaultRowHeight="14.5" x14ac:dyDescent="0.35"/>
  <cols>
    <col min="2" max="3" width="9.453125" bestFit="1" customWidth="1"/>
  </cols>
  <sheetData>
    <row r="1" spans="1:3" x14ac:dyDescent="0.35">
      <c r="A1" s="1" t="s">
        <v>2</v>
      </c>
      <c r="B1" s="1"/>
      <c r="C1" t="s">
        <v>20</v>
      </c>
    </row>
    <row r="2" spans="1:3" x14ac:dyDescent="0.35">
      <c r="A2" s="1" t="s">
        <v>17</v>
      </c>
      <c r="B2" s="1"/>
      <c r="C2" s="1"/>
    </row>
    <row r="3" spans="1:3" x14ac:dyDescent="0.35">
      <c r="A3" t="s">
        <v>16</v>
      </c>
      <c r="C3" t="s">
        <v>19</v>
      </c>
    </row>
    <row r="4" spans="1:3" x14ac:dyDescent="0.35">
      <c r="A4" s="3"/>
      <c r="B4" s="2" t="s">
        <v>18</v>
      </c>
      <c r="C4" s="2">
        <v>45714</v>
      </c>
    </row>
    <row r="5" spans="1:3" x14ac:dyDescent="0.35">
      <c r="A5" s="3" t="s">
        <v>3</v>
      </c>
      <c r="B5" s="4" t="s">
        <v>7</v>
      </c>
      <c r="C5" s="5">
        <v>561</v>
      </c>
    </row>
    <row r="6" spans="1:3" x14ac:dyDescent="0.35">
      <c r="A6" s="3" t="s">
        <v>3</v>
      </c>
      <c r="B6" s="4" t="s">
        <v>8</v>
      </c>
      <c r="C6" s="5">
        <v>576.20000000000005</v>
      </c>
    </row>
    <row r="7" spans="1:3" x14ac:dyDescent="0.35">
      <c r="A7" s="3" t="s">
        <v>3</v>
      </c>
      <c r="B7" s="4" t="s">
        <v>9</v>
      </c>
      <c r="C7" s="5">
        <v>590.4</v>
      </c>
    </row>
    <row r="8" spans="1:3" x14ac:dyDescent="0.35">
      <c r="A8" s="3" t="s">
        <v>3</v>
      </c>
      <c r="B8" s="4" t="s">
        <v>10</v>
      </c>
      <c r="C8" s="5">
        <v>605.4</v>
      </c>
    </row>
    <row r="9" spans="1:3" x14ac:dyDescent="0.35">
      <c r="A9" s="3" t="s">
        <v>3</v>
      </c>
      <c r="B9" s="4" t="s">
        <v>11</v>
      </c>
      <c r="C9" s="5">
        <v>624.6</v>
      </c>
    </row>
    <row r="10" spans="1:3" x14ac:dyDescent="0.35">
      <c r="A10" s="3" t="s">
        <v>4</v>
      </c>
    </row>
    <row r="11" spans="1:3" x14ac:dyDescent="0.35">
      <c r="A11" s="3" t="s">
        <v>5</v>
      </c>
    </row>
    <row r="12" spans="1:3" x14ac:dyDescent="0.35">
      <c r="A12" s="3" t="s">
        <v>6</v>
      </c>
    </row>
    <row r="13" spans="1:3" x14ac:dyDescent="0.35">
      <c r="A13" s="3"/>
    </row>
    <row r="14" spans="1:3" x14ac:dyDescent="0.35">
      <c r="A14" s="3"/>
    </row>
    <row r="15" spans="1:3" x14ac:dyDescent="0.35">
      <c r="A15" s="3"/>
    </row>
    <row r="16" spans="1:3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  <row r="28" spans="1:1" x14ac:dyDescent="0.35">
      <c r="A28" s="3"/>
    </row>
  </sheetData>
  <hyperlinks>
    <hyperlink ref="A1" location="main!A1" display="main" xr:uid="{E24D3D7F-5983-4ED7-B709-0B9DC7581B46}"/>
    <hyperlink ref="A2" r:id="rId1" xr:uid="{28DD80BB-22CD-403E-B5FC-3CC55388D54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B76A-2495-452F-96DC-58EBD06713FE}">
  <dimension ref="A1:C9"/>
  <sheetViews>
    <sheetView workbookViewId="0">
      <selection activeCell="I10" sqref="I10"/>
    </sheetView>
  </sheetViews>
  <sheetFormatPr defaultRowHeight="14.5" x14ac:dyDescent="0.35"/>
  <cols>
    <col min="3" max="3" width="9.453125" bestFit="1" customWidth="1"/>
  </cols>
  <sheetData>
    <row r="1" spans="1:3" x14ac:dyDescent="0.35">
      <c r="A1" s="1" t="s">
        <v>2</v>
      </c>
      <c r="B1" s="1"/>
    </row>
    <row r="2" spans="1:3" x14ac:dyDescent="0.35">
      <c r="A2" s="1" t="s">
        <v>17</v>
      </c>
      <c r="B2" s="1"/>
      <c r="C2" s="1"/>
    </row>
    <row r="3" spans="1:3" x14ac:dyDescent="0.35">
      <c r="A3" t="s">
        <v>16</v>
      </c>
      <c r="C3" t="s">
        <v>19</v>
      </c>
    </row>
    <row r="4" spans="1:3" x14ac:dyDescent="0.35">
      <c r="A4" s="3"/>
      <c r="B4" t="s">
        <v>18</v>
      </c>
      <c r="C4" s="2">
        <v>45714</v>
      </c>
    </row>
    <row r="5" spans="1:3" x14ac:dyDescent="0.35">
      <c r="A5" s="6"/>
      <c r="B5" s="4" t="s">
        <v>24</v>
      </c>
    </row>
    <row r="6" spans="1:3" x14ac:dyDescent="0.35">
      <c r="A6" s="3"/>
      <c r="B6" s="4" t="s">
        <v>7</v>
      </c>
    </row>
    <row r="7" spans="1:3" x14ac:dyDescent="0.35">
      <c r="A7" s="3"/>
      <c r="B7" s="4" t="s">
        <v>25</v>
      </c>
    </row>
    <row r="8" spans="1:3" x14ac:dyDescent="0.35">
      <c r="B8" s="4"/>
    </row>
    <row r="9" spans="1:3" x14ac:dyDescent="0.35">
      <c r="B9" s="4"/>
    </row>
  </sheetData>
  <hyperlinks>
    <hyperlink ref="A2" r:id="rId1" xr:uid="{4009F218-98B0-4AEB-8728-F6EFEB4E062C}"/>
    <hyperlink ref="A1" location="main!A1" display="main" xr:uid="{43B3B04D-CCB7-4852-A417-644C953546E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D21C-8AED-41F6-BE2B-239214F2A4CA}">
  <dimension ref="A1:C9"/>
  <sheetViews>
    <sheetView workbookViewId="0">
      <selection activeCell="B5" sqref="B5"/>
    </sheetView>
  </sheetViews>
  <sheetFormatPr defaultRowHeight="14.5" x14ac:dyDescent="0.35"/>
  <cols>
    <col min="3" max="3" width="9.453125" bestFit="1" customWidth="1"/>
  </cols>
  <sheetData>
    <row r="1" spans="1:3" x14ac:dyDescent="0.35">
      <c r="A1" s="1" t="s">
        <v>2</v>
      </c>
      <c r="B1" s="1"/>
    </row>
    <row r="2" spans="1:3" x14ac:dyDescent="0.35">
      <c r="A2" s="1" t="s">
        <v>17</v>
      </c>
      <c r="B2" s="1"/>
      <c r="C2" s="1"/>
    </row>
    <row r="3" spans="1:3" x14ac:dyDescent="0.35">
      <c r="A3" t="s">
        <v>16</v>
      </c>
      <c r="C3" t="s">
        <v>19</v>
      </c>
    </row>
    <row r="4" spans="1:3" x14ac:dyDescent="0.35">
      <c r="A4" s="3"/>
      <c r="B4" t="s">
        <v>18</v>
      </c>
      <c r="C4" s="2">
        <v>45714</v>
      </c>
    </row>
    <row r="5" spans="1:3" x14ac:dyDescent="0.35">
      <c r="B5" s="4"/>
    </row>
    <row r="6" spans="1:3" x14ac:dyDescent="0.35">
      <c r="B6" s="4"/>
    </row>
    <row r="7" spans="1:3" x14ac:dyDescent="0.35">
      <c r="B7" s="4"/>
    </row>
    <row r="8" spans="1:3" x14ac:dyDescent="0.35">
      <c r="B8" s="4"/>
    </row>
    <row r="9" spans="1:3" x14ac:dyDescent="0.35">
      <c r="B9" s="4"/>
    </row>
  </sheetData>
  <hyperlinks>
    <hyperlink ref="A2" r:id="rId1" xr:uid="{FF63EA5F-7199-449B-A4AA-4AC308B5E2D3}"/>
    <hyperlink ref="A1" location="main!A1" display="main" xr:uid="{E561D8C2-0971-42AC-826F-809055BBA8D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ED04-0FFF-4987-A6D8-9587B777ED77}">
  <dimension ref="A1:C9"/>
  <sheetViews>
    <sheetView workbookViewId="0">
      <selection activeCell="B5" sqref="B5:B9"/>
    </sheetView>
  </sheetViews>
  <sheetFormatPr defaultRowHeight="14.5" x14ac:dyDescent="0.35"/>
  <cols>
    <col min="3" max="3" width="9.453125" bestFit="1" customWidth="1"/>
  </cols>
  <sheetData>
    <row r="1" spans="1:3" x14ac:dyDescent="0.35">
      <c r="A1" s="1" t="s">
        <v>2</v>
      </c>
      <c r="B1" s="1"/>
    </row>
    <row r="2" spans="1:3" x14ac:dyDescent="0.35">
      <c r="A2" s="1" t="s">
        <v>17</v>
      </c>
      <c r="B2" s="1"/>
      <c r="C2" s="1"/>
    </row>
    <row r="3" spans="1:3" x14ac:dyDescent="0.35">
      <c r="A3" t="s">
        <v>16</v>
      </c>
      <c r="C3" t="s">
        <v>19</v>
      </c>
    </row>
    <row r="4" spans="1:3" x14ac:dyDescent="0.35">
      <c r="A4" s="3"/>
      <c r="B4" t="s">
        <v>18</v>
      </c>
      <c r="C4" s="2">
        <v>45714</v>
      </c>
    </row>
    <row r="5" spans="1:3" x14ac:dyDescent="0.35">
      <c r="B5" s="4"/>
    </row>
    <row r="6" spans="1:3" x14ac:dyDescent="0.35">
      <c r="B6" s="4"/>
    </row>
    <row r="7" spans="1:3" x14ac:dyDescent="0.35">
      <c r="B7" s="4"/>
    </row>
    <row r="8" spans="1:3" x14ac:dyDescent="0.35">
      <c r="B8" s="4"/>
    </row>
    <row r="9" spans="1:3" x14ac:dyDescent="0.35">
      <c r="B9" s="4"/>
    </row>
  </sheetData>
  <hyperlinks>
    <hyperlink ref="A2" r:id="rId1" xr:uid="{E214B918-A1C1-48E5-9D14-379AC7F15792}"/>
    <hyperlink ref="A1" location="main!A1" display="main" xr:uid="{641A5D60-116C-4DA8-B612-F199AE0B1C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Corn</vt:lpstr>
      <vt:lpstr>Soybeans</vt:lpstr>
      <vt:lpstr>BoxedBeef</vt:lpstr>
      <vt:lpstr>Wheat</vt:lpstr>
      <vt:lpstr>LiveCattle</vt:lpstr>
      <vt:lpstr>FeederCattle</vt:lpstr>
      <vt:lpstr>LeanHogs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2025-03-29T15:10:28Z</dcterms:modified>
</cp:coreProperties>
</file>