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36D23793-103D-44BB-A89C-3C2B5BF77868}" xr6:coauthVersionLast="47" xr6:coauthVersionMax="47" xr10:uidLastSave="{00000000-0000-0000-0000-000000000000}"/>
  <bookViews>
    <workbookView xWindow="22640" yWindow="2040" windowWidth="14930" windowHeight="16700" activeTab="1" xr2:uid="{00000000-000D-0000-FFFF-FFFF00000000}"/>
  </bookViews>
  <sheets>
    <sheet name="main" sheetId="2" r:id="rId1"/>
    <sheet name="model"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6" i="1" l="1"/>
  <c r="K106" i="1"/>
  <c r="J106" i="1"/>
  <c r="I106" i="1"/>
  <c r="H106" i="1"/>
  <c r="G106" i="1"/>
  <c r="F106" i="1"/>
  <c r="E106" i="1"/>
  <c r="D106" i="1"/>
  <c r="C106" i="1"/>
  <c r="L105" i="1"/>
  <c r="K105" i="1"/>
  <c r="J105" i="1"/>
  <c r="I105" i="1"/>
  <c r="H105" i="1"/>
  <c r="G105" i="1"/>
  <c r="F105" i="1"/>
  <c r="E105" i="1"/>
  <c r="D105" i="1"/>
  <c r="C105" i="1"/>
  <c r="B105" i="1"/>
  <c r="B106" i="1"/>
  <c r="B46" i="1"/>
  <c r="B52" i="1" s="1"/>
  <c r="L57" i="1"/>
  <c r="L59" i="1" s="1"/>
  <c r="K57" i="1"/>
  <c r="K59" i="1" s="1"/>
  <c r="I57" i="1"/>
  <c r="I59" i="1" s="1"/>
  <c r="H57" i="1"/>
  <c r="H59" i="1" s="1"/>
  <c r="G57" i="1"/>
  <c r="G59" i="1" s="1"/>
  <c r="F57" i="1"/>
  <c r="F59" i="1" s="1"/>
  <c r="E57" i="1"/>
  <c r="E59" i="1" s="1"/>
  <c r="D57" i="1"/>
  <c r="D59" i="1" s="1"/>
  <c r="C57" i="1"/>
  <c r="C59" i="1" s="1"/>
  <c r="B57" i="1"/>
  <c r="B59" i="1" s="1"/>
  <c r="L46" i="1"/>
  <c r="L52" i="1" s="1"/>
  <c r="K46" i="1"/>
  <c r="K52" i="1" s="1"/>
  <c r="I46" i="1"/>
  <c r="I52" i="1" s="1"/>
  <c r="H46" i="1"/>
  <c r="H52" i="1" s="1"/>
  <c r="G46" i="1"/>
  <c r="G52" i="1" s="1"/>
  <c r="F46" i="1"/>
  <c r="F52" i="1" s="1"/>
  <c r="E46" i="1"/>
  <c r="E52" i="1" s="1"/>
  <c r="D46" i="1"/>
  <c r="D52" i="1" s="1"/>
  <c r="C46" i="1"/>
  <c r="C52" i="1" s="1"/>
  <c r="L35" i="1"/>
  <c r="L41" i="1" s="1"/>
  <c r="K35" i="1"/>
  <c r="K41" i="1" s="1"/>
  <c r="I35" i="1"/>
  <c r="I41" i="1" s="1"/>
  <c r="H35" i="1"/>
  <c r="H41" i="1" s="1"/>
  <c r="G35" i="1"/>
  <c r="G41" i="1" s="1"/>
  <c r="F35" i="1"/>
  <c r="F41" i="1" s="1"/>
  <c r="E35" i="1"/>
  <c r="E41" i="1" s="1"/>
  <c r="D35" i="1"/>
  <c r="D41" i="1" s="1"/>
  <c r="C35" i="1"/>
  <c r="C41" i="1" s="1"/>
  <c r="B35" i="1"/>
  <c r="B41" i="1" s="1"/>
  <c r="L21" i="1"/>
  <c r="L27" i="1" s="1"/>
  <c r="K21" i="1"/>
  <c r="K27" i="1" s="1"/>
  <c r="I21" i="1"/>
  <c r="I27" i="1" s="1"/>
  <c r="H21" i="1"/>
  <c r="H27" i="1" s="1"/>
  <c r="G21" i="1"/>
  <c r="G27" i="1" s="1"/>
  <c r="F21" i="1"/>
  <c r="F27" i="1" s="1"/>
  <c r="E21" i="1"/>
  <c r="E27" i="1" s="1"/>
  <c r="D21" i="1"/>
  <c r="D27" i="1" s="1"/>
  <c r="C21" i="1"/>
  <c r="C27" i="1" s="1"/>
  <c r="B21" i="1"/>
  <c r="B27" i="1" s="1"/>
  <c r="L9" i="1"/>
  <c r="L15" i="1" s="1"/>
  <c r="K9" i="1"/>
  <c r="K15" i="1" s="1"/>
  <c r="I9" i="1"/>
  <c r="I15" i="1" s="1"/>
  <c r="H9" i="1"/>
  <c r="H15" i="1" s="1"/>
  <c r="G9" i="1"/>
  <c r="G15" i="1" s="1"/>
  <c r="E9" i="1"/>
  <c r="E15" i="1" s="1"/>
  <c r="D9" i="1"/>
  <c r="D15" i="1" s="1"/>
  <c r="C9" i="1"/>
  <c r="C15" i="1" s="1"/>
  <c r="B9" i="1"/>
  <c r="B15" i="1" s="1"/>
  <c r="J61" i="1"/>
  <c r="L29" i="1"/>
  <c r="L61" i="1" s="1"/>
  <c r="K29" i="1"/>
  <c r="K61" i="1" s="1"/>
  <c r="I29" i="1"/>
  <c r="I61" i="1" s="1"/>
  <c r="H29" i="1"/>
  <c r="H61" i="1" s="1"/>
  <c r="G29" i="1"/>
  <c r="G61" i="1" s="1"/>
  <c r="F29" i="1"/>
  <c r="F61" i="1" s="1"/>
  <c r="E29" i="1"/>
  <c r="E61" i="1" s="1"/>
  <c r="D29" i="1"/>
  <c r="D61" i="1" s="1"/>
  <c r="C29" i="1"/>
  <c r="C61" i="1" s="1"/>
  <c r="B29" i="1"/>
  <c r="B61" i="1" s="1"/>
  <c r="F9" i="1"/>
  <c r="F15" i="1" s="1"/>
  <c r="L154" i="1"/>
  <c r="K154" i="1"/>
  <c r="I154" i="1"/>
  <c r="H154" i="1"/>
  <c r="G154" i="1"/>
  <c r="F154" i="1"/>
  <c r="E154" i="1"/>
  <c r="D154" i="1"/>
  <c r="C154" i="1"/>
  <c r="B154" i="1"/>
  <c r="L148" i="1"/>
  <c r="K148" i="1"/>
  <c r="I148" i="1"/>
  <c r="H148" i="1"/>
  <c r="G148" i="1"/>
  <c r="F148" i="1"/>
  <c r="E148" i="1"/>
  <c r="D148" i="1"/>
  <c r="C148" i="1"/>
  <c r="B148"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I102" i="1"/>
  <c r="H102" i="1"/>
  <c r="G102" i="1"/>
  <c r="F102" i="1"/>
  <c r="E102" i="1"/>
  <c r="D102" i="1"/>
  <c r="C102" i="1"/>
  <c r="B102" i="1"/>
  <c r="L143" i="1"/>
  <c r="L145" i="1" s="1"/>
  <c r="K143" i="1"/>
  <c r="K145" i="1" s="1"/>
  <c r="I143" i="1"/>
  <c r="I145" i="1" s="1"/>
  <c r="H143" i="1"/>
  <c r="H145" i="1" s="1"/>
  <c r="G143" i="1"/>
  <c r="G145" i="1" s="1"/>
  <c r="F143" i="1"/>
  <c r="F145" i="1" s="1"/>
  <c r="E143" i="1"/>
  <c r="E145" i="1" s="1"/>
  <c r="D143" i="1"/>
  <c r="D145" i="1" s="1"/>
  <c r="C143" i="1"/>
  <c r="C145" i="1" s="1"/>
  <c r="B143" i="1"/>
  <c r="B145" i="1" s="1"/>
  <c r="L134" i="1"/>
  <c r="K134" i="1"/>
  <c r="I134" i="1"/>
  <c r="H134" i="1"/>
  <c r="G134" i="1"/>
  <c r="F134" i="1"/>
  <c r="E134" i="1"/>
  <c r="D134" i="1"/>
  <c r="C134" i="1"/>
  <c r="B134" i="1"/>
  <c r="L129" i="1"/>
  <c r="K129" i="1"/>
  <c r="I129" i="1"/>
  <c r="H129" i="1"/>
  <c r="G129" i="1"/>
  <c r="F129" i="1"/>
  <c r="E129" i="1"/>
  <c r="D129" i="1"/>
  <c r="C129" i="1"/>
  <c r="B129" i="1"/>
  <c r="L121" i="1"/>
  <c r="K121" i="1"/>
  <c r="I121" i="1"/>
  <c r="H121" i="1"/>
  <c r="G121" i="1"/>
  <c r="F121" i="1"/>
  <c r="E121" i="1"/>
  <c r="D121" i="1"/>
  <c r="C121" i="1"/>
  <c r="L113" i="1"/>
  <c r="K113" i="1"/>
  <c r="I113" i="1"/>
  <c r="H113" i="1"/>
  <c r="G113" i="1"/>
  <c r="F113" i="1"/>
  <c r="E113" i="1"/>
  <c r="D113" i="1"/>
  <c r="C113" i="1"/>
  <c r="B121" i="1"/>
  <c r="B113" i="1"/>
  <c r="L83" i="1"/>
  <c r="L108" i="1" s="1"/>
  <c r="K83" i="1"/>
  <c r="K108" i="1" s="1"/>
  <c r="J83" i="1"/>
  <c r="I83" i="1"/>
  <c r="I108" i="1" s="1"/>
  <c r="H83" i="1"/>
  <c r="H108" i="1" s="1"/>
  <c r="G83" i="1"/>
  <c r="G108" i="1" s="1"/>
  <c r="F83" i="1"/>
  <c r="F108" i="1" s="1"/>
  <c r="E83" i="1"/>
  <c r="E108" i="1" s="1"/>
  <c r="D83" i="1"/>
  <c r="D108" i="1" s="1"/>
  <c r="C83" i="1"/>
  <c r="C108" i="1" s="1"/>
  <c r="B83" i="1"/>
  <c r="B108" i="1" s="1"/>
  <c r="L65" i="1"/>
  <c r="L72" i="1" s="1"/>
  <c r="L74" i="1" s="1"/>
  <c r="L76" i="1" s="1"/>
  <c r="K65" i="1"/>
  <c r="K72" i="1" s="1"/>
  <c r="K74" i="1" s="1"/>
  <c r="K76" i="1" s="1"/>
  <c r="I65" i="1"/>
  <c r="I72" i="1" s="1"/>
  <c r="I74" i="1" s="1"/>
  <c r="I76" i="1" s="1"/>
  <c r="H65" i="1"/>
  <c r="H72" i="1" s="1"/>
  <c r="H74" i="1" s="1"/>
  <c r="H76" i="1" s="1"/>
  <c r="G65" i="1"/>
  <c r="G72" i="1" s="1"/>
  <c r="G74" i="1" s="1"/>
  <c r="G76" i="1" s="1"/>
  <c r="F65" i="1"/>
  <c r="F72" i="1" s="1"/>
  <c r="F74" i="1" s="1"/>
  <c r="F84" i="1" s="1"/>
  <c r="E65" i="1"/>
  <c r="E72" i="1" s="1"/>
  <c r="E74" i="1" s="1"/>
  <c r="D65" i="1"/>
  <c r="D72" i="1" s="1"/>
  <c r="D74" i="1" s="1"/>
  <c r="D76" i="1" s="1"/>
  <c r="C65" i="1"/>
  <c r="C72" i="1" s="1"/>
  <c r="C74" i="1" s="1"/>
  <c r="B65" i="1"/>
  <c r="B72" i="1" s="1"/>
  <c r="B74" i="1" s="1"/>
  <c r="B76" i="1" s="1"/>
  <c r="K102" i="1" l="1"/>
  <c r="L102" i="1"/>
  <c r="B135" i="1"/>
  <c r="B146" i="1" s="1"/>
  <c r="C122" i="1"/>
  <c r="L122" i="1"/>
  <c r="H135" i="1"/>
  <c r="H146" i="1" s="1"/>
  <c r="G122" i="1"/>
  <c r="K122" i="1"/>
  <c r="E122" i="1"/>
  <c r="D135" i="1"/>
  <c r="D146" i="1" s="1"/>
  <c r="L135" i="1"/>
  <c r="L146" i="1" s="1"/>
  <c r="E135" i="1"/>
  <c r="E146" i="1" s="1"/>
  <c r="C135" i="1"/>
  <c r="C146" i="1" s="1"/>
  <c r="C76" i="1"/>
  <c r="C81" i="1" s="1"/>
  <c r="C84" i="1"/>
  <c r="E76" i="1"/>
  <c r="E80" i="1" s="1"/>
  <c r="E84" i="1"/>
  <c r="H84" i="1"/>
  <c r="D84" i="1"/>
  <c r="I84" i="1"/>
  <c r="D122" i="1"/>
  <c r="G135" i="1"/>
  <c r="G146" i="1" s="1"/>
  <c r="I135" i="1"/>
  <c r="I146" i="1" s="1"/>
  <c r="G84" i="1"/>
  <c r="K135" i="1"/>
  <c r="K146" i="1" s="1"/>
  <c r="B122" i="1"/>
  <c r="B84" i="1"/>
  <c r="K84" i="1"/>
  <c r="L84" i="1"/>
  <c r="F135" i="1"/>
  <c r="F146" i="1" s="1"/>
  <c r="F122" i="1"/>
  <c r="G81" i="1"/>
  <c r="G80" i="1"/>
  <c r="I80" i="1"/>
  <c r="I81" i="1"/>
  <c r="B81" i="1"/>
  <c r="B80" i="1"/>
  <c r="K80" i="1"/>
  <c r="K81" i="1"/>
  <c r="L80" i="1"/>
  <c r="L81" i="1"/>
  <c r="H80" i="1"/>
  <c r="H81" i="1"/>
  <c r="D80" i="1"/>
  <c r="D81" i="1"/>
  <c r="I122" i="1"/>
  <c r="H122" i="1"/>
  <c r="F76" i="1"/>
  <c r="E81" i="1" l="1"/>
  <c r="C80" i="1"/>
  <c r="F80" i="1"/>
  <c r="F8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tc={8C2DAA3F-9869-40A8-8ED6-1C427505B87B}</author>
    <author>tc={52926FA8-7778-4A34-AD49-F339EA37B668}</author>
  </authors>
  <commentList>
    <comment ref="A154" authorId="0" shapeId="0" xr:uid="{8C2DAA3F-9869-40A8-8ED6-1C427505B87B}">
      <text>
        <t xml:space="preserve">[Threaded comment]
Your version of Excel allows you to read this threaded comment; however, any edits to it will get removed if the file is opened in a newer version of Excel. Learn more: https://go.microsoft.com/fwlink/?linkid=870924
Comment:
    Readily marketable inventories ("RMI") are agricultural commodity inventories, such as soybeans, soybean meal, soybean oil, palm oil, corn, and wheat carried at fair value because of their commodity characteristics, widely available markets, and international pricing mechanisms. All other inventories are carried at lower of cost or net realizable value. </t>
      </text>
    </comment>
    <comment ref="F155" authorId="1" shapeId="0" xr:uid="{52926FA8-7778-4A34-AD49-F339EA37B668}">
      <text>
        <t xml:space="preserve">[Threaded comment]
Your version of Excel allows you to read this threaded comment; however, any edits to it will get removed if the file is opened in a newer version of Excel. Learn more: https://go.microsoft.com/fwlink/?linkid=870924
Comment:
    The Company engages in trading and distribution, or merchandising activities, and part of RMI can be attributable to such activities and is not held for processing. Included in RMI is $4,785 million and $4,242 million attributable to merchandising activities at March 31, 2024, and December 31, 2023, respectively </t>
      </text>
    </comment>
  </commentList>
</comments>
</file>

<file path=xl/sharedStrings.xml><?xml version="1.0" encoding="utf-8"?>
<sst xmlns="http://schemas.openxmlformats.org/spreadsheetml/2006/main" count="297" uniqueCount="103">
  <si>
    <t>main</t>
  </si>
  <si>
    <t>use for scripting</t>
  </si>
  <si>
    <t>xxx</t>
  </si>
  <si>
    <t>Timeframe</t>
  </si>
  <si>
    <t>Q123</t>
  </si>
  <si>
    <t>Q223</t>
  </si>
  <si>
    <t>Q323</t>
  </si>
  <si>
    <t>Q423</t>
  </si>
  <si>
    <t>Q124</t>
  </si>
  <si>
    <t>Q224</t>
  </si>
  <si>
    <t>Q324</t>
  </si>
  <si>
    <t>Q424</t>
  </si>
  <si>
    <t>Sales</t>
  </si>
  <si>
    <t>COGS</t>
  </si>
  <si>
    <t>Gross Profit</t>
  </si>
  <si>
    <t>SGA</t>
  </si>
  <si>
    <t>Interest Income</t>
  </si>
  <si>
    <t>Interest Expense</t>
  </si>
  <si>
    <t>FX</t>
  </si>
  <si>
    <t>Other Income</t>
  </si>
  <si>
    <t>Affiliate Income</t>
  </si>
  <si>
    <t>PreTax Income</t>
  </si>
  <si>
    <t>Taxes</t>
  </si>
  <si>
    <t>NI</t>
  </si>
  <si>
    <t>NI - noncontrolling interest</t>
  </si>
  <si>
    <t>NI - Bunge</t>
  </si>
  <si>
    <t>Oustanding shares - basic</t>
  </si>
  <si>
    <t>Outstanding shares - diluted</t>
  </si>
  <si>
    <t>EPS - basic</t>
  </si>
  <si>
    <t>EPS - diluted</t>
  </si>
  <si>
    <t>Equity</t>
  </si>
  <si>
    <t>Liabs</t>
  </si>
  <si>
    <t>Assets</t>
  </si>
  <si>
    <t>Total current assets</t>
  </si>
  <si>
    <t>Total non-curr assets</t>
  </si>
  <si>
    <t>Total Assets</t>
  </si>
  <si>
    <t>Total current liab</t>
  </si>
  <si>
    <t>Total non-curr liab</t>
  </si>
  <si>
    <t>Total liab</t>
  </si>
  <si>
    <t>Redeemable noncontrol int</t>
  </si>
  <si>
    <t>Total bunge shareholders equity</t>
  </si>
  <si>
    <t>Noncontrolling interest</t>
  </si>
  <si>
    <t>Total equity</t>
  </si>
  <si>
    <t>Liabs+Equity</t>
  </si>
  <si>
    <t>Model NI</t>
  </si>
  <si>
    <t>Reported NI</t>
  </si>
  <si>
    <t>Cash and equiv</t>
  </si>
  <si>
    <t>Trade AR</t>
  </si>
  <si>
    <t>Inventories</t>
  </si>
  <si>
    <t>Other</t>
  </si>
  <si>
    <t>PPE</t>
  </si>
  <si>
    <t>Op Lease assets</t>
  </si>
  <si>
    <t>Goodwill</t>
  </si>
  <si>
    <t>Other intangible</t>
  </si>
  <si>
    <t>Investments in affiliates</t>
  </si>
  <si>
    <t>Deferred inc taxes</t>
  </si>
  <si>
    <t>Short term debt</t>
  </si>
  <si>
    <t>CPLTD</t>
  </si>
  <si>
    <t>Trade AP</t>
  </si>
  <si>
    <t>Curr op lease obligations</t>
  </si>
  <si>
    <t>Other non-curr liab</t>
  </si>
  <si>
    <t>Other curr liab</t>
  </si>
  <si>
    <t>LT Debt</t>
  </si>
  <si>
    <t>Non-curr op lease obligations</t>
  </si>
  <si>
    <t>Other non-curr asset</t>
  </si>
  <si>
    <t>Other curr assets</t>
  </si>
  <si>
    <t>Registered shares</t>
  </si>
  <si>
    <t>Additional paid-in capital</t>
  </si>
  <si>
    <t>Retained earnings</t>
  </si>
  <si>
    <t>Accum other comprehensive Inc</t>
  </si>
  <si>
    <t>Treasury shares</t>
  </si>
  <si>
    <t>FX (gain) loss</t>
  </si>
  <si>
    <t>D&amp;A</t>
  </si>
  <si>
    <t>Share-based compensation</t>
  </si>
  <si>
    <t>Def Income tax</t>
  </si>
  <si>
    <t>Results from affiliates</t>
  </si>
  <si>
    <t>Delta AR</t>
  </si>
  <si>
    <t>Delta inventories</t>
  </si>
  <si>
    <t>Delta secured adv to suppliers</t>
  </si>
  <si>
    <t>Delta AP</t>
  </si>
  <si>
    <t>Delta advances on sales</t>
  </si>
  <si>
    <t>Delta net unrealized losses on deriv</t>
  </si>
  <si>
    <t>Delta margin deposits</t>
  </si>
  <si>
    <t>Delta Recoverable and inc taxes</t>
  </si>
  <si>
    <t>Delta Marketable securities</t>
  </si>
  <si>
    <t>Delta Other</t>
  </si>
  <si>
    <t>CFFO</t>
  </si>
  <si>
    <t>Agribusiness</t>
  </si>
  <si>
    <t>Refined and specialty oils</t>
  </si>
  <si>
    <t>Milling</t>
  </si>
  <si>
    <t>Corp and other</t>
  </si>
  <si>
    <t>Readily marketable Inventories (RMI)</t>
  </si>
  <si>
    <t>Volume (in thousand metric tons)</t>
  </si>
  <si>
    <t>Net sales</t>
  </si>
  <si>
    <t>GP</t>
  </si>
  <si>
    <t>EBIT - noncontrolling interests</t>
  </si>
  <si>
    <t>Other income (expense)</t>
  </si>
  <si>
    <t>Income (loss) affiliates</t>
  </si>
  <si>
    <t>Total Sector Segment EBIT</t>
  </si>
  <si>
    <t>Corportate and other</t>
  </si>
  <si>
    <t>Sugar and bioenergy (non-core)</t>
  </si>
  <si>
    <t>Liquidity ratio</t>
  </si>
  <si>
    <t>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</si>
</sst>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1" fillId="0" borderId="0" xfId="1"/>
    <xf numFmtId="0" fontId="2" fillId="0" borderId="0" xfId="0" applyFont="1"/>
    <xf numFmtId="3" fontId="0" fillId="0" borderId="0" xfId="0" applyNumberFormat="1"/>
    <xf numFmtId="3" fontId="2" fillId="0" borderId="0" xfId="0" applyNumberFormat="1" applyFont="1"/>
    <xf numFmtId="14" fontId="0" fillId="0" borderId="0" xfId="0" applyNumberFormat="1"/>
    <xf numFmtId="2" fontId="0" fillId="0" borderId="0" xfId="0" applyNumberFormat="1"/>
    <xf numFmtId="0" fontId="0" fillId="0" borderId="0" xfId="0" applyFont="1"/>
    <xf numFmtId="3" fontId="0" fillId="0" borderId="0" xfId="0" applyNumberFormat="1" applyFont="1"/>
    <xf numFmtId="2" fontId="2"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orey Christner" id="{A8C97A42-703B-4C69-A255-37B78CC8E215}"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54" dT="2025-01-19T20:28:49.01" personId="{A8C97A42-703B-4C69-A255-37B78CC8E215}" id="{8C2DAA3F-9869-40A8-8ED6-1C427505B87B}">
    <text xml:space="preserve">Readily marketable inventories ("RMI") are agricultural commodity inventories, such as soybeans, soybean meal, soybean oil, palm oil, corn, and wheat carried at fair value because of their commodity characteristics, widely available markets, and international pricing mechanisms. All other inventories are carried at lower of cost or net realizable value. </text>
  </threadedComment>
  <threadedComment ref="F155" dT="2025-01-19T20:29:21.64" personId="{A8C97A42-703B-4C69-A255-37B78CC8E215}" id="{52926FA8-7778-4A34-AD49-F339EA37B668}">
    <text xml:space="preserve">The Company engages in trading and distribution, or merchandising activities, and part of RMI can be attributable to such activities and is not held for processing. Included in RMI is $4,785 million and $4,242 million attributable to merchandising activities at March 31, 2024, and December 31, 2023, respectively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3B0A-6E56-4D9A-A7A9-ED603F6AD3EB}">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7"/>
  <sheetViews>
    <sheetView tabSelected="1" topLeftCell="A86" workbookViewId="0">
      <selection activeCell="C95" sqref="C95"/>
    </sheetView>
  </sheetViews>
  <sheetFormatPr defaultRowHeight="14.5" x14ac:dyDescent="0.35"/>
  <cols>
    <col min="1" max="1" width="32.08984375" bestFit="1" customWidth="1"/>
    <col min="2" max="2" width="9.453125" bestFit="1" customWidth="1"/>
    <col min="6" max="6" width="9.453125" bestFit="1" customWidth="1"/>
    <col min="10" max="10" width="8.7265625" style="2"/>
  </cols>
  <sheetData>
    <row r="1" spans="1:14" x14ac:dyDescent="0.35">
      <c r="A1" s="1" t="s">
        <v>0</v>
      </c>
    </row>
    <row r="2" spans="1:14" x14ac:dyDescent="0.35">
      <c r="A2" t="s">
        <v>1</v>
      </c>
      <c r="J2" s="2" t="s">
        <v>2</v>
      </c>
    </row>
    <row r="3" spans="1:14" s="2" customFormat="1" x14ac:dyDescent="0.35">
      <c r="A3" s="2" t="s">
        <v>3</v>
      </c>
      <c r="B3" s="2" t="s">
        <v>4</v>
      </c>
      <c r="C3" s="2" t="s">
        <v>5</v>
      </c>
      <c r="D3" s="2" t="s">
        <v>6</v>
      </c>
      <c r="E3" s="2" t="s">
        <v>7</v>
      </c>
      <c r="F3" s="2" t="s">
        <v>8</v>
      </c>
      <c r="G3" s="2" t="s">
        <v>9</v>
      </c>
      <c r="H3" s="2" t="s">
        <v>10</v>
      </c>
      <c r="I3" s="2" t="s">
        <v>11</v>
      </c>
      <c r="J3" s="2" t="s">
        <v>2</v>
      </c>
      <c r="K3" s="2">
        <v>2023</v>
      </c>
      <c r="L3" s="2">
        <v>2024</v>
      </c>
    </row>
    <row r="4" spans="1:14" x14ac:dyDescent="0.35">
      <c r="B4" s="5">
        <v>45016</v>
      </c>
      <c r="F4" s="5">
        <v>45382</v>
      </c>
      <c r="J4" s="2" t="s">
        <v>2</v>
      </c>
    </row>
    <row r="5" spans="1:14" s="2" customFormat="1" x14ac:dyDescent="0.35">
      <c r="A5" s="2" t="s">
        <v>87</v>
      </c>
      <c r="B5" s="4"/>
      <c r="C5" s="4"/>
      <c r="D5" s="4"/>
      <c r="E5" s="4"/>
      <c r="F5" s="4"/>
      <c r="G5" s="4"/>
      <c r="H5" s="4"/>
      <c r="I5" s="4"/>
      <c r="J5" s="4" t="s">
        <v>2</v>
      </c>
      <c r="K5" s="4"/>
      <c r="L5" s="4"/>
      <c r="M5" s="4"/>
      <c r="N5" s="4"/>
    </row>
    <row r="6" spans="1:14" s="7" customFormat="1" x14ac:dyDescent="0.35">
      <c r="A6" s="7" t="s">
        <v>92</v>
      </c>
      <c r="B6" s="8">
        <v>18386</v>
      </c>
      <c r="C6" s="8"/>
      <c r="D6" s="8"/>
      <c r="E6" s="8"/>
      <c r="F6" s="8">
        <v>20192</v>
      </c>
      <c r="G6" s="8"/>
      <c r="H6" s="8"/>
      <c r="I6" s="8"/>
      <c r="J6" s="4" t="s">
        <v>2</v>
      </c>
      <c r="K6" s="8"/>
      <c r="L6" s="8"/>
      <c r="M6" s="8"/>
      <c r="N6" s="8"/>
    </row>
    <row r="7" spans="1:14" s="7" customFormat="1" x14ac:dyDescent="0.35">
      <c r="A7" s="7" t="s">
        <v>93</v>
      </c>
      <c r="B7" s="8">
        <v>10852</v>
      </c>
      <c r="C7" s="8"/>
      <c r="D7" s="8"/>
      <c r="E7" s="8"/>
      <c r="F7" s="8">
        <v>9740</v>
      </c>
      <c r="G7" s="8"/>
      <c r="H7" s="8"/>
      <c r="I7" s="8"/>
      <c r="J7" s="4" t="s">
        <v>2</v>
      </c>
      <c r="K7" s="8"/>
      <c r="L7" s="8"/>
      <c r="M7" s="8"/>
      <c r="N7" s="8"/>
    </row>
    <row r="8" spans="1:14" s="7" customFormat="1" x14ac:dyDescent="0.35">
      <c r="A8" s="7" t="s">
        <v>13</v>
      </c>
      <c r="B8" s="8">
        <v>-10044</v>
      </c>
      <c r="C8" s="8"/>
      <c r="D8" s="8"/>
      <c r="E8" s="8"/>
      <c r="F8" s="8">
        <v>-9286</v>
      </c>
      <c r="G8" s="8"/>
      <c r="H8" s="8"/>
      <c r="I8" s="8"/>
      <c r="J8" s="4" t="s">
        <v>2</v>
      </c>
      <c r="K8" s="8"/>
      <c r="L8" s="8"/>
      <c r="M8" s="8"/>
      <c r="N8" s="8"/>
    </row>
    <row r="9" spans="1:14" s="2" customFormat="1" x14ac:dyDescent="0.35">
      <c r="A9" s="2" t="s">
        <v>94</v>
      </c>
      <c r="B9" s="4">
        <f t="shared" ref="B9:E9" si="0">+B8+B7</f>
        <v>808</v>
      </c>
      <c r="C9" s="4">
        <f t="shared" si="0"/>
        <v>0</v>
      </c>
      <c r="D9" s="4">
        <f t="shared" si="0"/>
        <v>0</v>
      </c>
      <c r="E9" s="4">
        <f t="shared" si="0"/>
        <v>0</v>
      </c>
      <c r="F9" s="4">
        <f>+F8+F7</f>
        <v>454</v>
      </c>
      <c r="G9" s="4">
        <f t="shared" ref="G9:I9" si="1">+G8+G7</f>
        <v>0</v>
      </c>
      <c r="H9" s="4">
        <f t="shared" si="1"/>
        <v>0</v>
      </c>
      <c r="I9" s="4">
        <f t="shared" si="1"/>
        <v>0</v>
      </c>
      <c r="J9" s="4" t="s">
        <v>2</v>
      </c>
      <c r="K9" s="4">
        <f t="shared" ref="K9:L9" si="2">+K8+K7</f>
        <v>0</v>
      </c>
      <c r="L9" s="4">
        <f t="shared" si="2"/>
        <v>0</v>
      </c>
      <c r="M9" s="4"/>
      <c r="N9" s="4"/>
    </row>
    <row r="10" spans="1:14" s="7" customFormat="1" x14ac:dyDescent="0.35">
      <c r="A10" s="7" t="s">
        <v>15</v>
      </c>
      <c r="B10" s="8">
        <v>-132</v>
      </c>
      <c r="C10" s="8"/>
      <c r="D10" s="8"/>
      <c r="E10" s="8"/>
      <c r="F10" s="8">
        <v>-155</v>
      </c>
      <c r="G10" s="8"/>
      <c r="H10" s="8"/>
      <c r="I10" s="8"/>
      <c r="J10" s="4" t="s">
        <v>2</v>
      </c>
      <c r="K10" s="8"/>
      <c r="L10" s="8"/>
      <c r="M10" s="8"/>
      <c r="N10" s="8"/>
    </row>
    <row r="11" spans="1:14" s="7" customFormat="1" x14ac:dyDescent="0.35">
      <c r="A11" s="7" t="s">
        <v>18</v>
      </c>
      <c r="B11" s="8">
        <v>39</v>
      </c>
      <c r="C11" s="8"/>
      <c r="D11" s="8"/>
      <c r="E11" s="8"/>
      <c r="F11" s="8">
        <v>-62</v>
      </c>
      <c r="G11" s="8"/>
      <c r="H11" s="8"/>
      <c r="I11" s="8"/>
      <c r="J11" s="4" t="s">
        <v>2</v>
      </c>
      <c r="K11" s="8"/>
      <c r="L11" s="8"/>
      <c r="M11" s="8"/>
      <c r="N11" s="8"/>
    </row>
    <row r="12" spans="1:14" s="7" customFormat="1" x14ac:dyDescent="0.35">
      <c r="A12" s="7" t="s">
        <v>95</v>
      </c>
      <c r="B12" s="8">
        <v>-21</v>
      </c>
      <c r="C12" s="8"/>
      <c r="D12" s="8"/>
      <c r="E12" s="8"/>
      <c r="F12" s="8">
        <v>3</v>
      </c>
      <c r="G12" s="8"/>
      <c r="H12" s="8"/>
      <c r="I12" s="8"/>
      <c r="J12" s="4" t="s">
        <v>2</v>
      </c>
      <c r="K12" s="8"/>
      <c r="L12" s="8"/>
      <c r="M12" s="8"/>
      <c r="N12" s="8"/>
    </row>
    <row r="13" spans="1:14" s="7" customFormat="1" x14ac:dyDescent="0.35">
      <c r="A13" s="7" t="s">
        <v>96</v>
      </c>
      <c r="B13" s="8">
        <v>11</v>
      </c>
      <c r="C13" s="8"/>
      <c r="D13" s="8"/>
      <c r="E13" s="8"/>
      <c r="F13" s="8">
        <v>53</v>
      </c>
      <c r="G13" s="8"/>
      <c r="H13" s="8"/>
      <c r="I13" s="8"/>
      <c r="J13" s="4" t="s">
        <v>2</v>
      </c>
      <c r="K13" s="8"/>
      <c r="L13" s="8"/>
      <c r="M13" s="8"/>
      <c r="N13" s="8"/>
    </row>
    <row r="14" spans="1:14" s="7" customFormat="1" x14ac:dyDescent="0.35">
      <c r="A14" s="7" t="s">
        <v>97</v>
      </c>
      <c r="B14" s="8">
        <v>0</v>
      </c>
      <c r="C14" s="8"/>
      <c r="D14" s="8"/>
      <c r="E14" s="8"/>
      <c r="F14" s="8">
        <v>-15</v>
      </c>
      <c r="G14" s="8"/>
      <c r="H14" s="8"/>
      <c r="I14" s="8"/>
      <c r="J14" s="4" t="s">
        <v>2</v>
      </c>
      <c r="K14" s="8"/>
      <c r="L14" s="8"/>
      <c r="M14" s="8"/>
      <c r="N14" s="8"/>
    </row>
    <row r="15" spans="1:14" s="2" customFormat="1" x14ac:dyDescent="0.35">
      <c r="A15" s="2" t="s">
        <v>98</v>
      </c>
      <c r="B15" s="4">
        <f t="shared" ref="B15:E15" si="3">+SUM(B9:B14)</f>
        <v>705</v>
      </c>
      <c r="C15" s="4">
        <f t="shared" si="3"/>
        <v>0</v>
      </c>
      <c r="D15" s="4">
        <f t="shared" si="3"/>
        <v>0</v>
      </c>
      <c r="E15" s="4">
        <f t="shared" si="3"/>
        <v>0</v>
      </c>
      <c r="F15" s="4">
        <f>+SUM(F9:F14)</f>
        <v>278</v>
      </c>
      <c r="G15" s="4">
        <f t="shared" ref="G15:L15" si="4">+SUM(G9:G14)</f>
        <v>0</v>
      </c>
      <c r="H15" s="4">
        <f t="shared" si="4"/>
        <v>0</v>
      </c>
      <c r="I15" s="4">
        <f t="shared" si="4"/>
        <v>0</v>
      </c>
      <c r="J15" s="4" t="s">
        <v>2</v>
      </c>
      <c r="K15" s="4">
        <f t="shared" si="4"/>
        <v>0</v>
      </c>
      <c r="L15" s="4">
        <f t="shared" si="4"/>
        <v>0</v>
      </c>
      <c r="M15" s="4"/>
      <c r="N15" s="4"/>
    </row>
    <row r="16" spans="1:14" s="2" customFormat="1" x14ac:dyDescent="0.35">
      <c r="A16"/>
      <c r="B16" s="4"/>
      <c r="C16" s="4"/>
      <c r="D16" s="4"/>
      <c r="E16" s="4"/>
      <c r="F16" s="4"/>
      <c r="G16" s="4"/>
      <c r="H16" s="4"/>
      <c r="I16" s="4"/>
      <c r="J16" s="4" t="s">
        <v>2</v>
      </c>
      <c r="K16" s="4"/>
      <c r="L16" s="4"/>
      <c r="M16" s="4"/>
      <c r="N16" s="4"/>
    </row>
    <row r="17" spans="1:14" x14ac:dyDescent="0.35">
      <c r="A17" s="2" t="s">
        <v>88</v>
      </c>
      <c r="B17" s="3"/>
      <c r="C17" s="3"/>
      <c r="D17" s="3"/>
      <c r="E17" s="3"/>
      <c r="F17" s="3"/>
      <c r="G17" s="3"/>
      <c r="H17" s="3"/>
      <c r="I17" s="3"/>
      <c r="J17" s="4" t="s">
        <v>2</v>
      </c>
      <c r="K17" s="3"/>
      <c r="L17" s="3"/>
      <c r="M17" s="3"/>
      <c r="N17" s="3"/>
    </row>
    <row r="18" spans="1:14" s="7" customFormat="1" x14ac:dyDescent="0.35">
      <c r="A18" s="7" t="s">
        <v>92</v>
      </c>
      <c r="B18" s="8">
        <v>2146</v>
      </c>
      <c r="C18" s="8"/>
      <c r="D18" s="8"/>
      <c r="E18" s="8"/>
      <c r="F18" s="8">
        <v>2195</v>
      </c>
      <c r="G18" s="8"/>
      <c r="H18" s="8"/>
      <c r="I18" s="8"/>
      <c r="J18" s="4" t="s">
        <v>2</v>
      </c>
      <c r="K18" s="8"/>
      <c r="L18" s="8"/>
      <c r="M18" s="8"/>
      <c r="N18" s="8"/>
    </row>
    <row r="19" spans="1:14" s="7" customFormat="1" x14ac:dyDescent="0.35">
      <c r="A19" s="7" t="s">
        <v>93</v>
      </c>
      <c r="B19" s="8">
        <v>3888</v>
      </c>
      <c r="C19" s="8"/>
      <c r="D19" s="8"/>
      <c r="E19" s="8"/>
      <c r="F19" s="8">
        <v>3240</v>
      </c>
      <c r="G19" s="8"/>
      <c r="H19" s="8"/>
      <c r="I19" s="8"/>
      <c r="J19" s="4" t="s">
        <v>2</v>
      </c>
      <c r="K19" s="8"/>
      <c r="L19" s="8"/>
      <c r="M19" s="8"/>
      <c r="N19" s="8"/>
    </row>
    <row r="20" spans="1:14" s="7" customFormat="1" x14ac:dyDescent="0.35">
      <c r="A20" s="7" t="s">
        <v>13</v>
      </c>
      <c r="B20" s="8">
        <v>-3546</v>
      </c>
      <c r="C20" s="8"/>
      <c r="D20" s="8"/>
      <c r="E20" s="8"/>
      <c r="F20" s="8">
        <v>-2881</v>
      </c>
      <c r="G20" s="8"/>
      <c r="H20" s="8"/>
      <c r="I20" s="8"/>
      <c r="J20" s="4" t="s">
        <v>2</v>
      </c>
      <c r="K20" s="8"/>
      <c r="L20" s="8"/>
      <c r="M20" s="8"/>
      <c r="N20" s="8"/>
    </row>
    <row r="21" spans="1:14" s="2" customFormat="1" x14ac:dyDescent="0.35">
      <c r="A21" s="2" t="s">
        <v>94</v>
      </c>
      <c r="B21" s="4">
        <f t="shared" ref="B21" si="5">+B20+B19</f>
        <v>342</v>
      </c>
      <c r="C21" s="4">
        <f t="shared" ref="C21" si="6">+C20+C19</f>
        <v>0</v>
      </c>
      <c r="D21" s="4">
        <f t="shared" ref="D21" si="7">+D20+D19</f>
        <v>0</v>
      </c>
      <c r="E21" s="4">
        <f t="shared" ref="E21" si="8">+E20+E19</f>
        <v>0</v>
      </c>
      <c r="F21" s="4">
        <f>+F20+F19</f>
        <v>359</v>
      </c>
      <c r="G21" s="4">
        <f t="shared" ref="G21" si="9">+G20+G19</f>
        <v>0</v>
      </c>
      <c r="H21" s="4">
        <f t="shared" ref="H21" si="10">+H20+H19</f>
        <v>0</v>
      </c>
      <c r="I21" s="4">
        <f t="shared" ref="I21" si="11">+I20+I19</f>
        <v>0</v>
      </c>
      <c r="J21" s="4" t="s">
        <v>2</v>
      </c>
      <c r="K21" s="4">
        <f t="shared" ref="K21" si="12">+K20+K19</f>
        <v>0</v>
      </c>
      <c r="L21" s="4">
        <f t="shared" ref="L21" si="13">+L20+L19</f>
        <v>0</v>
      </c>
      <c r="M21" s="4"/>
      <c r="N21" s="4"/>
    </row>
    <row r="22" spans="1:14" s="7" customFormat="1" x14ac:dyDescent="0.35">
      <c r="A22" s="7" t="s">
        <v>15</v>
      </c>
      <c r="B22" s="8">
        <v>-95</v>
      </c>
      <c r="C22" s="8"/>
      <c r="D22" s="8"/>
      <c r="E22" s="8"/>
      <c r="F22" s="8">
        <v>-100</v>
      </c>
      <c r="G22" s="8"/>
      <c r="H22" s="8"/>
      <c r="I22" s="8"/>
      <c r="J22" s="4" t="s">
        <v>2</v>
      </c>
      <c r="K22" s="8"/>
      <c r="L22" s="8"/>
      <c r="M22" s="8"/>
      <c r="N22" s="8"/>
    </row>
    <row r="23" spans="1:14" s="7" customFormat="1" x14ac:dyDescent="0.35">
      <c r="A23" s="7" t="s">
        <v>18</v>
      </c>
      <c r="B23" s="8">
        <v>5</v>
      </c>
      <c r="C23" s="8"/>
      <c r="D23" s="8"/>
      <c r="E23" s="8"/>
      <c r="F23" s="8">
        <v>-11</v>
      </c>
      <c r="G23" s="8"/>
      <c r="H23" s="8"/>
      <c r="I23" s="8"/>
      <c r="J23" s="4" t="s">
        <v>2</v>
      </c>
      <c r="K23" s="8"/>
      <c r="L23" s="8"/>
      <c r="M23" s="8"/>
      <c r="N23" s="8"/>
    </row>
    <row r="24" spans="1:14" s="7" customFormat="1" x14ac:dyDescent="0.35">
      <c r="A24" s="7" t="s">
        <v>95</v>
      </c>
      <c r="B24" s="8">
        <v>-4</v>
      </c>
      <c r="C24" s="8"/>
      <c r="D24" s="8"/>
      <c r="E24" s="8"/>
      <c r="F24" s="8">
        <v>-6</v>
      </c>
      <c r="G24" s="8"/>
      <c r="H24" s="8"/>
      <c r="I24" s="8"/>
      <c r="J24" s="4" t="s">
        <v>2</v>
      </c>
      <c r="K24" s="8"/>
      <c r="L24" s="8"/>
      <c r="M24" s="8"/>
      <c r="N24" s="8"/>
    </row>
    <row r="25" spans="1:14" s="7" customFormat="1" x14ac:dyDescent="0.35">
      <c r="A25" s="7" t="s">
        <v>96</v>
      </c>
      <c r="B25" s="8">
        <v>-15</v>
      </c>
      <c r="C25" s="8"/>
      <c r="D25" s="8"/>
      <c r="E25" s="8"/>
      <c r="F25" s="8">
        <v>-16</v>
      </c>
      <c r="G25" s="8"/>
      <c r="H25" s="8"/>
      <c r="I25" s="8"/>
      <c r="J25" s="4" t="s">
        <v>2</v>
      </c>
      <c r="K25" s="8"/>
      <c r="L25" s="8"/>
      <c r="M25" s="8"/>
      <c r="N25" s="8"/>
    </row>
    <row r="26" spans="1:14" s="7" customFormat="1" x14ac:dyDescent="0.35">
      <c r="A26" s="7" t="s">
        <v>97</v>
      </c>
      <c r="B26" s="8">
        <v>0</v>
      </c>
      <c r="C26" s="8"/>
      <c r="D26" s="8"/>
      <c r="E26" s="8"/>
      <c r="F26" s="8">
        <v>0</v>
      </c>
      <c r="G26" s="8"/>
      <c r="H26" s="8"/>
      <c r="I26" s="8"/>
      <c r="J26" s="4" t="s">
        <v>2</v>
      </c>
      <c r="K26" s="8"/>
      <c r="L26" s="8"/>
      <c r="M26" s="8"/>
      <c r="N26" s="8"/>
    </row>
    <row r="27" spans="1:14" s="2" customFormat="1" x14ac:dyDescent="0.35">
      <c r="A27" s="2" t="s">
        <v>98</v>
      </c>
      <c r="B27" s="4">
        <f t="shared" ref="B27" si="14">+SUM(B21:B26)</f>
        <v>233</v>
      </c>
      <c r="C27" s="4">
        <f t="shared" ref="C27" si="15">+SUM(C21:C26)</f>
        <v>0</v>
      </c>
      <c r="D27" s="4">
        <f t="shared" ref="D27" si="16">+SUM(D21:D26)</f>
        <v>0</v>
      </c>
      <c r="E27" s="4">
        <f t="shared" ref="E27" si="17">+SUM(E21:E26)</f>
        <v>0</v>
      </c>
      <c r="F27" s="4">
        <f>+SUM(F21:F26)</f>
        <v>226</v>
      </c>
      <c r="G27" s="4">
        <f t="shared" ref="G27" si="18">+SUM(G21:G26)</f>
        <v>0</v>
      </c>
      <c r="H27" s="4">
        <f t="shared" ref="H27" si="19">+SUM(H21:H26)</f>
        <v>0</v>
      </c>
      <c r="I27" s="4">
        <f t="shared" ref="I27" si="20">+SUM(I21:I26)</f>
        <v>0</v>
      </c>
      <c r="J27" s="4" t="s">
        <v>2</v>
      </c>
      <c r="K27" s="4">
        <f t="shared" ref="K27" si="21">+SUM(K21:K26)</f>
        <v>0</v>
      </c>
      <c r="L27" s="4">
        <f t="shared" ref="L27" si="22">+SUM(L21:L26)</f>
        <v>0</v>
      </c>
      <c r="M27" s="4"/>
      <c r="N27" s="4"/>
    </row>
    <row r="28" spans="1:14" s="7" customFormat="1" x14ac:dyDescent="0.35">
      <c r="A28" s="2"/>
      <c r="B28" s="8"/>
      <c r="C28" s="8"/>
      <c r="D28" s="8"/>
      <c r="E28" s="8"/>
      <c r="F28" s="8"/>
      <c r="G28" s="8"/>
      <c r="H28" s="8"/>
      <c r="I28" s="8"/>
      <c r="J28" s="4" t="s">
        <v>2</v>
      </c>
      <c r="K28" s="8"/>
      <c r="L28" s="8"/>
      <c r="M28" s="8"/>
      <c r="N28" s="8"/>
    </row>
    <row r="29" spans="1:14" s="2" customFormat="1" x14ac:dyDescent="0.35">
      <c r="B29" s="2" t="str">
        <f>+B3</f>
        <v>Q123</v>
      </c>
      <c r="C29" s="2" t="str">
        <f t="shared" ref="C29:L29" si="23">+C3</f>
        <v>Q223</v>
      </c>
      <c r="D29" s="2" t="str">
        <f t="shared" si="23"/>
        <v>Q323</v>
      </c>
      <c r="E29" s="2" t="str">
        <f t="shared" si="23"/>
        <v>Q423</v>
      </c>
      <c r="F29" s="2" t="str">
        <f t="shared" si="23"/>
        <v>Q124</v>
      </c>
      <c r="G29" s="2" t="str">
        <f t="shared" si="23"/>
        <v>Q224</v>
      </c>
      <c r="H29" s="2" t="str">
        <f t="shared" si="23"/>
        <v>Q324</v>
      </c>
      <c r="I29" s="2" t="str">
        <f t="shared" si="23"/>
        <v>Q424</v>
      </c>
      <c r="J29" s="2" t="s">
        <v>2</v>
      </c>
      <c r="K29" s="2">
        <f t="shared" si="23"/>
        <v>2023</v>
      </c>
      <c r="L29" s="2">
        <f t="shared" si="23"/>
        <v>2024</v>
      </c>
    </row>
    <row r="30" spans="1:14" s="2" customFormat="1" x14ac:dyDescent="0.35">
      <c r="B30" s="4"/>
      <c r="C30" s="4"/>
      <c r="D30" s="4"/>
      <c r="E30" s="4"/>
      <c r="F30" s="4"/>
      <c r="G30" s="4"/>
      <c r="H30" s="4"/>
      <c r="I30" s="4"/>
      <c r="J30" s="4" t="s">
        <v>2</v>
      </c>
      <c r="K30" s="4"/>
      <c r="L30" s="4"/>
      <c r="M30" s="4"/>
      <c r="N30" s="4"/>
    </row>
    <row r="31" spans="1:14" x14ac:dyDescent="0.35">
      <c r="A31" s="2" t="s">
        <v>89</v>
      </c>
      <c r="B31" s="3"/>
      <c r="C31" s="3"/>
      <c r="D31" s="3"/>
      <c r="E31" s="3"/>
      <c r="F31" s="3"/>
      <c r="G31" s="3"/>
      <c r="H31" s="3"/>
      <c r="I31" s="3"/>
      <c r="J31" s="4" t="s">
        <v>2</v>
      </c>
      <c r="K31" s="3"/>
      <c r="L31" s="3"/>
      <c r="M31" s="3"/>
      <c r="N31" s="3"/>
    </row>
    <row r="32" spans="1:14" s="7" customFormat="1" x14ac:dyDescent="0.35">
      <c r="A32" s="7" t="s">
        <v>92</v>
      </c>
      <c r="B32" s="8">
        <v>821</v>
      </c>
      <c r="C32" s="8"/>
      <c r="D32" s="8"/>
      <c r="E32" s="8"/>
      <c r="F32" s="8">
        <v>874</v>
      </c>
      <c r="G32" s="8"/>
      <c r="H32" s="8"/>
      <c r="I32" s="8"/>
      <c r="J32" s="4" t="s">
        <v>2</v>
      </c>
      <c r="K32" s="8"/>
      <c r="L32" s="8"/>
      <c r="M32" s="8"/>
      <c r="N32" s="8"/>
    </row>
    <row r="33" spans="1:14" s="7" customFormat="1" x14ac:dyDescent="0.35">
      <c r="A33" s="7" t="s">
        <v>93</v>
      </c>
      <c r="B33" s="8">
        <v>515</v>
      </c>
      <c r="C33" s="8"/>
      <c r="D33" s="8"/>
      <c r="E33" s="8"/>
      <c r="F33" s="8">
        <v>381</v>
      </c>
      <c r="G33" s="8"/>
      <c r="H33" s="8"/>
      <c r="I33" s="8"/>
      <c r="J33" s="4" t="s">
        <v>2</v>
      </c>
      <c r="K33" s="8"/>
      <c r="L33" s="8"/>
      <c r="M33" s="8"/>
      <c r="N33" s="8"/>
    </row>
    <row r="34" spans="1:14" s="7" customFormat="1" x14ac:dyDescent="0.35">
      <c r="A34" s="7" t="s">
        <v>13</v>
      </c>
      <c r="B34" s="8">
        <v>-484</v>
      </c>
      <c r="C34" s="8"/>
      <c r="D34" s="8"/>
      <c r="E34" s="8"/>
      <c r="F34" s="8">
        <v>-321</v>
      </c>
      <c r="G34" s="8"/>
      <c r="H34" s="8"/>
      <c r="I34" s="8"/>
      <c r="J34" s="4" t="s">
        <v>2</v>
      </c>
      <c r="K34" s="8"/>
      <c r="L34" s="8"/>
      <c r="M34" s="8"/>
      <c r="N34" s="8"/>
    </row>
    <row r="35" spans="1:14" s="2" customFormat="1" x14ac:dyDescent="0.35">
      <c r="A35" s="2" t="s">
        <v>94</v>
      </c>
      <c r="B35" s="4">
        <f t="shared" ref="B35" si="24">+B34+B33</f>
        <v>31</v>
      </c>
      <c r="C35" s="4">
        <f t="shared" ref="C35" si="25">+C34+C33</f>
        <v>0</v>
      </c>
      <c r="D35" s="4">
        <f t="shared" ref="D35" si="26">+D34+D33</f>
        <v>0</v>
      </c>
      <c r="E35" s="4">
        <f t="shared" ref="E35" si="27">+E34+E33</f>
        <v>0</v>
      </c>
      <c r="F35" s="4">
        <f>+F34+F33</f>
        <v>60</v>
      </c>
      <c r="G35" s="4">
        <f t="shared" ref="G35" si="28">+G34+G33</f>
        <v>0</v>
      </c>
      <c r="H35" s="4">
        <f t="shared" ref="H35" si="29">+H34+H33</f>
        <v>0</v>
      </c>
      <c r="I35" s="4">
        <f t="shared" ref="I35" si="30">+I34+I33</f>
        <v>0</v>
      </c>
      <c r="J35" s="4" t="s">
        <v>2</v>
      </c>
      <c r="K35" s="4">
        <f t="shared" ref="K35" si="31">+K34+K33</f>
        <v>0</v>
      </c>
      <c r="L35" s="4">
        <f t="shared" ref="L35" si="32">+L34+L33</f>
        <v>0</v>
      </c>
      <c r="M35" s="4"/>
      <c r="N35" s="4"/>
    </row>
    <row r="36" spans="1:14" s="7" customFormat="1" x14ac:dyDescent="0.35">
      <c r="A36" s="7" t="s">
        <v>15</v>
      </c>
      <c r="B36" s="8">
        <v>-21</v>
      </c>
      <c r="C36" s="8"/>
      <c r="D36" s="8"/>
      <c r="E36" s="8"/>
      <c r="F36" s="8">
        <v>-25</v>
      </c>
      <c r="G36" s="8"/>
      <c r="H36" s="8"/>
      <c r="I36" s="8"/>
      <c r="J36" s="4" t="s">
        <v>2</v>
      </c>
      <c r="K36" s="8"/>
      <c r="L36" s="8"/>
      <c r="M36" s="8"/>
      <c r="N36" s="8"/>
    </row>
    <row r="37" spans="1:14" s="7" customFormat="1" x14ac:dyDescent="0.35">
      <c r="A37" s="7" t="s">
        <v>18</v>
      </c>
      <c r="B37" s="8">
        <v>0</v>
      </c>
      <c r="C37" s="8"/>
      <c r="D37" s="8"/>
      <c r="E37" s="8"/>
      <c r="F37" s="8">
        <v>0</v>
      </c>
      <c r="G37" s="8"/>
      <c r="H37" s="8"/>
      <c r="I37" s="8"/>
      <c r="J37" s="4" t="s">
        <v>2</v>
      </c>
      <c r="K37" s="8"/>
      <c r="L37" s="8"/>
      <c r="M37" s="8"/>
      <c r="N37" s="8"/>
    </row>
    <row r="38" spans="1:14" s="7" customFormat="1" x14ac:dyDescent="0.35">
      <c r="A38" s="7" t="s">
        <v>95</v>
      </c>
      <c r="B38" s="8">
        <v>0</v>
      </c>
      <c r="C38" s="8"/>
      <c r="D38" s="8"/>
      <c r="E38" s="8"/>
      <c r="F38" s="8">
        <v>0</v>
      </c>
      <c r="G38" s="8"/>
      <c r="H38" s="8"/>
      <c r="I38" s="8"/>
      <c r="J38" s="4" t="s">
        <v>2</v>
      </c>
      <c r="K38" s="8"/>
      <c r="L38" s="8"/>
      <c r="M38" s="8"/>
      <c r="N38" s="8"/>
    </row>
    <row r="39" spans="1:14" s="7" customFormat="1" x14ac:dyDescent="0.35">
      <c r="A39" s="7" t="s">
        <v>96</v>
      </c>
      <c r="B39" s="8">
        <v>-1</v>
      </c>
      <c r="C39" s="8"/>
      <c r="D39" s="8"/>
      <c r="E39" s="8"/>
      <c r="F39" s="8">
        <v>-2</v>
      </c>
      <c r="G39" s="8"/>
      <c r="H39" s="8"/>
      <c r="I39" s="8"/>
      <c r="J39" s="4" t="s">
        <v>2</v>
      </c>
      <c r="K39" s="8"/>
      <c r="L39" s="8"/>
      <c r="M39" s="8"/>
      <c r="N39" s="8"/>
    </row>
    <row r="40" spans="1:14" s="7" customFormat="1" x14ac:dyDescent="0.35">
      <c r="A40" s="7" t="s">
        <v>97</v>
      </c>
      <c r="B40" s="8">
        <v>0</v>
      </c>
      <c r="C40" s="8"/>
      <c r="D40" s="8"/>
      <c r="E40" s="8"/>
      <c r="F40" s="8">
        <v>0</v>
      </c>
      <c r="G40" s="8"/>
      <c r="H40" s="8"/>
      <c r="I40" s="8"/>
      <c r="J40" s="4" t="s">
        <v>2</v>
      </c>
      <c r="K40" s="8"/>
      <c r="L40" s="8"/>
      <c r="M40" s="8"/>
      <c r="N40" s="8"/>
    </row>
    <row r="41" spans="1:14" s="2" customFormat="1" x14ac:dyDescent="0.35">
      <c r="A41" s="2" t="s">
        <v>98</v>
      </c>
      <c r="B41" s="4">
        <f t="shared" ref="B41" si="33">+SUM(B35:B40)</f>
        <v>9</v>
      </c>
      <c r="C41" s="4">
        <f t="shared" ref="C41" si="34">+SUM(C35:C40)</f>
        <v>0</v>
      </c>
      <c r="D41" s="4">
        <f t="shared" ref="D41" si="35">+SUM(D35:D40)</f>
        <v>0</v>
      </c>
      <c r="E41" s="4">
        <f t="shared" ref="E41" si="36">+SUM(E35:E40)</f>
        <v>0</v>
      </c>
      <c r="F41" s="4">
        <f>+SUM(F35:F40)</f>
        <v>33</v>
      </c>
      <c r="G41" s="4">
        <f t="shared" ref="G41" si="37">+SUM(G35:G40)</f>
        <v>0</v>
      </c>
      <c r="H41" s="4">
        <f t="shared" ref="H41" si="38">+SUM(H35:H40)</f>
        <v>0</v>
      </c>
      <c r="I41" s="4">
        <f t="shared" ref="I41" si="39">+SUM(I35:I40)</f>
        <v>0</v>
      </c>
      <c r="J41" s="4" t="s">
        <v>2</v>
      </c>
      <c r="K41" s="4">
        <f t="shared" ref="K41" si="40">+SUM(K35:K40)</f>
        <v>0</v>
      </c>
      <c r="L41" s="4">
        <f t="shared" ref="L41" si="41">+SUM(L35:L40)</f>
        <v>0</v>
      </c>
      <c r="M41" s="4"/>
      <c r="N41" s="4"/>
    </row>
    <row r="42" spans="1:14" x14ac:dyDescent="0.35">
      <c r="A42" s="2"/>
      <c r="B42" s="3"/>
      <c r="C42" s="3"/>
      <c r="D42" s="3"/>
      <c r="E42" s="3"/>
      <c r="F42" s="3"/>
      <c r="G42" s="3"/>
      <c r="H42" s="3"/>
      <c r="I42" s="3"/>
      <c r="J42" s="4" t="s">
        <v>2</v>
      </c>
      <c r="K42" s="3"/>
      <c r="L42" s="3"/>
      <c r="M42" s="3"/>
      <c r="N42" s="3"/>
    </row>
    <row r="43" spans="1:14" x14ac:dyDescent="0.35">
      <c r="A43" s="2" t="s">
        <v>99</v>
      </c>
      <c r="B43" s="3"/>
      <c r="C43" s="3"/>
      <c r="D43" s="3"/>
      <c r="E43" s="3"/>
      <c r="F43" s="3"/>
      <c r="G43" s="3"/>
      <c r="H43" s="3"/>
      <c r="I43" s="3"/>
      <c r="J43" s="4" t="s">
        <v>2</v>
      </c>
      <c r="K43" s="3"/>
      <c r="L43" s="3"/>
      <c r="M43" s="3"/>
      <c r="N43" s="3"/>
    </row>
    <row r="44" spans="1:14" s="7" customFormat="1" x14ac:dyDescent="0.35">
      <c r="A44" s="7" t="s">
        <v>93</v>
      </c>
      <c r="B44" s="8">
        <v>9</v>
      </c>
      <c r="C44" s="8"/>
      <c r="D44" s="8"/>
      <c r="E44" s="8"/>
      <c r="F44" s="8">
        <v>13</v>
      </c>
      <c r="G44" s="8"/>
      <c r="H44" s="8"/>
      <c r="I44" s="8"/>
      <c r="J44" s="4" t="s">
        <v>2</v>
      </c>
      <c r="K44" s="8"/>
      <c r="L44" s="8"/>
      <c r="M44" s="8"/>
      <c r="N44" s="8"/>
    </row>
    <row r="45" spans="1:14" s="7" customFormat="1" x14ac:dyDescent="0.35">
      <c r="A45" s="7" t="s">
        <v>13</v>
      </c>
      <c r="B45" s="8">
        <v>-9</v>
      </c>
      <c r="C45" s="8"/>
      <c r="D45" s="8"/>
      <c r="E45" s="8"/>
      <c r="F45" s="8">
        <v>-11</v>
      </c>
      <c r="G45" s="8"/>
      <c r="H45" s="8"/>
      <c r="I45" s="8"/>
      <c r="J45" s="4" t="s">
        <v>2</v>
      </c>
      <c r="K45" s="8"/>
      <c r="L45" s="8"/>
      <c r="M45" s="8"/>
      <c r="N45" s="8"/>
    </row>
    <row r="46" spans="1:14" s="2" customFormat="1" x14ac:dyDescent="0.35">
      <c r="A46" s="2" t="s">
        <v>94</v>
      </c>
      <c r="B46" s="4">
        <f t="shared" ref="B46" si="42">+B45+B44</f>
        <v>0</v>
      </c>
      <c r="C46" s="4">
        <f t="shared" ref="C46" si="43">+C45+C44</f>
        <v>0</v>
      </c>
      <c r="D46" s="4">
        <f t="shared" ref="D46" si="44">+D45+D44</f>
        <v>0</v>
      </c>
      <c r="E46" s="4">
        <f t="shared" ref="E46" si="45">+E45+E44</f>
        <v>0</v>
      </c>
      <c r="F46" s="4">
        <f>+F45+F44</f>
        <v>2</v>
      </c>
      <c r="G46" s="4">
        <f t="shared" ref="G46" si="46">+G45+G44</f>
        <v>0</v>
      </c>
      <c r="H46" s="4">
        <f t="shared" ref="H46" si="47">+H45+H44</f>
        <v>0</v>
      </c>
      <c r="I46" s="4">
        <f t="shared" ref="I46" si="48">+I45+I44</f>
        <v>0</v>
      </c>
      <c r="J46" s="4" t="s">
        <v>2</v>
      </c>
      <c r="K46" s="4">
        <f t="shared" ref="K46" si="49">+K45+K44</f>
        <v>0</v>
      </c>
      <c r="L46" s="4">
        <f t="shared" ref="L46" si="50">+L45+L44</f>
        <v>0</v>
      </c>
      <c r="M46" s="4"/>
      <c r="N46" s="4"/>
    </row>
    <row r="47" spans="1:14" s="7" customFormat="1" x14ac:dyDescent="0.35">
      <c r="A47" s="7" t="s">
        <v>15</v>
      </c>
      <c r="B47" s="8">
        <v>-105</v>
      </c>
      <c r="C47" s="8"/>
      <c r="D47" s="8"/>
      <c r="E47" s="8"/>
      <c r="F47" s="8">
        <v>-159</v>
      </c>
      <c r="G47" s="8"/>
      <c r="H47" s="8"/>
      <c r="I47" s="8"/>
      <c r="J47" s="4" t="s">
        <v>2</v>
      </c>
      <c r="K47" s="8"/>
      <c r="L47" s="8"/>
      <c r="M47" s="8"/>
      <c r="N47" s="8"/>
    </row>
    <row r="48" spans="1:14" s="7" customFormat="1" x14ac:dyDescent="0.35">
      <c r="A48" s="7" t="s">
        <v>18</v>
      </c>
      <c r="B48" s="8">
        <v>5</v>
      </c>
      <c r="C48" s="8"/>
      <c r="D48" s="8"/>
      <c r="E48" s="8"/>
      <c r="F48" s="8">
        <v>-5</v>
      </c>
      <c r="G48" s="8"/>
      <c r="H48" s="8"/>
      <c r="I48" s="8"/>
      <c r="J48" s="4" t="s">
        <v>2</v>
      </c>
      <c r="K48" s="8"/>
      <c r="L48" s="8"/>
      <c r="M48" s="8"/>
      <c r="N48" s="8"/>
    </row>
    <row r="49" spans="1:14" s="7" customFormat="1" x14ac:dyDescent="0.35">
      <c r="A49" s="7" t="s">
        <v>95</v>
      </c>
      <c r="B49" s="8">
        <v>0</v>
      </c>
      <c r="C49" s="8"/>
      <c r="D49" s="8"/>
      <c r="E49" s="8"/>
      <c r="F49" s="8">
        <v>1</v>
      </c>
      <c r="G49" s="8"/>
      <c r="H49" s="8"/>
      <c r="I49" s="8"/>
      <c r="J49" s="4" t="s">
        <v>2</v>
      </c>
      <c r="K49" s="8"/>
      <c r="L49" s="8"/>
      <c r="M49" s="8"/>
      <c r="N49" s="8"/>
    </row>
    <row r="50" spans="1:14" s="7" customFormat="1" x14ac:dyDescent="0.35">
      <c r="A50" s="7" t="s">
        <v>96</v>
      </c>
      <c r="B50" s="8">
        <v>20</v>
      </c>
      <c r="C50" s="8"/>
      <c r="D50" s="8"/>
      <c r="E50" s="8"/>
      <c r="F50" s="8">
        <v>33</v>
      </c>
      <c r="G50" s="8"/>
      <c r="H50" s="8"/>
      <c r="I50" s="8"/>
      <c r="J50" s="4" t="s">
        <v>2</v>
      </c>
      <c r="K50" s="8"/>
      <c r="L50" s="8"/>
      <c r="M50" s="8"/>
      <c r="N50" s="8"/>
    </row>
    <row r="51" spans="1:14" s="7" customFormat="1" x14ac:dyDescent="0.35">
      <c r="A51" s="7" t="s">
        <v>97</v>
      </c>
      <c r="B51" s="8">
        <v>0</v>
      </c>
      <c r="C51" s="8"/>
      <c r="D51" s="8"/>
      <c r="E51" s="8"/>
      <c r="F51" s="8">
        <v>0</v>
      </c>
      <c r="G51" s="8"/>
      <c r="H51" s="8"/>
      <c r="I51" s="8"/>
      <c r="J51" s="4" t="s">
        <v>2</v>
      </c>
      <c r="K51" s="8"/>
      <c r="L51" s="8"/>
      <c r="M51" s="8"/>
      <c r="N51" s="8"/>
    </row>
    <row r="52" spans="1:14" s="2" customFormat="1" x14ac:dyDescent="0.35">
      <c r="A52" s="2" t="s">
        <v>98</v>
      </c>
      <c r="B52" s="4">
        <f t="shared" ref="B52" si="51">+SUM(B46:B51)</f>
        <v>-80</v>
      </c>
      <c r="C52" s="4">
        <f t="shared" ref="C52" si="52">+SUM(C46:C51)</f>
        <v>0</v>
      </c>
      <c r="D52" s="4">
        <f t="shared" ref="D52" si="53">+SUM(D46:D51)</f>
        <v>0</v>
      </c>
      <c r="E52" s="4">
        <f t="shared" ref="E52" si="54">+SUM(E46:E51)</f>
        <v>0</v>
      </c>
      <c r="F52" s="4">
        <f>+SUM(F46:F51)</f>
        <v>-128</v>
      </c>
      <c r="G52" s="4">
        <f t="shared" ref="G52" si="55">+SUM(G46:G51)</f>
        <v>0</v>
      </c>
      <c r="H52" s="4">
        <f t="shared" ref="H52" si="56">+SUM(H46:H51)</f>
        <v>0</v>
      </c>
      <c r="I52" s="4">
        <f t="shared" ref="I52" si="57">+SUM(I46:I51)</f>
        <v>0</v>
      </c>
      <c r="J52" s="4" t="s">
        <v>2</v>
      </c>
      <c r="K52" s="4">
        <f t="shared" ref="K52" si="58">+SUM(K46:K51)</f>
        <v>0</v>
      </c>
      <c r="L52" s="4">
        <f t="shared" ref="L52" si="59">+SUM(L46:L51)</f>
        <v>0</v>
      </c>
      <c r="M52" s="4"/>
      <c r="N52" s="4"/>
    </row>
    <row r="53" spans="1:14" x14ac:dyDescent="0.35">
      <c r="B53" s="3"/>
      <c r="C53" s="3"/>
      <c r="D53" s="3"/>
      <c r="E53" s="3"/>
      <c r="F53" s="3"/>
      <c r="G53" s="3"/>
      <c r="H53" s="3"/>
      <c r="I53" s="3"/>
      <c r="J53" s="4" t="s">
        <v>2</v>
      </c>
      <c r="K53" s="3"/>
      <c r="L53" s="3"/>
      <c r="M53" s="3"/>
      <c r="N53" s="3"/>
    </row>
    <row r="54" spans="1:14" x14ac:dyDescent="0.35">
      <c r="A54" s="2" t="s">
        <v>100</v>
      </c>
      <c r="B54" s="3"/>
      <c r="C54" s="3"/>
      <c r="D54" s="3"/>
      <c r="E54" s="3"/>
      <c r="F54" s="3"/>
      <c r="G54" s="3"/>
      <c r="H54" s="3"/>
      <c r="I54" s="3"/>
      <c r="J54" s="4" t="s">
        <v>2</v>
      </c>
      <c r="K54" s="3"/>
      <c r="L54" s="3"/>
      <c r="M54" s="3"/>
      <c r="N54" s="3"/>
    </row>
    <row r="55" spans="1:14" s="7" customFormat="1" x14ac:dyDescent="0.35">
      <c r="A55" s="7" t="s">
        <v>93</v>
      </c>
      <c r="B55" s="8">
        <v>64</v>
      </c>
      <c r="C55" s="8"/>
      <c r="D55" s="8"/>
      <c r="E55" s="8"/>
      <c r="F55" s="8">
        <v>43</v>
      </c>
      <c r="G55" s="8"/>
      <c r="H55" s="8"/>
      <c r="I55" s="8"/>
      <c r="J55" s="4" t="s">
        <v>2</v>
      </c>
      <c r="K55" s="8"/>
      <c r="L55" s="8"/>
      <c r="M55" s="8"/>
      <c r="N55" s="8"/>
    </row>
    <row r="56" spans="1:14" s="7" customFormat="1" x14ac:dyDescent="0.35">
      <c r="A56" s="7" t="s">
        <v>13</v>
      </c>
      <c r="B56" s="8">
        <v>-64</v>
      </c>
      <c r="C56" s="8"/>
      <c r="D56" s="8"/>
      <c r="E56" s="8"/>
      <c r="F56" s="8">
        <v>-42</v>
      </c>
      <c r="G56" s="8"/>
      <c r="H56" s="8"/>
      <c r="I56" s="8"/>
      <c r="J56" s="4" t="s">
        <v>2</v>
      </c>
      <c r="K56" s="8"/>
      <c r="L56" s="8"/>
      <c r="M56" s="8"/>
      <c r="N56" s="8"/>
    </row>
    <row r="57" spans="1:14" s="2" customFormat="1" x14ac:dyDescent="0.35">
      <c r="A57" s="2" t="s">
        <v>94</v>
      </c>
      <c r="B57" s="4">
        <f t="shared" ref="B57" si="60">+B56+B55</f>
        <v>0</v>
      </c>
      <c r="C57" s="4">
        <f t="shared" ref="C57" si="61">+C56+C55</f>
        <v>0</v>
      </c>
      <c r="D57" s="4">
        <f t="shared" ref="D57" si="62">+D56+D55</f>
        <v>0</v>
      </c>
      <c r="E57" s="4">
        <f t="shared" ref="E57" si="63">+E56+E55</f>
        <v>0</v>
      </c>
      <c r="F57" s="4">
        <f>+F56+F55</f>
        <v>1</v>
      </c>
      <c r="G57" s="4">
        <f t="shared" ref="G57" si="64">+G56+G55</f>
        <v>0</v>
      </c>
      <c r="H57" s="4">
        <f t="shared" ref="H57" si="65">+H56+H55</f>
        <v>0</v>
      </c>
      <c r="I57" s="4">
        <f t="shared" ref="I57" si="66">+I56+I55</f>
        <v>0</v>
      </c>
      <c r="J57" s="4" t="s">
        <v>2</v>
      </c>
      <c r="K57" s="4">
        <f t="shared" ref="K57" si="67">+K56+K55</f>
        <v>0</v>
      </c>
      <c r="L57" s="4">
        <f t="shared" ref="L57" si="68">+L56+L55</f>
        <v>0</v>
      </c>
      <c r="M57" s="4"/>
      <c r="N57" s="4"/>
    </row>
    <row r="58" spans="1:14" s="7" customFormat="1" x14ac:dyDescent="0.35">
      <c r="A58" s="7" t="s">
        <v>97</v>
      </c>
      <c r="B58" s="8">
        <v>19</v>
      </c>
      <c r="C58" s="8"/>
      <c r="D58" s="8"/>
      <c r="E58" s="8"/>
      <c r="F58" s="8">
        <v>23</v>
      </c>
      <c r="G58" s="8"/>
      <c r="H58" s="8"/>
      <c r="I58" s="8"/>
      <c r="J58" s="4" t="s">
        <v>2</v>
      </c>
      <c r="K58" s="8"/>
      <c r="L58" s="8"/>
      <c r="M58" s="8"/>
      <c r="N58" s="8"/>
    </row>
    <row r="59" spans="1:14" s="2" customFormat="1" x14ac:dyDescent="0.35">
      <c r="A59" s="2" t="s">
        <v>98</v>
      </c>
      <c r="B59" s="4">
        <f>+SUM(B57:B58)</f>
        <v>19</v>
      </c>
      <c r="C59" s="4">
        <f>+SUM(C57:C58)</f>
        <v>0</v>
      </c>
      <c r="D59" s="4">
        <f>+SUM(D57:D58)</f>
        <v>0</v>
      </c>
      <c r="E59" s="4">
        <f>+SUM(E57:E58)</f>
        <v>0</v>
      </c>
      <c r="F59" s="4">
        <f>+SUM(F57:F58)</f>
        <v>24</v>
      </c>
      <c r="G59" s="4">
        <f>+SUM(G57:G58)</f>
        <v>0</v>
      </c>
      <c r="H59" s="4">
        <f>+SUM(H57:H58)</f>
        <v>0</v>
      </c>
      <c r="I59" s="4">
        <f>+SUM(I57:I58)</f>
        <v>0</v>
      </c>
      <c r="J59" s="4" t="s">
        <v>2</v>
      </c>
      <c r="K59" s="4">
        <f>+SUM(K57:K58)</f>
        <v>0</v>
      </c>
      <c r="L59" s="4">
        <f>+SUM(L57:L58)</f>
        <v>0</v>
      </c>
      <c r="M59" s="4"/>
      <c r="N59" s="4"/>
    </row>
    <row r="60" spans="1:14" x14ac:dyDescent="0.35">
      <c r="B60" s="3"/>
      <c r="C60" s="3"/>
      <c r="D60" s="3"/>
      <c r="E60" s="3"/>
      <c r="F60" s="3"/>
      <c r="G60" s="3"/>
      <c r="H60" s="3"/>
      <c r="I60" s="3"/>
      <c r="J60" s="4" t="s">
        <v>2</v>
      </c>
      <c r="K60" s="3"/>
      <c r="L60" s="3"/>
      <c r="M60" s="3"/>
      <c r="N60" s="3"/>
    </row>
    <row r="61" spans="1:14" s="2" customFormat="1" x14ac:dyDescent="0.35">
      <c r="B61" s="2" t="str">
        <f>B29</f>
        <v>Q123</v>
      </c>
      <c r="C61" s="2" t="str">
        <f t="shared" ref="C61:L61" si="69">C29</f>
        <v>Q223</v>
      </c>
      <c r="D61" s="2" t="str">
        <f t="shared" si="69"/>
        <v>Q323</v>
      </c>
      <c r="E61" s="2" t="str">
        <f t="shared" si="69"/>
        <v>Q423</v>
      </c>
      <c r="F61" s="2" t="str">
        <f t="shared" si="69"/>
        <v>Q124</v>
      </c>
      <c r="G61" s="2" t="str">
        <f t="shared" si="69"/>
        <v>Q224</v>
      </c>
      <c r="H61" s="2" t="str">
        <f t="shared" si="69"/>
        <v>Q324</v>
      </c>
      <c r="I61" s="2" t="str">
        <f t="shared" si="69"/>
        <v>Q424</v>
      </c>
      <c r="J61" s="2" t="str">
        <f t="shared" si="69"/>
        <v>xxx</v>
      </c>
      <c r="K61" s="2">
        <f t="shared" si="69"/>
        <v>2023</v>
      </c>
      <c r="L61" s="2">
        <f t="shared" si="69"/>
        <v>2024</v>
      </c>
    </row>
    <row r="62" spans="1:14" x14ac:dyDescent="0.35">
      <c r="B62" s="3"/>
      <c r="C62" s="3"/>
      <c r="D62" s="3"/>
      <c r="E62" s="3"/>
      <c r="F62" s="3"/>
      <c r="G62" s="3"/>
      <c r="H62" s="3"/>
      <c r="I62" s="3"/>
      <c r="J62" s="4" t="s">
        <v>2</v>
      </c>
      <c r="K62" s="3"/>
      <c r="L62" s="3"/>
      <c r="M62" s="3"/>
      <c r="N62" s="3"/>
    </row>
    <row r="63" spans="1:14" x14ac:dyDescent="0.35">
      <c r="A63" t="s">
        <v>12</v>
      </c>
      <c r="B63" s="3">
        <v>15328</v>
      </c>
      <c r="C63" s="3"/>
      <c r="D63" s="3"/>
      <c r="E63" s="3"/>
      <c r="F63" s="3">
        <v>13417</v>
      </c>
      <c r="G63" s="3"/>
      <c r="H63" s="3"/>
      <c r="I63" s="3"/>
      <c r="J63" s="4" t="s">
        <v>2</v>
      </c>
      <c r="K63" s="3"/>
      <c r="L63" s="3"/>
    </row>
    <row r="64" spans="1:14" x14ac:dyDescent="0.35">
      <c r="A64" t="s">
        <v>13</v>
      </c>
      <c r="B64" s="3">
        <v>14147</v>
      </c>
      <c r="C64" s="3"/>
      <c r="D64" s="3"/>
      <c r="E64" s="3"/>
      <c r="F64" s="3">
        <v>12541</v>
      </c>
      <c r="G64" s="3"/>
      <c r="H64" s="3"/>
      <c r="I64" s="3"/>
      <c r="J64" s="4" t="s">
        <v>2</v>
      </c>
      <c r="K64" s="3"/>
      <c r="L64" s="3"/>
    </row>
    <row r="65" spans="1:12" s="2" customFormat="1" x14ac:dyDescent="0.35">
      <c r="A65" s="2" t="s">
        <v>14</v>
      </c>
      <c r="B65" s="4">
        <f>+B63-B64</f>
        <v>1181</v>
      </c>
      <c r="C65" s="4">
        <f t="shared" ref="C65:L65" si="70">+C63-C64</f>
        <v>0</v>
      </c>
      <c r="D65" s="4">
        <f t="shared" si="70"/>
        <v>0</v>
      </c>
      <c r="E65" s="4">
        <f t="shared" si="70"/>
        <v>0</v>
      </c>
      <c r="F65" s="4">
        <f t="shared" si="70"/>
        <v>876</v>
      </c>
      <c r="G65" s="4">
        <f t="shared" si="70"/>
        <v>0</v>
      </c>
      <c r="H65" s="4">
        <f t="shared" si="70"/>
        <v>0</v>
      </c>
      <c r="I65" s="4">
        <f t="shared" si="70"/>
        <v>0</v>
      </c>
      <c r="J65" s="4" t="s">
        <v>2</v>
      </c>
      <c r="K65" s="4">
        <f t="shared" si="70"/>
        <v>0</v>
      </c>
      <c r="L65" s="4">
        <f t="shared" si="70"/>
        <v>0</v>
      </c>
    </row>
    <row r="66" spans="1:12" x14ac:dyDescent="0.35">
      <c r="A66" t="s">
        <v>15</v>
      </c>
      <c r="B66" s="3">
        <v>-353</v>
      </c>
      <c r="C66" s="3"/>
      <c r="D66" s="3"/>
      <c r="E66" s="3"/>
      <c r="F66" s="3">
        <v>-439</v>
      </c>
      <c r="G66" s="3"/>
      <c r="H66" s="3"/>
      <c r="I66" s="3"/>
      <c r="J66" s="4" t="s">
        <v>2</v>
      </c>
      <c r="K66" s="3"/>
      <c r="L66" s="3"/>
    </row>
    <row r="67" spans="1:12" x14ac:dyDescent="0.35">
      <c r="A67" t="s">
        <v>16</v>
      </c>
      <c r="B67" s="3">
        <v>43</v>
      </c>
      <c r="C67" s="3"/>
      <c r="D67" s="3"/>
      <c r="E67" s="3"/>
      <c r="F67" s="3">
        <v>42</v>
      </c>
      <c r="G67" s="3"/>
      <c r="H67" s="3"/>
      <c r="I67" s="3"/>
      <c r="J67" s="4" t="s">
        <v>2</v>
      </c>
      <c r="K67" s="3"/>
      <c r="L67" s="3"/>
    </row>
    <row r="68" spans="1:12" x14ac:dyDescent="0.35">
      <c r="A68" t="s">
        <v>17</v>
      </c>
      <c r="B68" s="3">
        <v>-112</v>
      </c>
      <c r="C68" s="3"/>
      <c r="D68" s="3"/>
      <c r="E68" s="3"/>
      <c r="F68" s="3">
        <v>-108</v>
      </c>
      <c r="G68" s="3"/>
      <c r="H68" s="3"/>
      <c r="I68" s="3"/>
      <c r="J68" s="4" t="s">
        <v>2</v>
      </c>
      <c r="K68" s="3"/>
      <c r="L68" s="3"/>
    </row>
    <row r="69" spans="1:12" x14ac:dyDescent="0.35">
      <c r="A69" t="s">
        <v>18</v>
      </c>
      <c r="B69" s="3">
        <v>49</v>
      </c>
      <c r="C69" s="3"/>
      <c r="D69" s="3"/>
      <c r="E69" s="3"/>
      <c r="F69" s="3">
        <v>-78</v>
      </c>
      <c r="G69" s="3"/>
      <c r="H69" s="3"/>
      <c r="I69" s="3"/>
      <c r="J69" s="4" t="s">
        <v>2</v>
      </c>
      <c r="K69" s="3"/>
      <c r="L69" s="3"/>
    </row>
    <row r="70" spans="1:12" x14ac:dyDescent="0.35">
      <c r="A70" t="s">
        <v>19</v>
      </c>
      <c r="B70" s="3">
        <v>15</v>
      </c>
      <c r="C70" s="3"/>
      <c r="D70" s="3"/>
      <c r="E70" s="3"/>
      <c r="F70" s="3">
        <v>68</v>
      </c>
      <c r="G70" s="3"/>
      <c r="H70" s="3"/>
      <c r="I70" s="3"/>
      <c r="J70" s="4" t="s">
        <v>2</v>
      </c>
      <c r="K70" s="3"/>
      <c r="L70" s="3"/>
    </row>
    <row r="71" spans="1:12" x14ac:dyDescent="0.35">
      <c r="A71" t="s">
        <v>20</v>
      </c>
      <c r="B71" s="3">
        <v>19</v>
      </c>
      <c r="C71" s="3"/>
      <c r="D71" s="3"/>
      <c r="E71" s="3"/>
      <c r="F71" s="3">
        <v>8</v>
      </c>
      <c r="G71" s="3"/>
      <c r="H71" s="3"/>
      <c r="I71" s="3"/>
      <c r="J71" s="4" t="s">
        <v>2</v>
      </c>
      <c r="K71" s="3"/>
      <c r="L71" s="3"/>
    </row>
    <row r="72" spans="1:12" s="2" customFormat="1" x14ac:dyDescent="0.35">
      <c r="A72" s="2" t="s">
        <v>21</v>
      </c>
      <c r="B72" s="4">
        <f>+SUM(B65:B71)</f>
        <v>842</v>
      </c>
      <c r="C72" s="4">
        <f t="shared" ref="C72:L72" si="71">+SUM(C65:C71)</f>
        <v>0</v>
      </c>
      <c r="D72" s="4">
        <f t="shared" si="71"/>
        <v>0</v>
      </c>
      <c r="E72" s="4">
        <f t="shared" si="71"/>
        <v>0</v>
      </c>
      <c r="F72" s="4">
        <f t="shared" si="71"/>
        <v>369</v>
      </c>
      <c r="G72" s="4">
        <f t="shared" si="71"/>
        <v>0</v>
      </c>
      <c r="H72" s="4">
        <f t="shared" si="71"/>
        <v>0</v>
      </c>
      <c r="I72" s="4">
        <f t="shared" si="71"/>
        <v>0</v>
      </c>
      <c r="J72" s="4" t="s">
        <v>2</v>
      </c>
      <c r="K72" s="4">
        <f t="shared" si="71"/>
        <v>0</v>
      </c>
      <c r="L72" s="4">
        <f t="shared" si="71"/>
        <v>0</v>
      </c>
    </row>
    <row r="73" spans="1:12" x14ac:dyDescent="0.35">
      <c r="A73" t="s">
        <v>22</v>
      </c>
      <c r="B73" s="3">
        <v>-183</v>
      </c>
      <c r="C73" s="3"/>
      <c r="D73" s="3"/>
      <c r="E73" s="3"/>
      <c r="F73" s="3">
        <v>-117</v>
      </c>
      <c r="G73" s="3"/>
      <c r="H73" s="3"/>
      <c r="I73" s="3"/>
      <c r="J73" s="4" t="s">
        <v>2</v>
      </c>
      <c r="K73" s="3"/>
      <c r="L73" s="3"/>
    </row>
    <row r="74" spans="1:12" s="2" customFormat="1" x14ac:dyDescent="0.35">
      <c r="A74" s="2" t="s">
        <v>23</v>
      </c>
      <c r="B74" s="4">
        <f>+B72+B73</f>
        <v>659</v>
      </c>
      <c r="C74" s="4">
        <f t="shared" ref="C74:I74" si="72">+C72+C73</f>
        <v>0</v>
      </c>
      <c r="D74" s="4">
        <f t="shared" si="72"/>
        <v>0</v>
      </c>
      <c r="E74" s="4">
        <f t="shared" si="72"/>
        <v>0</v>
      </c>
      <c r="F74" s="4">
        <f t="shared" si="72"/>
        <v>252</v>
      </c>
      <c r="G74" s="4">
        <f t="shared" si="72"/>
        <v>0</v>
      </c>
      <c r="H74" s="4">
        <f t="shared" si="72"/>
        <v>0</v>
      </c>
      <c r="I74" s="4">
        <f t="shared" si="72"/>
        <v>0</v>
      </c>
      <c r="J74" s="4" t="s">
        <v>2</v>
      </c>
      <c r="K74" s="4">
        <f t="shared" ref="K74:L74" si="73">+K72+K73</f>
        <v>0</v>
      </c>
      <c r="L74" s="4">
        <f t="shared" si="73"/>
        <v>0</v>
      </c>
    </row>
    <row r="75" spans="1:12" x14ac:dyDescent="0.35">
      <c r="A75" t="s">
        <v>24</v>
      </c>
      <c r="B75" s="3">
        <v>-27</v>
      </c>
      <c r="C75" s="3"/>
      <c r="D75" s="3"/>
      <c r="E75" s="3"/>
      <c r="F75" s="3">
        <v>-8</v>
      </c>
      <c r="G75" s="3"/>
      <c r="H75" s="3"/>
      <c r="I75" s="3"/>
      <c r="J75" s="4" t="s">
        <v>2</v>
      </c>
      <c r="K75" s="3"/>
      <c r="L75" s="3"/>
    </row>
    <row r="76" spans="1:12" s="2" customFormat="1" x14ac:dyDescent="0.35">
      <c r="A76" s="2" t="s">
        <v>25</v>
      </c>
      <c r="B76" s="4">
        <f>+B74+B75</f>
        <v>632</v>
      </c>
      <c r="C76" s="4">
        <f t="shared" ref="C76:L76" si="74">+C74+C75</f>
        <v>0</v>
      </c>
      <c r="D76" s="4">
        <f t="shared" si="74"/>
        <v>0</v>
      </c>
      <c r="E76" s="4">
        <f t="shared" si="74"/>
        <v>0</v>
      </c>
      <c r="F76" s="4">
        <f t="shared" si="74"/>
        <v>244</v>
      </c>
      <c r="G76" s="4">
        <f t="shared" si="74"/>
        <v>0</v>
      </c>
      <c r="H76" s="4">
        <f t="shared" si="74"/>
        <v>0</v>
      </c>
      <c r="I76" s="4">
        <f t="shared" si="74"/>
        <v>0</v>
      </c>
      <c r="J76" s="4" t="s">
        <v>2</v>
      </c>
      <c r="K76" s="4">
        <f t="shared" si="74"/>
        <v>0</v>
      </c>
      <c r="L76" s="4">
        <f t="shared" si="74"/>
        <v>0</v>
      </c>
    </row>
    <row r="77" spans="1:12" x14ac:dyDescent="0.35">
      <c r="J77" s="2" t="s">
        <v>2</v>
      </c>
    </row>
    <row r="78" spans="1:12" x14ac:dyDescent="0.35">
      <c r="A78" s="2" t="s">
        <v>26</v>
      </c>
      <c r="B78">
        <v>150</v>
      </c>
      <c r="F78">
        <v>143.5</v>
      </c>
      <c r="J78" s="2" t="s">
        <v>2</v>
      </c>
    </row>
    <row r="79" spans="1:12" s="2" customFormat="1" x14ac:dyDescent="0.35">
      <c r="A79" s="2" t="s">
        <v>27</v>
      </c>
      <c r="B79">
        <v>152</v>
      </c>
      <c r="C79"/>
      <c r="D79"/>
      <c r="E79"/>
      <c r="F79">
        <v>145.4</v>
      </c>
      <c r="G79"/>
      <c r="H79"/>
      <c r="I79"/>
      <c r="J79" s="2" t="s">
        <v>2</v>
      </c>
      <c r="K79"/>
      <c r="L79"/>
    </row>
    <row r="80" spans="1:12" x14ac:dyDescent="0.35">
      <c r="A80" s="2" t="s">
        <v>28</v>
      </c>
      <c r="B80" s="6">
        <f>B76/B78</f>
        <v>4.2133333333333329</v>
      </c>
      <c r="C80" s="6" t="e">
        <f t="shared" ref="C80:I80" si="75">C76/C78</f>
        <v>#DIV/0!</v>
      </c>
      <c r="D80" s="6" t="e">
        <f t="shared" si="75"/>
        <v>#DIV/0!</v>
      </c>
      <c r="E80" s="6" t="e">
        <f t="shared" si="75"/>
        <v>#DIV/0!</v>
      </c>
      <c r="F80" s="6">
        <f t="shared" si="75"/>
        <v>1.7003484320557491</v>
      </c>
      <c r="G80" s="6" t="e">
        <f t="shared" si="75"/>
        <v>#DIV/0!</v>
      </c>
      <c r="H80" s="6" t="e">
        <f t="shared" si="75"/>
        <v>#DIV/0!</v>
      </c>
      <c r="I80" s="6" t="e">
        <f t="shared" si="75"/>
        <v>#DIV/0!</v>
      </c>
      <c r="J80" s="2" t="s">
        <v>2</v>
      </c>
      <c r="K80" s="6" t="e">
        <f t="shared" ref="K80:L80" si="76">K76/K78</f>
        <v>#DIV/0!</v>
      </c>
      <c r="L80" s="6" t="e">
        <f t="shared" si="76"/>
        <v>#DIV/0!</v>
      </c>
    </row>
    <row r="81" spans="1:12" x14ac:dyDescent="0.35">
      <c r="A81" s="2" t="s">
        <v>29</v>
      </c>
      <c r="B81" s="6">
        <f>B76/B79</f>
        <v>4.1578947368421053</v>
      </c>
      <c r="C81" s="6" t="e">
        <f t="shared" ref="C81:I81" si="77">C76/C79</f>
        <v>#DIV/0!</v>
      </c>
      <c r="D81" s="6" t="e">
        <f t="shared" si="77"/>
        <v>#DIV/0!</v>
      </c>
      <c r="E81" s="6" t="e">
        <f t="shared" si="77"/>
        <v>#DIV/0!</v>
      </c>
      <c r="F81" s="6">
        <f t="shared" si="77"/>
        <v>1.6781292984869325</v>
      </c>
      <c r="G81" s="6" t="e">
        <f t="shared" si="77"/>
        <v>#DIV/0!</v>
      </c>
      <c r="H81" s="6" t="e">
        <f t="shared" si="77"/>
        <v>#DIV/0!</v>
      </c>
      <c r="I81" s="6" t="e">
        <f t="shared" si="77"/>
        <v>#DIV/0!</v>
      </c>
      <c r="J81" s="2" t="s">
        <v>2</v>
      </c>
      <c r="K81" s="6" t="e">
        <f t="shared" ref="K81:L81" si="78">K76/K79</f>
        <v>#DIV/0!</v>
      </c>
      <c r="L81" s="6" t="e">
        <f t="shared" si="78"/>
        <v>#DIV/0!</v>
      </c>
    </row>
    <row r="82" spans="1:12" x14ac:dyDescent="0.35">
      <c r="J82" s="2" t="s">
        <v>2</v>
      </c>
    </row>
    <row r="83" spans="1:12" s="2" customFormat="1" x14ac:dyDescent="0.35">
      <c r="B83" s="2" t="str">
        <f>B3</f>
        <v>Q123</v>
      </c>
      <c r="C83" s="2" t="str">
        <f>C3</f>
        <v>Q223</v>
      </c>
      <c r="D83" s="2" t="str">
        <f>D3</f>
        <v>Q323</v>
      </c>
      <c r="E83" s="2" t="str">
        <f>E3</f>
        <v>Q423</v>
      </c>
      <c r="F83" s="2" t="str">
        <f>F3</f>
        <v>Q124</v>
      </c>
      <c r="G83" s="2" t="str">
        <f>G3</f>
        <v>Q224</v>
      </c>
      <c r="H83" s="2" t="str">
        <f>H3</f>
        <v>Q324</v>
      </c>
      <c r="I83" s="2" t="str">
        <f>I3</f>
        <v>Q424</v>
      </c>
      <c r="J83" s="2" t="str">
        <f>J3</f>
        <v>xxx</v>
      </c>
      <c r="K83" s="2">
        <f>K3</f>
        <v>2023</v>
      </c>
      <c r="L83" s="2">
        <f>L3</f>
        <v>2024</v>
      </c>
    </row>
    <row r="84" spans="1:12" s="2" customFormat="1" x14ac:dyDescent="0.35">
      <c r="A84" s="2" t="s">
        <v>44</v>
      </c>
      <c r="B84" s="4">
        <f>+B74</f>
        <v>659</v>
      </c>
      <c r="C84" s="4">
        <f t="shared" ref="C84:I84" si="79">+C74</f>
        <v>0</v>
      </c>
      <c r="D84" s="4">
        <f t="shared" si="79"/>
        <v>0</v>
      </c>
      <c r="E84" s="4">
        <f t="shared" si="79"/>
        <v>0</v>
      </c>
      <c r="F84" s="4">
        <f t="shared" si="79"/>
        <v>252</v>
      </c>
      <c r="G84" s="4">
        <f t="shared" si="79"/>
        <v>0</v>
      </c>
      <c r="H84" s="4">
        <f t="shared" si="79"/>
        <v>0</v>
      </c>
      <c r="I84" s="4">
        <f t="shared" si="79"/>
        <v>0</v>
      </c>
      <c r="J84" s="2" t="s">
        <v>2</v>
      </c>
      <c r="K84" s="4">
        <f>+K74</f>
        <v>0</v>
      </c>
      <c r="L84" s="4">
        <f>+L74</f>
        <v>0</v>
      </c>
    </row>
    <row r="85" spans="1:12" x14ac:dyDescent="0.35">
      <c r="A85" t="s">
        <v>45</v>
      </c>
      <c r="B85">
        <v>659</v>
      </c>
      <c r="F85">
        <v>252</v>
      </c>
      <c r="J85" s="2" t="s">
        <v>2</v>
      </c>
      <c r="K85">
        <f>+SUM(B85:E85)</f>
        <v>659</v>
      </c>
      <c r="L85">
        <f>+SUM(F85:I85)</f>
        <v>252</v>
      </c>
    </row>
    <row r="86" spans="1:12" x14ac:dyDescent="0.35">
      <c r="A86" t="s">
        <v>71</v>
      </c>
      <c r="B86">
        <v>-50</v>
      </c>
      <c r="F86">
        <v>-2</v>
      </c>
      <c r="J86" s="2" t="s">
        <v>2</v>
      </c>
      <c r="K86">
        <f t="shared" ref="K86:K101" si="80">+SUM(B86:E86)</f>
        <v>-50</v>
      </c>
      <c r="L86">
        <f t="shared" ref="L86:L101" si="81">+SUM(F86:I86)</f>
        <v>-2</v>
      </c>
    </row>
    <row r="87" spans="1:12" x14ac:dyDescent="0.35">
      <c r="A87" t="s">
        <v>72</v>
      </c>
      <c r="B87">
        <v>102</v>
      </c>
      <c r="F87">
        <v>112</v>
      </c>
      <c r="J87" s="2" t="s">
        <v>2</v>
      </c>
      <c r="K87">
        <f t="shared" si="80"/>
        <v>102</v>
      </c>
      <c r="L87">
        <f t="shared" si="81"/>
        <v>112</v>
      </c>
    </row>
    <row r="88" spans="1:12" x14ac:dyDescent="0.35">
      <c r="A88" t="s">
        <v>73</v>
      </c>
      <c r="B88">
        <v>17</v>
      </c>
      <c r="F88">
        <v>17</v>
      </c>
      <c r="J88" s="2" t="s">
        <v>2</v>
      </c>
      <c r="K88">
        <f t="shared" si="80"/>
        <v>17</v>
      </c>
      <c r="L88">
        <f t="shared" si="81"/>
        <v>17</v>
      </c>
    </row>
    <row r="89" spans="1:12" x14ac:dyDescent="0.35">
      <c r="A89" t="s">
        <v>74</v>
      </c>
      <c r="B89">
        <v>11</v>
      </c>
      <c r="F89">
        <v>-10</v>
      </c>
      <c r="J89" s="2" t="s">
        <v>2</v>
      </c>
      <c r="K89">
        <f t="shared" si="80"/>
        <v>11</v>
      </c>
      <c r="L89">
        <f t="shared" si="81"/>
        <v>-10</v>
      </c>
    </row>
    <row r="90" spans="1:12" x14ac:dyDescent="0.35">
      <c r="A90" t="s">
        <v>75</v>
      </c>
      <c r="B90">
        <v>-19</v>
      </c>
      <c r="F90">
        <v>-8</v>
      </c>
      <c r="J90" s="2" t="s">
        <v>2</v>
      </c>
      <c r="K90">
        <f t="shared" si="80"/>
        <v>-19</v>
      </c>
      <c r="L90">
        <f t="shared" si="81"/>
        <v>-8</v>
      </c>
    </row>
    <row r="91" spans="1:12" x14ac:dyDescent="0.35">
      <c r="A91" t="s">
        <v>49</v>
      </c>
      <c r="B91">
        <v>10</v>
      </c>
      <c r="F91">
        <v>23</v>
      </c>
      <c r="J91" s="2" t="s">
        <v>2</v>
      </c>
      <c r="K91">
        <f t="shared" si="80"/>
        <v>10</v>
      </c>
      <c r="L91">
        <f t="shared" si="81"/>
        <v>23</v>
      </c>
    </row>
    <row r="92" spans="1:12" x14ac:dyDescent="0.35">
      <c r="A92" t="s">
        <v>76</v>
      </c>
      <c r="B92">
        <v>5</v>
      </c>
      <c r="F92">
        <v>284</v>
      </c>
      <c r="J92" s="2" t="s">
        <v>2</v>
      </c>
      <c r="K92">
        <f t="shared" si="80"/>
        <v>5</v>
      </c>
      <c r="L92">
        <f t="shared" si="81"/>
        <v>284</v>
      </c>
    </row>
    <row r="93" spans="1:12" x14ac:dyDescent="0.35">
      <c r="A93" t="s">
        <v>77</v>
      </c>
      <c r="B93">
        <v>-434</v>
      </c>
      <c r="F93">
        <v>-484</v>
      </c>
      <c r="J93" s="2" t="s">
        <v>2</v>
      </c>
      <c r="K93">
        <f t="shared" si="80"/>
        <v>-434</v>
      </c>
      <c r="L93">
        <f t="shared" si="81"/>
        <v>-484</v>
      </c>
    </row>
    <row r="94" spans="1:12" x14ac:dyDescent="0.35">
      <c r="A94" t="s">
        <v>78</v>
      </c>
      <c r="B94">
        <v>15</v>
      </c>
      <c r="F94">
        <v>34</v>
      </c>
      <c r="J94" s="2" t="s">
        <v>2</v>
      </c>
      <c r="K94">
        <f t="shared" si="80"/>
        <v>15</v>
      </c>
      <c r="L94">
        <f t="shared" si="81"/>
        <v>34</v>
      </c>
    </row>
    <row r="95" spans="1:12" x14ac:dyDescent="0.35">
      <c r="A95" t="s">
        <v>79</v>
      </c>
      <c r="B95">
        <v>802</v>
      </c>
      <c r="F95">
        <v>774</v>
      </c>
      <c r="J95" s="2" t="s">
        <v>2</v>
      </c>
      <c r="K95">
        <f t="shared" si="80"/>
        <v>802</v>
      </c>
      <c r="L95">
        <f t="shared" si="81"/>
        <v>774</v>
      </c>
    </row>
    <row r="96" spans="1:12" x14ac:dyDescent="0.35">
      <c r="A96" t="s">
        <v>80</v>
      </c>
      <c r="B96">
        <v>-119</v>
      </c>
      <c r="F96">
        <v>-30</v>
      </c>
      <c r="J96" s="2" t="s">
        <v>2</v>
      </c>
      <c r="K96">
        <f t="shared" si="80"/>
        <v>-119</v>
      </c>
      <c r="L96">
        <f t="shared" si="81"/>
        <v>-30</v>
      </c>
    </row>
    <row r="97" spans="1:12" x14ac:dyDescent="0.35">
      <c r="A97" t="s">
        <v>81</v>
      </c>
      <c r="B97">
        <v>-424</v>
      </c>
      <c r="F97">
        <v>249</v>
      </c>
      <c r="J97" s="2" t="s">
        <v>2</v>
      </c>
      <c r="K97">
        <f t="shared" si="80"/>
        <v>-424</v>
      </c>
      <c r="L97">
        <f t="shared" si="81"/>
        <v>249</v>
      </c>
    </row>
    <row r="98" spans="1:12" x14ac:dyDescent="0.35">
      <c r="A98" t="s">
        <v>82</v>
      </c>
      <c r="B98">
        <v>141</v>
      </c>
      <c r="F98">
        <v>-227</v>
      </c>
      <c r="J98" s="2" t="s">
        <v>2</v>
      </c>
      <c r="K98">
        <f t="shared" si="80"/>
        <v>141</v>
      </c>
      <c r="L98">
        <f t="shared" si="81"/>
        <v>-227</v>
      </c>
    </row>
    <row r="99" spans="1:12" x14ac:dyDescent="0.35">
      <c r="A99" t="s">
        <v>83</v>
      </c>
      <c r="B99">
        <v>128</v>
      </c>
      <c r="F99">
        <v>-11</v>
      </c>
      <c r="J99" s="2" t="s">
        <v>2</v>
      </c>
      <c r="K99">
        <f t="shared" si="80"/>
        <v>128</v>
      </c>
      <c r="L99">
        <f t="shared" si="81"/>
        <v>-11</v>
      </c>
    </row>
    <row r="100" spans="1:12" x14ac:dyDescent="0.35">
      <c r="A100" t="s">
        <v>84</v>
      </c>
      <c r="B100">
        <v>13</v>
      </c>
      <c r="F100">
        <v>-6</v>
      </c>
      <c r="J100" s="2" t="s">
        <v>2</v>
      </c>
      <c r="K100">
        <f t="shared" si="80"/>
        <v>13</v>
      </c>
      <c r="L100">
        <f t="shared" si="81"/>
        <v>-6</v>
      </c>
    </row>
    <row r="101" spans="1:12" x14ac:dyDescent="0.35">
      <c r="A101" t="s">
        <v>85</v>
      </c>
      <c r="B101">
        <v>74</v>
      </c>
      <c r="F101">
        <v>27</v>
      </c>
      <c r="J101" s="2" t="s">
        <v>2</v>
      </c>
      <c r="K101">
        <f t="shared" si="80"/>
        <v>74</v>
      </c>
      <c r="L101">
        <f t="shared" si="81"/>
        <v>27</v>
      </c>
    </row>
    <row r="102" spans="1:12" s="2" customFormat="1" x14ac:dyDescent="0.35">
      <c r="A102" s="2" t="s">
        <v>86</v>
      </c>
      <c r="B102" s="2">
        <f>+SUM(B85:B101)</f>
        <v>931</v>
      </c>
      <c r="C102" s="2">
        <f t="shared" ref="C102:I102" si="82">+SUM(C85:C101)</f>
        <v>0</v>
      </c>
      <c r="D102" s="2">
        <f t="shared" si="82"/>
        <v>0</v>
      </c>
      <c r="E102" s="2">
        <f t="shared" si="82"/>
        <v>0</v>
      </c>
      <c r="F102" s="2">
        <f t="shared" si="82"/>
        <v>994</v>
      </c>
      <c r="G102" s="2">
        <f t="shared" si="82"/>
        <v>0</v>
      </c>
      <c r="H102" s="2">
        <f t="shared" si="82"/>
        <v>0</v>
      </c>
      <c r="I102" s="2">
        <f t="shared" si="82"/>
        <v>0</v>
      </c>
      <c r="J102" s="2" t="s">
        <v>2</v>
      </c>
      <c r="K102" s="2">
        <f>+SUM(K85:K101)</f>
        <v>931</v>
      </c>
      <c r="L102" s="2">
        <f>+SUM(L85:L101)</f>
        <v>994</v>
      </c>
    </row>
    <row r="103" spans="1:12" s="2" customFormat="1" x14ac:dyDescent="0.35"/>
    <row r="104" spans="1:12" s="2" customFormat="1" x14ac:dyDescent="0.35"/>
    <row r="105" spans="1:12" s="2" customFormat="1" x14ac:dyDescent="0.35">
      <c r="A105" s="2" t="s">
        <v>102</v>
      </c>
      <c r="B105" s="4">
        <f>B113-B129</f>
        <v>8663</v>
      </c>
      <c r="C105" s="4">
        <f t="shared" ref="C105:L105" si="83">C113-C129</f>
        <v>0</v>
      </c>
      <c r="D105" s="4">
        <f t="shared" si="83"/>
        <v>0</v>
      </c>
      <c r="E105" s="4">
        <f t="shared" si="83"/>
        <v>0</v>
      </c>
      <c r="F105" s="4">
        <f t="shared" si="83"/>
        <v>8311</v>
      </c>
      <c r="G105" s="4">
        <f t="shared" si="83"/>
        <v>0</v>
      </c>
      <c r="H105" s="4">
        <f t="shared" si="83"/>
        <v>0</v>
      </c>
      <c r="I105" s="4">
        <f t="shared" si="83"/>
        <v>0</v>
      </c>
      <c r="J105" s="4" t="e">
        <f t="shared" si="83"/>
        <v>#VALUE!</v>
      </c>
      <c r="K105" s="4">
        <f t="shared" si="83"/>
        <v>0</v>
      </c>
      <c r="L105" s="4">
        <f t="shared" si="83"/>
        <v>0</v>
      </c>
    </row>
    <row r="106" spans="1:12" s="2" customFormat="1" x14ac:dyDescent="0.35">
      <c r="A106" s="2" t="s">
        <v>101</v>
      </c>
      <c r="B106" s="9">
        <f>B113/B129</f>
        <v>2.1269676076492781</v>
      </c>
      <c r="C106" s="9" t="e">
        <f t="shared" ref="C106:L106" si="84">C113/C129</f>
        <v>#DIV/0!</v>
      </c>
      <c r="D106" s="9" t="e">
        <f t="shared" si="84"/>
        <v>#DIV/0!</v>
      </c>
      <c r="E106" s="9" t="e">
        <f t="shared" si="84"/>
        <v>#DIV/0!</v>
      </c>
      <c r="F106" s="9">
        <f t="shared" si="84"/>
        <v>1.9860007118282121</v>
      </c>
      <c r="G106" s="9" t="e">
        <f t="shared" si="84"/>
        <v>#DIV/0!</v>
      </c>
      <c r="H106" s="9" t="e">
        <f t="shared" si="84"/>
        <v>#DIV/0!</v>
      </c>
      <c r="I106" s="9" t="e">
        <f t="shared" si="84"/>
        <v>#DIV/0!</v>
      </c>
      <c r="J106" s="9" t="e">
        <f t="shared" si="84"/>
        <v>#VALUE!</v>
      </c>
      <c r="K106" s="9" t="e">
        <f t="shared" si="84"/>
        <v>#DIV/0!</v>
      </c>
      <c r="L106" s="9" t="e">
        <f t="shared" si="84"/>
        <v>#DIV/0!</v>
      </c>
    </row>
    <row r="107" spans="1:12" x14ac:dyDescent="0.35">
      <c r="J107" s="2" t="s">
        <v>2</v>
      </c>
    </row>
    <row r="108" spans="1:12" s="2" customFormat="1" x14ac:dyDescent="0.35">
      <c r="A108" s="2" t="s">
        <v>32</v>
      </c>
      <c r="B108" s="2" t="str">
        <f>B83</f>
        <v>Q123</v>
      </c>
      <c r="C108" s="2" t="str">
        <f t="shared" ref="C108:L108" si="85">C83</f>
        <v>Q223</v>
      </c>
      <c r="D108" s="2" t="str">
        <f t="shared" si="85"/>
        <v>Q323</v>
      </c>
      <c r="E108" s="2" t="str">
        <f t="shared" si="85"/>
        <v>Q423</v>
      </c>
      <c r="F108" s="2" t="str">
        <f t="shared" si="85"/>
        <v>Q124</v>
      </c>
      <c r="G108" s="2" t="str">
        <f t="shared" si="85"/>
        <v>Q224</v>
      </c>
      <c r="H108" s="2" t="str">
        <f t="shared" si="85"/>
        <v>Q324</v>
      </c>
      <c r="I108" s="2" t="str">
        <f t="shared" si="85"/>
        <v>Q424</v>
      </c>
      <c r="J108" s="2" t="s">
        <v>2</v>
      </c>
      <c r="K108" s="2">
        <f t="shared" si="85"/>
        <v>2023</v>
      </c>
      <c r="L108" s="2">
        <f t="shared" si="85"/>
        <v>2024</v>
      </c>
    </row>
    <row r="109" spans="1:12" x14ac:dyDescent="0.35">
      <c r="A109" t="s">
        <v>46</v>
      </c>
      <c r="B109" s="3">
        <v>2602</v>
      </c>
      <c r="C109" s="3"/>
      <c r="D109" s="3"/>
      <c r="E109" s="3"/>
      <c r="F109" s="3">
        <v>2939</v>
      </c>
      <c r="G109" s="3"/>
      <c r="H109" s="3"/>
      <c r="I109" s="3"/>
      <c r="J109" s="4" t="s">
        <v>2</v>
      </c>
      <c r="K109" s="3"/>
      <c r="L109" s="3"/>
    </row>
    <row r="110" spans="1:12" x14ac:dyDescent="0.35">
      <c r="A110" t="s">
        <v>47</v>
      </c>
      <c r="B110" s="3">
        <v>2592</v>
      </c>
      <c r="C110" s="3"/>
      <c r="D110" s="3"/>
      <c r="E110" s="3"/>
      <c r="F110" s="3">
        <v>2285</v>
      </c>
      <c r="G110" s="3"/>
      <c r="H110" s="3"/>
      <c r="I110" s="3"/>
      <c r="J110" s="4" t="s">
        <v>2</v>
      </c>
      <c r="K110" s="3"/>
      <c r="L110" s="3"/>
    </row>
    <row r="111" spans="1:12" x14ac:dyDescent="0.35">
      <c r="A111" t="s">
        <v>48</v>
      </c>
      <c r="B111" s="3">
        <v>7105</v>
      </c>
      <c r="C111" s="3"/>
      <c r="D111" s="3"/>
      <c r="E111" s="3"/>
      <c r="F111" s="3">
        <v>7505</v>
      </c>
      <c r="G111" s="3"/>
      <c r="H111" s="3"/>
      <c r="I111" s="3"/>
      <c r="J111" s="4" t="s">
        <v>2</v>
      </c>
      <c r="K111" s="3"/>
      <c r="L111" s="3"/>
    </row>
    <row r="112" spans="1:12" x14ac:dyDescent="0.35">
      <c r="A112" t="s">
        <v>65</v>
      </c>
      <c r="B112" s="3">
        <v>4051</v>
      </c>
      <c r="C112" s="3"/>
      <c r="D112" s="3"/>
      <c r="E112" s="3"/>
      <c r="F112" s="3">
        <v>4011</v>
      </c>
      <c r="G112" s="3"/>
      <c r="H112" s="3"/>
      <c r="I112" s="3"/>
      <c r="J112" s="4" t="s">
        <v>2</v>
      </c>
      <c r="K112" s="3"/>
      <c r="L112" s="3"/>
    </row>
    <row r="113" spans="1:12" s="2" customFormat="1" x14ac:dyDescent="0.35">
      <c r="A113" s="2" t="s">
        <v>33</v>
      </c>
      <c r="B113" s="4">
        <f>+SUM(B109:B112)</f>
        <v>16350</v>
      </c>
      <c r="C113" s="4">
        <f t="shared" ref="C113:L113" si="86">+SUM(C109:C112)</f>
        <v>0</v>
      </c>
      <c r="D113" s="4">
        <f t="shared" si="86"/>
        <v>0</v>
      </c>
      <c r="E113" s="4">
        <f t="shared" si="86"/>
        <v>0</v>
      </c>
      <c r="F113" s="4">
        <f t="shared" si="86"/>
        <v>16740</v>
      </c>
      <c r="G113" s="4">
        <f t="shared" si="86"/>
        <v>0</v>
      </c>
      <c r="H113" s="4">
        <f t="shared" si="86"/>
        <v>0</v>
      </c>
      <c r="I113" s="4">
        <f t="shared" si="86"/>
        <v>0</v>
      </c>
      <c r="J113" s="4" t="s">
        <v>2</v>
      </c>
      <c r="K113" s="4">
        <f t="shared" si="86"/>
        <v>0</v>
      </c>
      <c r="L113" s="4">
        <f t="shared" si="86"/>
        <v>0</v>
      </c>
    </row>
    <row r="114" spans="1:12" x14ac:dyDescent="0.35">
      <c r="A114" t="s">
        <v>50</v>
      </c>
      <c r="B114" s="3">
        <v>4541</v>
      </c>
      <c r="C114" s="3"/>
      <c r="D114" s="3"/>
      <c r="E114" s="3"/>
      <c r="F114" s="3">
        <v>4620</v>
      </c>
      <c r="G114" s="3"/>
      <c r="H114" s="3"/>
      <c r="I114" s="3"/>
      <c r="J114" s="4" t="s">
        <v>2</v>
      </c>
      <c r="K114" s="3"/>
      <c r="L114" s="3"/>
    </row>
    <row r="115" spans="1:12" x14ac:dyDescent="0.35">
      <c r="A115" t="s">
        <v>51</v>
      </c>
      <c r="B115" s="3">
        <v>926</v>
      </c>
      <c r="C115" s="3"/>
      <c r="D115" s="3"/>
      <c r="E115" s="3"/>
      <c r="F115" s="3">
        <v>922</v>
      </c>
      <c r="G115" s="3"/>
      <c r="H115" s="3"/>
      <c r="I115" s="3"/>
      <c r="J115" s="4" t="s">
        <v>2</v>
      </c>
      <c r="K115" s="3"/>
      <c r="L115" s="3"/>
    </row>
    <row r="116" spans="1:12" x14ac:dyDescent="0.35">
      <c r="A116" t="s">
        <v>52</v>
      </c>
      <c r="B116" s="3">
        <v>489</v>
      </c>
      <c r="C116" s="3"/>
      <c r="D116" s="3"/>
      <c r="E116" s="3"/>
      <c r="F116" s="3">
        <v>480</v>
      </c>
      <c r="G116" s="3"/>
      <c r="H116" s="3"/>
      <c r="I116" s="3"/>
      <c r="J116" s="4" t="s">
        <v>2</v>
      </c>
      <c r="K116" s="3"/>
      <c r="L116" s="3"/>
    </row>
    <row r="117" spans="1:12" x14ac:dyDescent="0.35">
      <c r="A117" t="s">
        <v>53</v>
      </c>
      <c r="B117" s="3">
        <v>398</v>
      </c>
      <c r="C117" s="3"/>
      <c r="D117" s="3"/>
      <c r="E117" s="3"/>
      <c r="F117" s="3">
        <v>380</v>
      </c>
      <c r="G117" s="3"/>
      <c r="H117" s="3"/>
      <c r="I117" s="3"/>
      <c r="J117" s="4" t="s">
        <v>2</v>
      </c>
      <c r="K117" s="3"/>
      <c r="L117" s="3"/>
    </row>
    <row r="118" spans="1:12" x14ac:dyDescent="0.35">
      <c r="A118" t="s">
        <v>54</v>
      </c>
      <c r="B118" s="3">
        <v>1280</v>
      </c>
      <c r="C118" s="3"/>
      <c r="D118" s="3"/>
      <c r="E118" s="3"/>
      <c r="F118" s="3">
        <v>1296</v>
      </c>
      <c r="G118" s="3"/>
      <c r="H118" s="3"/>
      <c r="I118" s="3"/>
      <c r="J118" s="4" t="s">
        <v>2</v>
      </c>
      <c r="K118" s="3"/>
      <c r="L118" s="3"/>
    </row>
    <row r="119" spans="1:12" x14ac:dyDescent="0.35">
      <c r="A119" t="s">
        <v>55</v>
      </c>
      <c r="B119" s="3">
        <v>773</v>
      </c>
      <c r="C119" s="3"/>
      <c r="D119" s="3"/>
      <c r="E119" s="3"/>
      <c r="F119" s="3">
        <v>743</v>
      </c>
      <c r="G119" s="3"/>
      <c r="H119" s="3"/>
      <c r="I119" s="3"/>
      <c r="J119" s="4" t="s">
        <v>2</v>
      </c>
      <c r="K119" s="3"/>
      <c r="L119" s="3"/>
    </row>
    <row r="120" spans="1:12" x14ac:dyDescent="0.35">
      <c r="A120" t="s">
        <v>64</v>
      </c>
      <c r="B120" s="3">
        <v>615</v>
      </c>
      <c r="C120" s="3"/>
      <c r="D120" s="3"/>
      <c r="E120" s="3"/>
      <c r="F120" s="3">
        <v>640</v>
      </c>
      <c r="G120" s="3"/>
      <c r="H120" s="3"/>
      <c r="I120" s="3"/>
      <c r="J120" s="4" t="s">
        <v>2</v>
      </c>
      <c r="K120" s="3"/>
      <c r="L120" s="3"/>
    </row>
    <row r="121" spans="1:12" s="2" customFormat="1" x14ac:dyDescent="0.35">
      <c r="A121" s="2" t="s">
        <v>34</v>
      </c>
      <c r="B121" s="4">
        <f>+SUM(B114:B120)</f>
        <v>9022</v>
      </c>
      <c r="C121" s="4">
        <f t="shared" ref="C121:L121" si="87">+SUM(C114:C120)</f>
        <v>0</v>
      </c>
      <c r="D121" s="4">
        <f t="shared" si="87"/>
        <v>0</v>
      </c>
      <c r="E121" s="4">
        <f t="shared" si="87"/>
        <v>0</v>
      </c>
      <c r="F121" s="4">
        <f t="shared" si="87"/>
        <v>9081</v>
      </c>
      <c r="G121" s="4">
        <f t="shared" si="87"/>
        <v>0</v>
      </c>
      <c r="H121" s="4">
        <f t="shared" si="87"/>
        <v>0</v>
      </c>
      <c r="I121" s="4">
        <f t="shared" si="87"/>
        <v>0</v>
      </c>
      <c r="J121" s="4" t="s">
        <v>2</v>
      </c>
      <c r="K121" s="4">
        <f t="shared" si="87"/>
        <v>0</v>
      </c>
      <c r="L121" s="4">
        <f t="shared" si="87"/>
        <v>0</v>
      </c>
    </row>
    <row r="122" spans="1:12" s="2" customFormat="1" x14ac:dyDescent="0.35">
      <c r="A122" s="2" t="s">
        <v>35</v>
      </c>
      <c r="B122" s="4">
        <f>+B121+B113</f>
        <v>25372</v>
      </c>
      <c r="C122" s="4">
        <f t="shared" ref="C122:L122" si="88">+C121+C113</f>
        <v>0</v>
      </c>
      <c r="D122" s="4">
        <f t="shared" si="88"/>
        <v>0</v>
      </c>
      <c r="E122" s="4">
        <f t="shared" si="88"/>
        <v>0</v>
      </c>
      <c r="F122" s="4">
        <f t="shared" si="88"/>
        <v>25821</v>
      </c>
      <c r="G122" s="4">
        <f t="shared" si="88"/>
        <v>0</v>
      </c>
      <c r="H122" s="4">
        <f t="shared" si="88"/>
        <v>0</v>
      </c>
      <c r="I122" s="4">
        <f t="shared" si="88"/>
        <v>0</v>
      </c>
      <c r="J122" s="4" t="s">
        <v>2</v>
      </c>
      <c r="K122" s="4">
        <f t="shared" si="88"/>
        <v>0</v>
      </c>
      <c r="L122" s="4">
        <f t="shared" si="88"/>
        <v>0</v>
      </c>
    </row>
    <row r="123" spans="1:12" s="2" customFormat="1" x14ac:dyDescent="0.35">
      <c r="A123" s="2" t="s">
        <v>31</v>
      </c>
      <c r="B123" s="4"/>
      <c r="C123" s="4"/>
      <c r="D123" s="4"/>
      <c r="E123" s="4"/>
      <c r="F123" s="4"/>
      <c r="G123" s="4"/>
      <c r="H123" s="4"/>
      <c r="I123" s="4"/>
      <c r="J123" s="4" t="s">
        <v>2</v>
      </c>
      <c r="K123" s="4"/>
      <c r="L123" s="4"/>
    </row>
    <row r="124" spans="1:12" x14ac:dyDescent="0.35">
      <c r="A124" t="s">
        <v>56</v>
      </c>
      <c r="B124" s="3">
        <v>797</v>
      </c>
      <c r="C124" s="3"/>
      <c r="D124" s="3"/>
      <c r="E124" s="3"/>
      <c r="F124" s="3">
        <v>1010</v>
      </c>
      <c r="G124" s="3"/>
      <c r="H124" s="3"/>
      <c r="I124" s="3"/>
      <c r="J124" s="4" t="s">
        <v>2</v>
      </c>
      <c r="K124" s="3"/>
      <c r="L124" s="3"/>
    </row>
    <row r="125" spans="1:12" x14ac:dyDescent="0.35">
      <c r="A125" t="s">
        <v>57</v>
      </c>
      <c r="B125" s="3">
        <v>5</v>
      </c>
      <c r="C125" s="3"/>
      <c r="D125" s="3"/>
      <c r="E125" s="3"/>
      <c r="F125" s="3">
        <v>6</v>
      </c>
      <c r="G125" s="3"/>
      <c r="H125" s="3"/>
      <c r="I125" s="3"/>
      <c r="J125" s="4" t="s">
        <v>2</v>
      </c>
      <c r="K125" s="3"/>
      <c r="L125" s="3"/>
    </row>
    <row r="126" spans="1:12" x14ac:dyDescent="0.35">
      <c r="A126" t="s">
        <v>58</v>
      </c>
      <c r="B126" s="3">
        <v>3664</v>
      </c>
      <c r="C126" s="3"/>
      <c r="D126" s="3"/>
      <c r="E126" s="3"/>
      <c r="F126" s="3">
        <v>4503</v>
      </c>
      <c r="G126" s="3"/>
      <c r="H126" s="3"/>
      <c r="I126" s="3"/>
      <c r="J126" s="4" t="s">
        <v>2</v>
      </c>
      <c r="K126" s="3"/>
      <c r="L126" s="3"/>
    </row>
    <row r="127" spans="1:12" x14ac:dyDescent="0.35">
      <c r="A127" t="s">
        <v>59</v>
      </c>
      <c r="B127" s="3">
        <v>308</v>
      </c>
      <c r="C127" s="3"/>
      <c r="D127" s="3"/>
      <c r="E127" s="3"/>
      <c r="F127" s="3">
        <v>315</v>
      </c>
      <c r="G127" s="3"/>
      <c r="H127" s="3"/>
      <c r="I127" s="3"/>
      <c r="J127" s="4" t="s">
        <v>2</v>
      </c>
      <c r="K127" s="3"/>
      <c r="L127" s="3"/>
    </row>
    <row r="128" spans="1:12" x14ac:dyDescent="0.35">
      <c r="A128" t="s">
        <v>61</v>
      </c>
      <c r="B128" s="3">
        <v>2913</v>
      </c>
      <c r="C128" s="3"/>
      <c r="D128" s="3"/>
      <c r="E128" s="3"/>
      <c r="F128" s="3">
        <v>2595</v>
      </c>
      <c r="G128" s="3"/>
      <c r="H128" s="3"/>
      <c r="I128" s="3"/>
      <c r="J128" s="4" t="s">
        <v>2</v>
      </c>
      <c r="K128" s="3"/>
      <c r="L128" s="3"/>
    </row>
    <row r="129" spans="1:12" s="2" customFormat="1" x14ac:dyDescent="0.35">
      <c r="A129" s="2" t="s">
        <v>36</v>
      </c>
      <c r="B129" s="4">
        <f>+SUM(B124:B128)</f>
        <v>7687</v>
      </c>
      <c r="C129" s="4">
        <f t="shared" ref="C129:I129" si="89">+SUM(C124:C128)</f>
        <v>0</v>
      </c>
      <c r="D129" s="4">
        <f t="shared" si="89"/>
        <v>0</v>
      </c>
      <c r="E129" s="4">
        <f t="shared" si="89"/>
        <v>0</v>
      </c>
      <c r="F129" s="4">
        <f t="shared" si="89"/>
        <v>8429</v>
      </c>
      <c r="G129" s="4">
        <f t="shared" si="89"/>
        <v>0</v>
      </c>
      <c r="H129" s="4">
        <f t="shared" si="89"/>
        <v>0</v>
      </c>
      <c r="I129" s="4">
        <f t="shared" si="89"/>
        <v>0</v>
      </c>
      <c r="J129" s="4" t="s">
        <v>2</v>
      </c>
      <c r="K129" s="4">
        <f t="shared" ref="K129:L129" si="90">+SUM(K124:K128)</f>
        <v>0</v>
      </c>
      <c r="L129" s="4">
        <f t="shared" si="90"/>
        <v>0</v>
      </c>
    </row>
    <row r="130" spans="1:12" x14ac:dyDescent="0.35">
      <c r="A130" t="s">
        <v>62</v>
      </c>
      <c r="B130" s="3">
        <v>4080</v>
      </c>
      <c r="C130" s="3"/>
      <c r="D130" s="3"/>
      <c r="E130" s="3"/>
      <c r="F130" s="3">
        <v>4079</v>
      </c>
      <c r="G130" s="3"/>
      <c r="H130" s="3"/>
      <c r="I130" s="3"/>
      <c r="J130" s="4" t="s">
        <v>2</v>
      </c>
      <c r="K130" s="3"/>
      <c r="L130" s="3"/>
    </row>
    <row r="131" spans="1:12" x14ac:dyDescent="0.35">
      <c r="A131" t="s">
        <v>55</v>
      </c>
      <c r="B131" s="3">
        <v>400</v>
      </c>
      <c r="C131" s="3"/>
      <c r="D131" s="3"/>
      <c r="E131" s="3"/>
      <c r="F131" s="3">
        <v>385</v>
      </c>
      <c r="G131" s="3"/>
      <c r="H131" s="3"/>
      <c r="I131" s="3"/>
      <c r="J131" s="4" t="s">
        <v>2</v>
      </c>
      <c r="K131" s="3"/>
      <c r="L131" s="3"/>
    </row>
    <row r="132" spans="1:12" x14ac:dyDescent="0.35">
      <c r="A132" t="s">
        <v>63</v>
      </c>
      <c r="B132" s="3">
        <v>566</v>
      </c>
      <c r="C132" s="3"/>
      <c r="D132" s="3"/>
      <c r="E132" s="3"/>
      <c r="F132" s="3">
        <v>557</v>
      </c>
      <c r="G132" s="3"/>
      <c r="H132" s="3"/>
      <c r="I132" s="3"/>
      <c r="J132" s="4" t="s">
        <v>2</v>
      </c>
      <c r="K132" s="3"/>
      <c r="L132" s="3"/>
    </row>
    <row r="133" spans="1:12" x14ac:dyDescent="0.35">
      <c r="A133" t="s">
        <v>60</v>
      </c>
      <c r="B133" s="3">
        <v>824</v>
      </c>
      <c r="C133" s="3"/>
      <c r="D133" s="3"/>
      <c r="E133" s="3"/>
      <c r="F133" s="3">
        <v>842</v>
      </c>
      <c r="G133" s="3"/>
      <c r="H133" s="3"/>
      <c r="I133" s="3"/>
      <c r="J133" s="4" t="s">
        <v>2</v>
      </c>
      <c r="K133" s="3"/>
      <c r="L133" s="3"/>
    </row>
    <row r="134" spans="1:12" s="2" customFormat="1" x14ac:dyDescent="0.35">
      <c r="A134" s="2" t="s">
        <v>37</v>
      </c>
      <c r="B134" s="4">
        <f>+SUM(B130:B133)</f>
        <v>5870</v>
      </c>
      <c r="C134" s="4">
        <f t="shared" ref="C134:L134" si="91">+SUM(C130:C133)</f>
        <v>0</v>
      </c>
      <c r="D134" s="4">
        <f t="shared" si="91"/>
        <v>0</v>
      </c>
      <c r="E134" s="4">
        <f t="shared" si="91"/>
        <v>0</v>
      </c>
      <c r="F134" s="4">
        <f t="shared" si="91"/>
        <v>5863</v>
      </c>
      <c r="G134" s="4">
        <f t="shared" si="91"/>
        <v>0</v>
      </c>
      <c r="H134" s="4">
        <f t="shared" si="91"/>
        <v>0</v>
      </c>
      <c r="I134" s="4">
        <f t="shared" si="91"/>
        <v>0</v>
      </c>
      <c r="J134" s="4" t="s">
        <v>2</v>
      </c>
      <c r="K134" s="4">
        <f t="shared" si="91"/>
        <v>0</v>
      </c>
      <c r="L134" s="4">
        <f t="shared" si="91"/>
        <v>0</v>
      </c>
    </row>
    <row r="135" spans="1:12" s="2" customFormat="1" x14ac:dyDescent="0.35">
      <c r="A135" s="2" t="s">
        <v>38</v>
      </c>
      <c r="B135" s="4">
        <f>+B134+B129</f>
        <v>13557</v>
      </c>
      <c r="C135" s="4">
        <f t="shared" ref="C135:I135" si="92">+C134+C129</f>
        <v>0</v>
      </c>
      <c r="D135" s="4">
        <f t="shared" si="92"/>
        <v>0</v>
      </c>
      <c r="E135" s="4">
        <f t="shared" si="92"/>
        <v>0</v>
      </c>
      <c r="F135" s="4">
        <f t="shared" si="92"/>
        <v>14292</v>
      </c>
      <c r="G135" s="4">
        <f t="shared" si="92"/>
        <v>0</v>
      </c>
      <c r="H135" s="4">
        <f t="shared" si="92"/>
        <v>0</v>
      </c>
      <c r="I135" s="4">
        <f t="shared" si="92"/>
        <v>0</v>
      </c>
      <c r="J135" s="4" t="s">
        <v>2</v>
      </c>
      <c r="K135" s="4">
        <f>+K134+K129</f>
        <v>0</v>
      </c>
      <c r="L135" s="4">
        <f>+L134+L129</f>
        <v>0</v>
      </c>
    </row>
    <row r="136" spans="1:12" x14ac:dyDescent="0.35">
      <c r="A136" t="s">
        <v>39</v>
      </c>
      <c r="B136" s="3">
        <v>1</v>
      </c>
      <c r="C136" s="3"/>
      <c r="D136" s="3"/>
      <c r="E136" s="3"/>
      <c r="F136" s="3">
        <v>1</v>
      </c>
      <c r="G136" s="3"/>
      <c r="H136" s="3"/>
      <c r="I136" s="3"/>
      <c r="J136" s="4" t="s">
        <v>2</v>
      </c>
      <c r="K136" s="3"/>
      <c r="L136" s="3"/>
    </row>
    <row r="137" spans="1:12" s="2" customFormat="1" x14ac:dyDescent="0.35">
      <c r="A137" s="2" t="s">
        <v>30</v>
      </c>
      <c r="B137" s="4"/>
      <c r="C137" s="4"/>
      <c r="D137" s="4"/>
      <c r="E137" s="4"/>
      <c r="F137" s="4"/>
      <c r="G137" s="4"/>
      <c r="H137" s="4"/>
      <c r="I137" s="4"/>
      <c r="J137" s="4" t="s">
        <v>2</v>
      </c>
      <c r="K137" s="4"/>
      <c r="L137" s="4"/>
    </row>
    <row r="138" spans="1:12" x14ac:dyDescent="0.35">
      <c r="A138" t="s">
        <v>66</v>
      </c>
      <c r="B138" s="3">
        <v>1</v>
      </c>
      <c r="C138" s="3"/>
      <c r="D138" s="3"/>
      <c r="E138" s="3"/>
      <c r="F138" s="3">
        <v>1</v>
      </c>
      <c r="G138" s="3"/>
      <c r="H138" s="3"/>
      <c r="I138" s="3"/>
      <c r="J138" s="4" t="s">
        <v>2</v>
      </c>
      <c r="K138" s="3"/>
      <c r="L138" s="3"/>
    </row>
    <row r="139" spans="1:12" x14ac:dyDescent="0.35">
      <c r="A139" t="s">
        <v>67</v>
      </c>
      <c r="B139" s="3">
        <v>5900</v>
      </c>
      <c r="C139" s="3"/>
      <c r="D139" s="3"/>
      <c r="E139" s="3"/>
      <c r="F139" s="3">
        <v>5854</v>
      </c>
      <c r="G139" s="3"/>
      <c r="H139" s="3"/>
      <c r="I139" s="3"/>
      <c r="J139" s="4" t="s">
        <v>2</v>
      </c>
      <c r="K139" s="3"/>
      <c r="L139" s="3"/>
    </row>
    <row r="140" spans="1:12" x14ac:dyDescent="0.35">
      <c r="A140" t="s">
        <v>68</v>
      </c>
      <c r="B140" s="3">
        <v>12077</v>
      </c>
      <c r="C140" s="3"/>
      <c r="D140" s="3"/>
      <c r="E140" s="3"/>
      <c r="F140" s="3">
        <v>12321</v>
      </c>
      <c r="G140" s="3"/>
      <c r="H140" s="3"/>
      <c r="I140" s="3"/>
      <c r="J140" s="4" t="s">
        <v>2</v>
      </c>
      <c r="K140" s="3"/>
      <c r="L140" s="3"/>
    </row>
    <row r="141" spans="1:12" x14ac:dyDescent="0.35">
      <c r="A141" t="s">
        <v>69</v>
      </c>
      <c r="B141" s="3">
        <v>-6054</v>
      </c>
      <c r="C141" s="3"/>
      <c r="D141" s="3"/>
      <c r="E141" s="3"/>
      <c r="F141" s="3">
        <v>-6194</v>
      </c>
      <c r="G141" s="3"/>
      <c r="H141" s="3"/>
      <c r="I141" s="3"/>
      <c r="J141" s="4" t="s">
        <v>2</v>
      </c>
      <c r="K141" s="3"/>
      <c r="L141" s="3"/>
    </row>
    <row r="142" spans="1:12" x14ac:dyDescent="0.35">
      <c r="A142" t="s">
        <v>70</v>
      </c>
      <c r="B142" s="3">
        <v>-1073</v>
      </c>
      <c r="C142" s="3"/>
      <c r="D142" s="3"/>
      <c r="E142" s="3"/>
      <c r="F142" s="3">
        <v>-1431</v>
      </c>
      <c r="G142" s="3"/>
      <c r="H142" s="3"/>
      <c r="I142" s="3"/>
      <c r="J142" s="4" t="s">
        <v>2</v>
      </c>
      <c r="K142" s="3"/>
      <c r="L142" s="3"/>
    </row>
    <row r="143" spans="1:12" s="2" customFormat="1" x14ac:dyDescent="0.35">
      <c r="A143" s="2" t="s">
        <v>40</v>
      </c>
      <c r="B143" s="4">
        <f>+SUM(B138:B142)</f>
        <v>10851</v>
      </c>
      <c r="C143" s="4">
        <f t="shared" ref="C143:L143" si="93">+SUM(C138:C142)</f>
        <v>0</v>
      </c>
      <c r="D143" s="4">
        <f t="shared" si="93"/>
        <v>0</v>
      </c>
      <c r="E143" s="4">
        <f t="shared" si="93"/>
        <v>0</v>
      </c>
      <c r="F143" s="4">
        <f t="shared" si="93"/>
        <v>10551</v>
      </c>
      <c r="G143" s="4">
        <f t="shared" si="93"/>
        <v>0</v>
      </c>
      <c r="H143" s="4">
        <f t="shared" si="93"/>
        <v>0</v>
      </c>
      <c r="I143" s="4">
        <f t="shared" si="93"/>
        <v>0</v>
      </c>
      <c r="J143" s="4" t="s">
        <v>2</v>
      </c>
      <c r="K143" s="4">
        <f t="shared" si="93"/>
        <v>0</v>
      </c>
      <c r="L143" s="4">
        <f t="shared" si="93"/>
        <v>0</v>
      </c>
    </row>
    <row r="144" spans="1:12" x14ac:dyDescent="0.35">
      <c r="A144" t="s">
        <v>41</v>
      </c>
      <c r="B144" s="3">
        <v>963</v>
      </c>
      <c r="C144" s="3"/>
      <c r="D144" s="3"/>
      <c r="E144" s="3"/>
      <c r="F144" s="3">
        <v>977</v>
      </c>
      <c r="G144" s="3"/>
      <c r="H144" s="3"/>
      <c r="I144" s="3"/>
      <c r="J144" s="4" t="s">
        <v>2</v>
      </c>
      <c r="K144" s="3"/>
      <c r="L144" s="3"/>
    </row>
    <row r="145" spans="1:12" s="2" customFormat="1" x14ac:dyDescent="0.35">
      <c r="A145" s="2" t="s">
        <v>42</v>
      </c>
      <c r="B145" s="4">
        <f>+B144+B143</f>
        <v>11814</v>
      </c>
      <c r="C145" s="4">
        <f t="shared" ref="C145:L145" si="94">+C144+C143</f>
        <v>0</v>
      </c>
      <c r="D145" s="4">
        <f t="shared" si="94"/>
        <v>0</v>
      </c>
      <c r="E145" s="4">
        <f t="shared" si="94"/>
        <v>0</v>
      </c>
      <c r="F145" s="4">
        <f t="shared" si="94"/>
        <v>11528</v>
      </c>
      <c r="G145" s="4">
        <f t="shared" si="94"/>
        <v>0</v>
      </c>
      <c r="H145" s="4">
        <f t="shared" si="94"/>
        <v>0</v>
      </c>
      <c r="I145" s="4">
        <f t="shared" si="94"/>
        <v>0</v>
      </c>
      <c r="J145" s="4" t="s">
        <v>2</v>
      </c>
      <c r="K145" s="4">
        <f t="shared" si="94"/>
        <v>0</v>
      </c>
      <c r="L145" s="4">
        <f t="shared" si="94"/>
        <v>0</v>
      </c>
    </row>
    <row r="146" spans="1:12" s="2" customFormat="1" x14ac:dyDescent="0.35">
      <c r="A146" s="2" t="s">
        <v>43</v>
      </c>
      <c r="B146" s="4">
        <f>+B145+B135+B136</f>
        <v>25372</v>
      </c>
      <c r="C146" s="4">
        <f t="shared" ref="C146:L146" si="95">+C145+C135+C136</f>
        <v>0</v>
      </c>
      <c r="D146" s="4">
        <f t="shared" si="95"/>
        <v>0</v>
      </c>
      <c r="E146" s="4">
        <f t="shared" si="95"/>
        <v>0</v>
      </c>
      <c r="F146" s="4">
        <f t="shared" si="95"/>
        <v>25821</v>
      </c>
      <c r="G146" s="4">
        <f t="shared" si="95"/>
        <v>0</v>
      </c>
      <c r="H146" s="4">
        <f t="shared" si="95"/>
        <v>0</v>
      </c>
      <c r="I146" s="4">
        <f t="shared" si="95"/>
        <v>0</v>
      </c>
      <c r="J146" s="4" t="s">
        <v>2</v>
      </c>
      <c r="K146" s="4">
        <f t="shared" si="95"/>
        <v>0</v>
      </c>
      <c r="L146" s="4">
        <f t="shared" si="95"/>
        <v>0</v>
      </c>
    </row>
    <row r="147" spans="1:12" x14ac:dyDescent="0.35">
      <c r="J147" s="4" t="s">
        <v>2</v>
      </c>
    </row>
    <row r="148" spans="1:12" s="2" customFormat="1" x14ac:dyDescent="0.35">
      <c r="A148" s="2" t="s">
        <v>48</v>
      </c>
      <c r="B148" s="4">
        <f>+SUM(B149:B152)</f>
        <v>7105</v>
      </c>
      <c r="C148" s="4">
        <f t="shared" ref="C148:I148" si="96">+SUM(C149:C152)</f>
        <v>0</v>
      </c>
      <c r="D148" s="4">
        <f t="shared" si="96"/>
        <v>0</v>
      </c>
      <c r="E148" s="4">
        <f t="shared" si="96"/>
        <v>0</v>
      </c>
      <c r="F148" s="4">
        <f t="shared" si="96"/>
        <v>7505</v>
      </c>
      <c r="G148" s="4">
        <f t="shared" si="96"/>
        <v>0</v>
      </c>
      <c r="H148" s="4">
        <f t="shared" si="96"/>
        <v>0</v>
      </c>
      <c r="I148" s="4">
        <f t="shared" si="96"/>
        <v>0</v>
      </c>
      <c r="J148" s="4" t="s">
        <v>2</v>
      </c>
      <c r="K148" s="4">
        <f t="shared" ref="K148:L148" si="97">+SUM(K149:K152)</f>
        <v>0</v>
      </c>
      <c r="L148" s="4">
        <f t="shared" si="97"/>
        <v>0</v>
      </c>
    </row>
    <row r="149" spans="1:12" x14ac:dyDescent="0.35">
      <c r="A149" t="s">
        <v>87</v>
      </c>
      <c r="B149" s="3">
        <v>5830</v>
      </c>
      <c r="C149" s="3"/>
      <c r="D149" s="3"/>
      <c r="E149" s="3"/>
      <c r="F149" s="3">
        <v>6256</v>
      </c>
      <c r="G149" s="3"/>
      <c r="H149" s="3"/>
      <c r="I149" s="3"/>
      <c r="J149" s="4" t="s">
        <v>2</v>
      </c>
      <c r="K149" s="3"/>
      <c r="L149" s="3"/>
    </row>
    <row r="150" spans="1:12" x14ac:dyDescent="0.35">
      <c r="A150" t="s">
        <v>88</v>
      </c>
      <c r="B150" s="3">
        <v>1096</v>
      </c>
      <c r="C150" s="3"/>
      <c r="D150" s="3"/>
      <c r="E150" s="3"/>
      <c r="F150" s="3">
        <v>1072</v>
      </c>
      <c r="G150" s="3"/>
      <c r="H150" s="3"/>
      <c r="I150" s="3"/>
      <c r="J150" s="4" t="s">
        <v>2</v>
      </c>
      <c r="K150" s="3"/>
      <c r="L150" s="3"/>
    </row>
    <row r="151" spans="1:12" x14ac:dyDescent="0.35">
      <c r="A151" t="s">
        <v>89</v>
      </c>
      <c r="B151" s="3">
        <v>175</v>
      </c>
      <c r="C151" s="3"/>
      <c r="D151" s="3"/>
      <c r="E151" s="3"/>
      <c r="F151" s="3">
        <v>172</v>
      </c>
      <c r="G151" s="3"/>
      <c r="H151" s="3"/>
      <c r="I151" s="3"/>
      <c r="J151" s="4" t="s">
        <v>2</v>
      </c>
      <c r="K151" s="3"/>
      <c r="L151" s="3"/>
    </row>
    <row r="152" spans="1:12" x14ac:dyDescent="0.35">
      <c r="A152" t="s">
        <v>90</v>
      </c>
      <c r="B152" s="3">
        <v>4</v>
      </c>
      <c r="C152" s="3"/>
      <c r="D152" s="3"/>
      <c r="E152" s="3"/>
      <c r="F152" s="3">
        <v>5</v>
      </c>
      <c r="G152" s="3"/>
      <c r="H152" s="3"/>
      <c r="I152" s="3"/>
      <c r="J152" s="4" t="s">
        <v>2</v>
      </c>
      <c r="K152" s="3"/>
      <c r="L152" s="3"/>
    </row>
    <row r="153" spans="1:12" x14ac:dyDescent="0.35">
      <c r="B153" s="3"/>
      <c r="C153" s="3"/>
      <c r="D153" s="3"/>
      <c r="E153" s="3"/>
      <c r="F153" s="3"/>
      <c r="G153" s="3"/>
      <c r="H153" s="3"/>
      <c r="I153" s="3"/>
      <c r="J153" s="4" t="s">
        <v>2</v>
      </c>
      <c r="K153" s="3"/>
      <c r="L153" s="3"/>
    </row>
    <row r="154" spans="1:12" s="2" customFormat="1" x14ac:dyDescent="0.35">
      <c r="A154" s="2" t="s">
        <v>91</v>
      </c>
      <c r="B154" s="4">
        <f>+SUM(B155:B157)</f>
        <v>0</v>
      </c>
      <c r="C154" s="4">
        <f t="shared" ref="C154:I154" si="98">+SUM(C155:C157)</f>
        <v>0</v>
      </c>
      <c r="D154" s="4">
        <f t="shared" si="98"/>
        <v>0</v>
      </c>
      <c r="E154" s="4">
        <f t="shared" si="98"/>
        <v>0</v>
      </c>
      <c r="F154" s="4">
        <f t="shared" si="98"/>
        <v>0</v>
      </c>
      <c r="G154" s="4">
        <f t="shared" si="98"/>
        <v>0</v>
      </c>
      <c r="H154" s="4">
        <f t="shared" si="98"/>
        <v>0</v>
      </c>
      <c r="I154" s="4">
        <f t="shared" si="98"/>
        <v>0</v>
      </c>
      <c r="J154" s="4" t="s">
        <v>2</v>
      </c>
      <c r="K154" s="4">
        <f t="shared" ref="K154:L154" si="99">+SUM(K155:K157)</f>
        <v>0</v>
      </c>
      <c r="L154" s="4">
        <f t="shared" si="99"/>
        <v>0</v>
      </c>
    </row>
    <row r="155" spans="1:12" x14ac:dyDescent="0.35">
      <c r="A155" t="s">
        <v>87</v>
      </c>
      <c r="B155" s="3"/>
      <c r="C155" s="3"/>
      <c r="D155" s="3"/>
      <c r="E155" s="3"/>
      <c r="F155" s="3"/>
      <c r="G155" s="3"/>
      <c r="H155" s="3"/>
      <c r="I155" s="3"/>
      <c r="J155" s="4" t="s">
        <v>2</v>
      </c>
      <c r="K155" s="3"/>
      <c r="L155" s="3"/>
    </row>
    <row r="156" spans="1:12" x14ac:dyDescent="0.35">
      <c r="A156" t="s">
        <v>88</v>
      </c>
      <c r="B156" s="3"/>
      <c r="C156" s="3"/>
      <c r="D156" s="3"/>
      <c r="E156" s="3"/>
      <c r="F156" s="3"/>
      <c r="G156" s="3"/>
      <c r="H156" s="3"/>
      <c r="I156" s="3"/>
      <c r="J156" s="4" t="s">
        <v>2</v>
      </c>
      <c r="K156" s="3"/>
      <c r="L156" s="3"/>
    </row>
    <row r="157" spans="1:12" x14ac:dyDescent="0.35">
      <c r="A157" t="s">
        <v>89</v>
      </c>
      <c r="B157" s="3"/>
      <c r="C157" s="3"/>
      <c r="D157" s="3"/>
      <c r="E157" s="3"/>
      <c r="F157" s="3"/>
      <c r="G157" s="3"/>
      <c r="H157" s="3"/>
      <c r="I157" s="3"/>
      <c r="J157" s="4" t="s">
        <v>2</v>
      </c>
      <c r="K157" s="3"/>
      <c r="L157" s="3"/>
    </row>
  </sheetData>
  <hyperlinks>
    <hyperlink ref="A1" location="main!A1" display="main" xr:uid="{61F99759-F968-4E89-BD1C-35F0F3D03BFE}"/>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2025-01-20T15:11:49Z</dcterms:modified>
</cp:coreProperties>
</file>