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F35AD57-ACA3-4674-BF78-9F9A90970B07}" xr6:coauthVersionLast="47" xr6:coauthVersionMax="47" xr10:uidLastSave="{00000000-0000-0000-0000-000000000000}"/>
  <bookViews>
    <workbookView xWindow="19390" yWindow="5010" windowWidth="16130" windowHeight="1537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B20" i="2"/>
  <c r="F19" i="2"/>
  <c r="B19" i="2"/>
  <c r="E12" i="2"/>
  <c r="E15" i="2" s="1"/>
  <c r="D12" i="2"/>
  <c r="D15" i="2" s="1"/>
  <c r="F10" i="2"/>
  <c r="E10" i="2"/>
  <c r="D10" i="2"/>
  <c r="C10" i="2"/>
  <c r="C12" i="2" s="1"/>
  <c r="C15" i="2" s="1"/>
  <c r="B10" i="2"/>
  <c r="B6" i="2"/>
  <c r="B12" i="2" s="1"/>
  <c r="B15" i="2" s="1"/>
  <c r="F6" i="2"/>
  <c r="F12" i="2" s="1"/>
  <c r="F15" i="2" s="1"/>
</calcChain>
</file>

<file path=xl/sharedStrings.xml><?xml version="1.0" encoding="utf-8"?>
<sst xmlns="http://schemas.openxmlformats.org/spreadsheetml/2006/main" count="36" uniqueCount="29">
  <si>
    <t>use for scripting</t>
  </si>
  <si>
    <t>q</t>
  </si>
  <si>
    <t>xxx</t>
  </si>
  <si>
    <t>k</t>
  </si>
  <si>
    <t>Timeframe</t>
  </si>
  <si>
    <t>Q123</t>
  </si>
  <si>
    <t>Q223</t>
  </si>
  <si>
    <t>Q323</t>
  </si>
  <si>
    <t>Q423</t>
  </si>
  <si>
    <t>Q124</t>
  </si>
  <si>
    <t>Q224</t>
  </si>
  <si>
    <t>Q324</t>
  </si>
  <si>
    <t>Q424</t>
  </si>
  <si>
    <t>Sales and merchandising revenue</t>
  </si>
  <si>
    <t>Cost of Sales</t>
  </si>
  <si>
    <t>Gross Profit</t>
  </si>
  <si>
    <t>SGA</t>
  </si>
  <si>
    <t>Asset Impairment</t>
  </si>
  <si>
    <t>Interest</t>
  </si>
  <si>
    <t>Other</t>
  </si>
  <si>
    <t>Total Exp</t>
  </si>
  <si>
    <t>Income before taxes</t>
  </si>
  <si>
    <t>Taxes</t>
  </si>
  <si>
    <t>Income affiliates</t>
  </si>
  <si>
    <t>Net Income</t>
  </si>
  <si>
    <t>Shares outstanding - Basic</t>
  </si>
  <si>
    <t>Shares outstanding - Diluted</t>
  </si>
  <si>
    <t>EPS - Basic</t>
  </si>
  <si>
    <t>EPS - Diluated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</si>
</sst>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3" fontId="0" fillId="0" borderId="0" xfId="0" applyNumberFormat="1"/>
    <xf numFmtId="3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9" sqref="D3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28C9-468B-45AD-9654-66B0177430FA}">
  <dimension ref="A1:O20"/>
  <sheetViews>
    <sheetView tabSelected="1" workbookViewId="0">
      <selection activeCell="J24" sqref="J24"/>
    </sheetView>
  </sheetViews>
  <sheetFormatPr defaultRowHeight="14.5" x14ac:dyDescent="0.35"/>
  <cols>
    <col min="1" max="1" width="28.90625" bestFit="1" customWidth="1"/>
  </cols>
  <sheetData>
    <row r="1" spans="1:1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J1" s="1" t="s">
        <v>2</v>
      </c>
      <c r="K1" s="2"/>
      <c r="L1" s="2"/>
      <c r="M1" s="3"/>
      <c r="N1" t="s">
        <v>3</v>
      </c>
    </row>
    <row r="2" spans="1:15" s="4" customFormat="1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1" t="s">
        <v>2</v>
      </c>
      <c r="K2" s="5">
        <v>2020</v>
      </c>
      <c r="L2" s="5">
        <v>2021</v>
      </c>
      <c r="M2" s="5">
        <v>2022</v>
      </c>
      <c r="N2" s="4">
        <v>2023</v>
      </c>
      <c r="O2" s="4">
        <v>2024</v>
      </c>
    </row>
    <row r="4" spans="1:15" x14ac:dyDescent="0.35">
      <c r="A4" t="s">
        <v>13</v>
      </c>
      <c r="B4" s="6">
        <v>3881238</v>
      </c>
      <c r="C4" s="6"/>
      <c r="D4" s="6"/>
      <c r="E4" s="6"/>
      <c r="F4" s="6">
        <v>2718217</v>
      </c>
      <c r="G4" s="6"/>
      <c r="H4" s="6"/>
      <c r="I4" s="6"/>
    </row>
    <row r="5" spans="1:15" x14ac:dyDescent="0.35">
      <c r="A5" t="s">
        <v>14</v>
      </c>
      <c r="B5" s="6">
        <v>3733227</v>
      </c>
      <c r="C5" s="6"/>
      <c r="D5" s="6"/>
      <c r="E5" s="6"/>
      <c r="F5" s="6">
        <v>2589897</v>
      </c>
      <c r="G5" s="6"/>
      <c r="H5" s="6"/>
      <c r="I5" s="6"/>
    </row>
    <row r="6" spans="1:15" s="4" customFormat="1" x14ac:dyDescent="0.35">
      <c r="A6" s="4" t="s">
        <v>15</v>
      </c>
      <c r="B6" s="7">
        <f>B4-B5</f>
        <v>148011</v>
      </c>
      <c r="C6" s="7"/>
      <c r="D6" s="7"/>
      <c r="E6" s="7"/>
      <c r="F6" s="7">
        <f>F4-F5</f>
        <v>128320</v>
      </c>
      <c r="G6" s="7"/>
      <c r="H6" s="7"/>
      <c r="I6" s="7"/>
    </row>
    <row r="7" spans="1:15" x14ac:dyDescent="0.35">
      <c r="A7" t="s">
        <v>16</v>
      </c>
      <c r="B7" s="6">
        <v>117235</v>
      </c>
      <c r="C7" s="6"/>
      <c r="D7" s="6"/>
      <c r="E7" s="6"/>
      <c r="F7" s="6">
        <v>119358</v>
      </c>
      <c r="G7" s="6"/>
      <c r="H7" s="6"/>
      <c r="I7" s="6"/>
    </row>
    <row r="8" spans="1:15" x14ac:dyDescent="0.35">
      <c r="A8" t="s">
        <v>17</v>
      </c>
      <c r="B8" s="6">
        <v>87156</v>
      </c>
      <c r="C8" s="6"/>
      <c r="D8" s="6"/>
      <c r="E8" s="6"/>
      <c r="F8" s="6">
        <v>0</v>
      </c>
      <c r="G8" s="6"/>
      <c r="H8" s="6"/>
      <c r="I8" s="6"/>
    </row>
    <row r="9" spans="1:15" x14ac:dyDescent="0.35">
      <c r="A9" t="s">
        <v>18</v>
      </c>
      <c r="B9" s="6">
        <v>16625</v>
      </c>
      <c r="C9" s="6"/>
      <c r="D9" s="6"/>
      <c r="E9" s="6"/>
      <c r="F9" s="6">
        <v>6522</v>
      </c>
      <c r="G9" s="6"/>
      <c r="H9" s="6"/>
      <c r="I9" s="6"/>
    </row>
    <row r="10" spans="1:15" s="4" customFormat="1" x14ac:dyDescent="0.35">
      <c r="A10" s="4" t="s">
        <v>20</v>
      </c>
      <c r="B10" s="7">
        <f>SUM(B7:B9)</f>
        <v>221016</v>
      </c>
      <c r="C10" s="7">
        <f t="shared" ref="C10:F10" si="0">SUM(C7:C9)</f>
        <v>0</v>
      </c>
      <c r="D10" s="7">
        <f t="shared" si="0"/>
        <v>0</v>
      </c>
      <c r="E10" s="7">
        <f t="shared" si="0"/>
        <v>0</v>
      </c>
      <c r="F10" s="7">
        <f t="shared" si="0"/>
        <v>125880</v>
      </c>
      <c r="G10" s="7"/>
      <c r="H10" s="7"/>
      <c r="I10" s="7"/>
    </row>
    <row r="11" spans="1:15" x14ac:dyDescent="0.35">
      <c r="A11" t="s">
        <v>19</v>
      </c>
      <c r="B11" s="6">
        <v>8004</v>
      </c>
      <c r="C11" s="6"/>
      <c r="D11" s="6"/>
      <c r="E11" s="6"/>
      <c r="F11" s="6">
        <v>11528</v>
      </c>
      <c r="G11" s="6"/>
      <c r="H11" s="6"/>
      <c r="I11" s="6"/>
    </row>
    <row r="12" spans="1:15" s="4" customFormat="1" x14ac:dyDescent="0.35">
      <c r="A12" s="4" t="s">
        <v>21</v>
      </c>
      <c r="B12" s="7">
        <f>+B6-B10+B11</f>
        <v>-65001</v>
      </c>
      <c r="C12" s="7">
        <f t="shared" ref="C12:F12" si="1">+C6-C10+C11</f>
        <v>0</v>
      </c>
      <c r="D12" s="7">
        <f t="shared" si="1"/>
        <v>0</v>
      </c>
      <c r="E12" s="7">
        <f t="shared" si="1"/>
        <v>0</v>
      </c>
      <c r="F12" s="7">
        <f t="shared" si="1"/>
        <v>13968</v>
      </c>
      <c r="G12" s="7"/>
      <c r="H12" s="7"/>
      <c r="I12" s="7"/>
    </row>
    <row r="13" spans="1:15" x14ac:dyDescent="0.35">
      <c r="A13" t="s">
        <v>22</v>
      </c>
      <c r="B13" s="6">
        <v>-5884</v>
      </c>
      <c r="C13" s="6"/>
      <c r="D13" s="6"/>
      <c r="E13" s="6"/>
      <c r="F13" s="6">
        <v>1303</v>
      </c>
      <c r="G13" s="6"/>
      <c r="H13" s="6"/>
      <c r="I13" s="6"/>
    </row>
    <row r="14" spans="1:15" x14ac:dyDescent="0.35">
      <c r="A14" t="s">
        <v>23</v>
      </c>
      <c r="B14" s="6">
        <v>-44367</v>
      </c>
      <c r="C14" s="6"/>
      <c r="D14" s="6"/>
      <c r="E14" s="6"/>
      <c r="F14" s="6">
        <v>7084</v>
      </c>
      <c r="G14" s="6"/>
      <c r="H14" s="6"/>
      <c r="I14" s="6"/>
    </row>
    <row r="15" spans="1:15" s="4" customFormat="1" x14ac:dyDescent="0.35">
      <c r="A15" s="4" t="s">
        <v>24</v>
      </c>
      <c r="B15" s="7">
        <f>B12-B13-B14</f>
        <v>-14750</v>
      </c>
      <c r="C15" s="7">
        <f t="shared" ref="C15:F15" si="2">C12-C13-C14</f>
        <v>0</v>
      </c>
      <c r="D15" s="7">
        <f t="shared" si="2"/>
        <v>0</v>
      </c>
      <c r="E15" s="7">
        <f t="shared" si="2"/>
        <v>0</v>
      </c>
      <c r="F15" s="7">
        <f t="shared" si="2"/>
        <v>5581</v>
      </c>
      <c r="G15" s="7"/>
      <c r="H15" s="7"/>
      <c r="I15" s="7"/>
    </row>
    <row r="17" spans="1:6" x14ac:dyDescent="0.35">
      <c r="A17" t="s">
        <v>25</v>
      </c>
      <c r="B17" s="6">
        <v>33622</v>
      </c>
      <c r="C17" s="6"/>
      <c r="D17" s="6"/>
      <c r="E17" s="6"/>
      <c r="F17" s="6">
        <v>33932</v>
      </c>
    </row>
    <row r="18" spans="1:6" x14ac:dyDescent="0.35">
      <c r="A18" t="s">
        <v>26</v>
      </c>
      <c r="B18" s="6">
        <v>33622</v>
      </c>
      <c r="C18" s="6"/>
      <c r="D18" s="6"/>
      <c r="E18" s="6"/>
      <c r="F18" s="6">
        <v>34243</v>
      </c>
    </row>
    <row r="19" spans="1:6" x14ac:dyDescent="0.35">
      <c r="A19" t="s">
        <v>27</v>
      </c>
      <c r="B19" s="8">
        <f>B15/B17</f>
        <v>-0.43870085063351377</v>
      </c>
      <c r="C19" s="8"/>
      <c r="D19" s="8"/>
      <c r="E19" s="8"/>
      <c r="F19" s="8">
        <f t="shared" ref="C19:F19" si="3">F15/F17</f>
        <v>0.16447601084521984</v>
      </c>
    </row>
    <row r="20" spans="1:6" x14ac:dyDescent="0.35">
      <c r="A20" t="s">
        <v>28</v>
      </c>
      <c r="B20" s="8">
        <f t="shared" ref="B20:F20" si="4">B16/B18</f>
        <v>0</v>
      </c>
      <c r="C20" s="8"/>
      <c r="D20" s="8"/>
      <c r="E20" s="8"/>
      <c r="F20" s="8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2025-01-14T03:07:11Z</dcterms:modified>
</cp:coreProperties>
</file>