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51A434CF-0640-4F35-8127-762D0EF77DC4}" xr6:coauthVersionLast="47" xr6:coauthVersionMax="47" xr10:uidLastSave="{00000000-0000-0000-0000-000000000000}"/>
  <bookViews>
    <workbookView xWindow="620" yWindow="5660" windowWidth="20380" windowHeight="15130" activeTab="1" xr2:uid="{00000000-000D-0000-FFFF-FFFF00000000}"/>
  </bookViews>
  <sheets>
    <sheet name="main" sheetId="1" r:id="rId1"/>
    <sheet name="model" sheetId="2" r:id="rId2"/>
    <sheet name="Sheet1" sheetId="4" r:id="rId3"/>
    <sheet name="ptshp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6" i="2" l="1"/>
  <c r="P35" i="2"/>
  <c r="P34" i="2"/>
  <c r="P33" i="2"/>
  <c r="P32" i="2"/>
  <c r="P31" i="2"/>
  <c r="P30" i="2"/>
  <c r="P29" i="2"/>
  <c r="P28" i="2"/>
  <c r="P27" i="2"/>
  <c r="P16" i="2"/>
  <c r="O16" i="2"/>
  <c r="N16" i="2"/>
  <c r="M16" i="2"/>
  <c r="I36" i="2"/>
  <c r="I35" i="2"/>
  <c r="I34" i="2"/>
  <c r="I33" i="2"/>
  <c r="I32" i="2"/>
  <c r="I31" i="2"/>
  <c r="I30" i="2"/>
  <c r="I29" i="2"/>
  <c r="I28" i="2"/>
  <c r="I27" i="2"/>
  <c r="H16" i="2"/>
  <c r="G16" i="2"/>
  <c r="F16" i="2"/>
  <c r="E16" i="2"/>
  <c r="I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tc={92E5B0C8-EE19-4F05-95BA-5A2218429DDF}</author>
    <author>tc={06C63566-8E8E-4AAC-8022-14BD992B368F}</author>
    <author>tc={0A70AFD9-0CC8-4A94-B087-862F05AC45C2}</author>
    <author>tc={FFACADBD-AC93-4639-A8F6-319A046796CF}</author>
    <author>tc={A1BF2D62-5F50-4897-AFBF-6E0271F7543F}</author>
    <author>tc={703967B5-1155-4A76-B669-39BCA7EBF7F4}</author>
    <author>tc={68A2266E-92E2-48CD-99CF-36624E4C955C}</author>
    <author>tc={D0B6033F-D8D0-4A50-8D1D-6EA22521F489}</author>
    <author>tc={4AEE6C1F-9E9B-4502-A95A-B9EC80AAD6C5}</author>
    <author>tc={AB639CF8-9090-4616-93BB-78DEDB85E71A}</author>
  </authors>
  <commentList>
    <comment ref="I17" authorId="0" shapeId="0" xr:uid="{92E5B0C8-EE19-4F05-95BA-5A2218429DDF}">
      <text>
        <t xml:space="preserve">[Threaded comment]
Your version of Excel allows you to read this threaded comment; however, any edits to it will get removed if the file is opened in a newer version of Excel. Learn more: https://go.microsoft.com/fwlink/?linkid=870924
Comment:
    We registered a decline in sales at Corn Seed &amp; Traits that was largely attributable to decreased planted area in Latin America </t>
      </text>
    </comment>
    <comment ref="P17" authorId="1" shapeId="0" xr:uid="{06C63566-8E8E-4AAC-8022-14BD992B368F}">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I18" authorId="2" shapeId="0" xr:uid="{0A70AFD9-0CC8-4A94-B087-862F05AC45C2}">
      <text>
        <t xml:space="preserve">[Threaded comment]
Your version of Excel allows you to read this threaded comment; however, any edits to it will get removed if the file is opened in a newer version of Excel. Learn more: https://go.microsoft.com/fwlink/?linkid=870924
Comment:
    Sales at Herbicides decreased, with a substantial decline for our glyphosate-based products that was due to demand returning to normal levels earlier in the year combined with lower prices </t>
      </text>
    </comment>
    <comment ref="P18" authorId="3" shapeId="0" xr:uid="{FFACADBD-AC93-4639-A8F6-319A046796CF}">
      <text>
        <t xml:space="preserve">[Threaded comment]
Your version of Excel allows you to read this threaded comment; however, any edits to it will get removed if the file is opened in a newer version of Excel. Learn more: https://go.microsoft.com/fwlink/?linkid=870924
Comment:
    In the Herbicides business, our non-glyphosate-based products saw a decline in volumes that was primarily attributable to increased competitive pressure in the Europe/Middle East/Africa region. Sales of our glyphosate-based products were impacted by significantly lower market prices year on year, especially in Latin America. However, this effect was partially offset by substantially higher volumes that were driven by higher demand in North America and Europe/Middle East/Africa. </t>
      </text>
    </comment>
    <comment ref="P20" authorId="4" shapeId="0" xr:uid="{A1BF2D62-5F50-4897-AFBF-6E0271F7543F}">
      <text>
        <t xml:space="preserve">[Threaded comment]
Your version of Excel allows you to read this threaded comment; however, any edits to it will get removed if the file is opened in a newer version of Excel. Learn more: https://go.microsoft.com/fwlink/?linkid=870924
Comment:
    Sales at Fungicides were down, with business primarily impacted by price declines in Latin America and by lower volumes in the Europe/Middle East/Africa region amid adverse weather and market conditions. </t>
      </text>
    </comment>
    <comment ref="P21" authorId="5" shapeId="0" xr:uid="{703967B5-1155-4A76-B669-39BCA7EBF7F4}">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22" authorId="6" shapeId="0" xr:uid="{68A2266E-92E2-48CD-99CF-36624E4C955C}">
      <text>
        <t xml:space="preserve">[Threaded comment]
Your version of Excel allows you to read this threaded comment; however, any edits to it will get removed if the file is opened in a newer version of Excel. Learn more: https://go.microsoft.com/fwlink/?linkid=870924
Comment:
    Our Insecticides business reported gains that were largely due to higher Movento™ sales in the Europe/Middle East/Africa region and a significant increase in volumes in Latin America. </t>
      </text>
    </comment>
    <comment ref="P23" authorId="7" shapeId="0" xr:uid="{D0B6033F-D8D0-4A50-8D1D-6EA22521F489}">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24" authorId="8" shapeId="0" xr:uid="{4AEE6C1F-9E9B-4502-A95A-B9EC80AAD6C5}">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P25" authorId="9" shapeId="0" xr:uid="{AB639CF8-9090-4616-93BB-78DEDB85E71A}">
      <text>
        <t xml:space="preserve">[Threaded comment]
Your version of Excel allows you to read this threaded comment; however, any edits to it will get removed if the file is opened in a newer version of Excel. Learn more: https://go.microsoft.com/fwlink/?linkid=870924
Comment:
    Sales in the reporting unit “Other” increased slightly, mainly thanks to market share growth in North America oilseeds. </t>
      </text>
    </comment>
  </commentList>
</comments>
</file>

<file path=xl/sharedStrings.xml><?xml version="1.0" encoding="utf-8"?>
<sst xmlns="http://schemas.openxmlformats.org/spreadsheetml/2006/main" count="79" uniqueCount="44">
  <si>
    <t>main</t>
  </si>
  <si>
    <t>xxx</t>
  </si>
  <si>
    <t>use for scripting</t>
  </si>
  <si>
    <t>Timeframe</t>
  </si>
  <si>
    <t>Q123</t>
  </si>
  <si>
    <t>Q223</t>
  </si>
  <si>
    <t>Q323</t>
  </si>
  <si>
    <t>Q423</t>
  </si>
  <si>
    <t>Q124</t>
  </si>
  <si>
    <t>Q224</t>
  </si>
  <si>
    <t>Q324</t>
  </si>
  <si>
    <t>Q424</t>
  </si>
  <si>
    <t>Q125</t>
  </si>
  <si>
    <t>Q225</t>
  </si>
  <si>
    <t>Crop Science Sales</t>
  </si>
  <si>
    <t>Corn Seed &amp; Traits</t>
  </si>
  <si>
    <t>Herbicides</t>
  </si>
  <si>
    <t>Fungicides</t>
  </si>
  <si>
    <t>Soybean Seed &amp; Traits</t>
  </si>
  <si>
    <t>Insecticides</t>
  </si>
  <si>
    <t>Cotton Seed</t>
  </si>
  <si>
    <t>Vegatable Seeds</t>
  </si>
  <si>
    <t>Other</t>
  </si>
  <si>
    <t xml:space="preserve">  Herbicide - Glyphosate-based</t>
  </si>
  <si>
    <t>Crop Science Sales YoY Change</t>
  </si>
  <si>
    <t>Corn Seed &amp; Traits YoY Change</t>
  </si>
  <si>
    <t>Herbicides YoY Change</t>
  </si>
  <si>
    <t xml:space="preserve">  Herbicide - Glyphosate-based YoY Change</t>
  </si>
  <si>
    <t>Fungicides YoY Change</t>
  </si>
  <si>
    <t>Soybean Seed &amp; Traits YoY Change</t>
  </si>
  <si>
    <t>Insecticides YoY Change</t>
  </si>
  <si>
    <t>Cotton Seed YoY Change</t>
  </si>
  <si>
    <t>Vegatable Seeds YoY Change</t>
  </si>
  <si>
    <t>Other YoY Change</t>
  </si>
  <si>
    <t>Crop Science Sales QoQ Change</t>
  </si>
  <si>
    <t>Corn Seed &amp; Traits QoQ Change</t>
  </si>
  <si>
    <t>Herbicides QoQ Change</t>
  </si>
  <si>
    <t xml:space="preserve">  Herbicide - Glyphosate-based QoQ Change</t>
  </si>
  <si>
    <t>Fungicides QoQ Change</t>
  </si>
  <si>
    <t>Soybean Seed &amp; Traits QoQ Change</t>
  </si>
  <si>
    <t>Insecticides QoQ Change</t>
  </si>
  <si>
    <t>Cotton Seed QoQ Change</t>
  </si>
  <si>
    <t>Vegatable Seeds QoQ Change</t>
  </si>
  <si>
    <t>Other QoQ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</si>
</sst>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6"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xf numFmtId="0" fontId="3" fillId="0" borderId="0" xfId="0" applyFont="1"/>
    <xf numFmtId="164" fontId="0" fillId="0" borderId="0" xfId="0" applyNumberFormat="1"/>
    <xf numFmtId="164" fontId="3" fillId="0" borderId="0" xfId="0" applyNumberFormat="1" applyFont="1"/>
    <xf numFmtId="0" fontId="2" fillId="0" borderId="0" xfId="0" applyFont="1"/>
    <xf numFmtId="0" fontId="4" fillId="0" borderId="0" xfId="0" applyFont="1"/>
    <xf numFmtId="3" fontId="2" fillId="0" borderId="0" xfId="0" applyNumberFormat="1" applyFont="1"/>
    <xf numFmtId="3" fontId="0" fillId="0" borderId="0" xfId="0" applyNumberFormat="1"/>
    <xf numFmtId="3" fontId="0" fillId="0" borderId="0" xfId="0" applyNumberFormat="1" applyAlignment="1">
      <alignment horizontal="left"/>
    </xf>
    <xf numFmtId="165" fontId="2" fillId="0" borderId="0" xfId="0" applyNumberFormat="1" applyFont="1"/>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1</xdr:row>
      <xdr:rowOff>25400</xdr:rowOff>
    </xdr:from>
    <xdr:to>
      <xdr:col>11</xdr:col>
      <xdr:colOff>355930</xdr:colOff>
      <xdr:row>19</xdr:row>
      <xdr:rowOff>31921</xdr:rowOff>
    </xdr:to>
    <xdr:pic>
      <xdr:nvPicPr>
        <xdr:cNvPr id="2" name="Picture 1">
          <a:extLst>
            <a:ext uri="{FF2B5EF4-FFF2-40B4-BE49-F238E27FC236}">
              <a16:creationId xmlns:a16="http://schemas.microsoft.com/office/drawing/2014/main" id="{FF13C211-CA58-5A0B-49C6-6ABD71115D31}"/>
            </a:ext>
          </a:extLst>
        </xdr:cNvPr>
        <xdr:cNvPicPr>
          <a:picLocks noChangeAspect="1"/>
        </xdr:cNvPicPr>
      </xdr:nvPicPr>
      <xdr:blipFill>
        <a:blip xmlns:r="http://schemas.openxmlformats.org/officeDocument/2006/relationships" r:embed="rId1"/>
        <a:stretch>
          <a:fillRect/>
        </a:stretch>
      </xdr:blipFill>
      <xdr:spPr>
        <a:xfrm>
          <a:off x="615950" y="209550"/>
          <a:ext cx="6426530" cy="3321221"/>
        </a:xfrm>
        <a:prstGeom prst="rect">
          <a:avLst/>
        </a:prstGeom>
      </xdr:spPr>
    </xdr:pic>
    <xdr:clientData/>
  </xdr:twoCellAnchor>
  <xdr:twoCellAnchor editAs="oneCell">
    <xdr:from>
      <xdr:col>1</xdr:col>
      <xdr:colOff>0</xdr:colOff>
      <xdr:row>20</xdr:row>
      <xdr:rowOff>0</xdr:rowOff>
    </xdr:from>
    <xdr:to>
      <xdr:col>11</xdr:col>
      <xdr:colOff>501988</xdr:colOff>
      <xdr:row>53</xdr:row>
      <xdr:rowOff>6663</xdr:rowOff>
    </xdr:to>
    <xdr:pic>
      <xdr:nvPicPr>
        <xdr:cNvPr id="3" name="Picture 2">
          <a:extLst>
            <a:ext uri="{FF2B5EF4-FFF2-40B4-BE49-F238E27FC236}">
              <a16:creationId xmlns:a16="http://schemas.microsoft.com/office/drawing/2014/main" id="{F59D01C7-8502-905E-3404-761945911184}"/>
            </a:ext>
          </a:extLst>
        </xdr:cNvPr>
        <xdr:cNvPicPr>
          <a:picLocks noChangeAspect="1"/>
        </xdr:cNvPicPr>
      </xdr:nvPicPr>
      <xdr:blipFill>
        <a:blip xmlns:r="http://schemas.openxmlformats.org/officeDocument/2006/relationships" r:embed="rId2"/>
        <a:stretch>
          <a:fillRect/>
        </a:stretch>
      </xdr:blipFill>
      <xdr:spPr>
        <a:xfrm>
          <a:off x="609600" y="3683000"/>
          <a:ext cx="6578938" cy="6083613"/>
        </a:xfrm>
        <a:prstGeom prst="rect">
          <a:avLst/>
        </a:prstGeom>
      </xdr:spPr>
    </xdr:pic>
    <xdr:clientData/>
  </xdr:twoCellAnchor>
  <xdr:twoCellAnchor editAs="oneCell">
    <xdr:from>
      <xdr:col>1</xdr:col>
      <xdr:colOff>0</xdr:colOff>
      <xdr:row>54</xdr:row>
      <xdr:rowOff>0</xdr:rowOff>
    </xdr:from>
    <xdr:to>
      <xdr:col>10</xdr:col>
      <xdr:colOff>273345</xdr:colOff>
      <xdr:row>97</xdr:row>
      <xdr:rowOff>102012</xdr:rowOff>
    </xdr:to>
    <xdr:pic>
      <xdr:nvPicPr>
        <xdr:cNvPr id="4" name="Picture 3">
          <a:extLst>
            <a:ext uri="{FF2B5EF4-FFF2-40B4-BE49-F238E27FC236}">
              <a16:creationId xmlns:a16="http://schemas.microsoft.com/office/drawing/2014/main" id="{19B2968F-3658-C19F-0AFA-ABDEDB70FB00}"/>
            </a:ext>
          </a:extLst>
        </xdr:cNvPr>
        <xdr:cNvPicPr>
          <a:picLocks noChangeAspect="1"/>
        </xdr:cNvPicPr>
      </xdr:nvPicPr>
      <xdr:blipFill>
        <a:blip xmlns:r="http://schemas.openxmlformats.org/officeDocument/2006/relationships" r:embed="rId3"/>
        <a:stretch>
          <a:fillRect/>
        </a:stretch>
      </xdr:blipFill>
      <xdr:spPr>
        <a:xfrm>
          <a:off x="609600" y="9944100"/>
          <a:ext cx="5740695" cy="80204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330530</xdr:colOff>
      <xdr:row>42</xdr:row>
      <xdr:rowOff>19439</xdr:rowOff>
    </xdr:to>
    <xdr:pic>
      <xdr:nvPicPr>
        <xdr:cNvPr id="2" name="Picture 1">
          <a:extLst>
            <a:ext uri="{FF2B5EF4-FFF2-40B4-BE49-F238E27FC236}">
              <a16:creationId xmlns:a16="http://schemas.microsoft.com/office/drawing/2014/main" id="{765BB10B-5F22-D879-9B29-93E6A7D55AC0}"/>
            </a:ext>
          </a:extLst>
        </xdr:cNvPr>
        <xdr:cNvPicPr>
          <a:picLocks noChangeAspect="1"/>
        </xdr:cNvPicPr>
      </xdr:nvPicPr>
      <xdr:blipFill>
        <a:blip xmlns:r="http://schemas.openxmlformats.org/officeDocument/2006/relationships" r:embed="rId1"/>
        <a:stretch>
          <a:fillRect/>
        </a:stretch>
      </xdr:blipFill>
      <xdr:spPr>
        <a:xfrm>
          <a:off x="609600" y="184150"/>
          <a:ext cx="6426530" cy="75695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7D573F1F-977F-4645-898D-1D6A22654DC9}"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7" dT="2025-03-12T02:53:57.01" personId="{7D573F1F-977F-4645-898D-1D6A22654DC9}" id="{92E5B0C8-EE19-4F05-95BA-5A2218429DDF}">
    <text xml:space="preserve">We registered a decline in sales at Corn Seed &amp; Traits that was largely attributable to decreased planted area in Latin America </text>
  </threadedComment>
  <threadedComment ref="P17" dT="2025-03-12T02:40:00.47" personId="{7D573F1F-977F-4645-898D-1D6A22654DC9}" id="{06C63566-8E8E-4AAC-8022-14BD992B368F}">
    <text xml:space="preserve">Sales at Corn Seed &amp; Traits were down slightly, with planted area declining in Latin and North America in particular. By contrast, business was up significantly in the Europe/Middle East/Africa region. </text>
  </threadedComment>
  <threadedComment ref="I18" dT="2025-03-12T02:54:07.88" personId="{7D573F1F-977F-4645-898D-1D6A22654DC9}" id="{0A70AFD9-0CC8-4A94-B087-862F05AC45C2}">
    <text xml:space="preserve">Sales at Herbicides decreased, with a substantial decline for our glyphosate-based products that was due to demand returning to normal levels earlier in the year combined with lower prices </text>
  </threadedComment>
  <threadedComment ref="P18" dT="2025-03-12T02:40:14.38" personId="{7D573F1F-977F-4645-898D-1D6A22654DC9}" id="{FFACADBD-AC93-4639-A8F6-319A046796CF}">
    <text xml:space="preserve">In the Herbicides business, our non-glyphosate-based products saw a decline in volumes that was primarily attributable to increased competitive pressure in the Europe/Middle East/Africa region. Sales of our glyphosate-based products were impacted by significantly lower market prices year on year, especially in Latin America. However, this effect was partially offset by substantially higher volumes that were driven by higher demand in North America and Europe/Middle East/Africa. </text>
  </threadedComment>
  <threadedComment ref="P20" dT="2025-03-12T02:41:28.36" personId="{7D573F1F-977F-4645-898D-1D6A22654DC9}" id="{A1BF2D62-5F50-4897-AFBF-6E0271F7543F}">
    <text xml:space="preserve">Sales at Fungicides were down, with business primarily impacted by price declines in Latin America and by lower volumes in the Europe/Middle East/Africa region amid adverse weather and market conditions. </text>
  </threadedComment>
  <threadedComment ref="P21" dT="2025-03-12T02:41:40.22" personId="{7D573F1F-977F-4645-898D-1D6A22654DC9}" id="{703967B5-1155-4A76-B669-39BCA7EBF7F4}">
    <text xml:space="preserve">At Soybean Seed &amp; Traits, we posted a slight increase in sales that was mainly driven by higher volumes in North America due to higher planted area. </text>
  </threadedComment>
  <threadedComment ref="P22" dT="2025-03-12T02:41:58.97" personId="{7D573F1F-977F-4645-898D-1D6A22654DC9}" id="{68A2266E-92E2-48CD-99CF-36624E4C955C}">
    <text xml:space="preserve">Our Insecticides business reported gains that were largely due to higher Movento™ sales in the Europe/Middle East/Africa region and a significant increase in volumes in Latin America. </text>
  </threadedComment>
  <threadedComment ref="P23" dT="2025-03-12T02:42:10.69" personId="{7D573F1F-977F-4645-898D-1D6A22654DC9}" id="{D0B6033F-D8D0-4A50-8D1D-6EA22521F489}">
    <text xml:space="preserve">Sales at Cotton Seed were up, mainly thanks to volume increases in the Asia/Pacific region due to higher planted area. </text>
  </threadedComment>
  <threadedComment ref="P24" dT="2025-03-12T02:42:19.90" personId="{7D573F1F-977F-4645-898D-1D6A22654DC9}" id="{4AEE6C1F-9E9B-4502-A95A-B9EC80AAD6C5}">
    <text xml:space="preserve">Business at Vegetable Seeds developed positively due to price increases in all regions. </text>
  </threadedComment>
  <threadedComment ref="P25" dT="2025-03-12T02:42:30.62" personId="{7D573F1F-977F-4645-898D-1D6A22654DC9}" id="{AB639CF8-9090-4616-93BB-78DEDB85E71A}">
    <text xml:space="preserve">Sales in the reporting unit “Other” increased slightly, mainly thanks to market share growth in North America oilseeds.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91" workbookViewId="0">
      <selection activeCell="B99" sqref="B99"/>
    </sheetView>
  </sheetViews>
  <sheetFormatPr defaultRowHeight="14.5" x14ac:dyDescent="0.35"/>
  <cols>
    <col min="2" max="2" width="8.45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E026-25D6-4425-80CC-0141F92D2C19}">
  <dimension ref="A1:T36"/>
  <sheetViews>
    <sheetView tabSelected="1" workbookViewId="0">
      <selection activeCell="J11" sqref="J11"/>
    </sheetView>
  </sheetViews>
  <sheetFormatPr defaultRowHeight="14.5" x14ac:dyDescent="0.35"/>
  <cols>
    <col min="1" max="1" width="36.90625" bestFit="1" customWidth="1"/>
  </cols>
  <sheetData>
    <row r="1" spans="1:20" x14ac:dyDescent="0.35">
      <c r="A1" s="1" t="s">
        <v>0</v>
      </c>
      <c r="L1" s="11" t="s">
        <v>1</v>
      </c>
      <c r="M1" s="1"/>
      <c r="N1" s="2"/>
    </row>
    <row r="2" spans="1:20" x14ac:dyDescent="0.35">
      <c r="A2" t="s">
        <v>2</v>
      </c>
      <c r="L2" s="11" t="s">
        <v>1</v>
      </c>
      <c r="N2" s="2"/>
    </row>
    <row r="3" spans="1:20" s="3" customFormat="1" x14ac:dyDescent="0.35">
      <c r="C3" s="3">
        <v>45107</v>
      </c>
      <c r="D3" s="3">
        <v>45199</v>
      </c>
      <c r="G3" s="3">
        <v>45473</v>
      </c>
      <c r="H3" s="3">
        <v>45565</v>
      </c>
      <c r="L3" s="11" t="s">
        <v>1</v>
      </c>
      <c r="N3" s="4"/>
    </row>
    <row r="4" spans="1:20" x14ac:dyDescent="0.35">
      <c r="A4" s="5" t="s">
        <v>3</v>
      </c>
      <c r="B4" s="5" t="s">
        <v>4</v>
      </c>
      <c r="C4" s="5" t="s">
        <v>5</v>
      </c>
      <c r="D4" s="5" t="s">
        <v>6</v>
      </c>
      <c r="E4" s="5" t="s">
        <v>7</v>
      </c>
      <c r="F4" s="5" t="s">
        <v>8</v>
      </c>
      <c r="G4" s="5" t="s">
        <v>9</v>
      </c>
      <c r="H4" s="5" t="s">
        <v>10</v>
      </c>
      <c r="I4" s="5" t="s">
        <v>11</v>
      </c>
      <c r="J4" s="5" t="s">
        <v>12</v>
      </c>
      <c r="K4" s="5" t="s">
        <v>13</v>
      </c>
      <c r="L4" s="11" t="s">
        <v>1</v>
      </c>
      <c r="M4" s="5">
        <v>2021</v>
      </c>
      <c r="N4" s="6">
        <v>2022</v>
      </c>
      <c r="O4" s="5">
        <v>2023</v>
      </c>
      <c r="P4" s="5">
        <v>2024</v>
      </c>
      <c r="Q4" s="5"/>
      <c r="R4" s="5"/>
      <c r="S4" s="5"/>
      <c r="T4" s="5"/>
    </row>
    <row r="5" spans="1:20" x14ac:dyDescent="0.35">
      <c r="A5" s="5" t="s">
        <v>34</v>
      </c>
      <c r="L5" s="11" t="s">
        <v>1</v>
      </c>
    </row>
    <row r="6" spans="1:20" x14ac:dyDescent="0.35">
      <c r="A6" t="s">
        <v>35</v>
      </c>
      <c r="L6" s="11" t="s">
        <v>1</v>
      </c>
    </row>
    <row r="7" spans="1:20" x14ac:dyDescent="0.35">
      <c r="A7" t="s">
        <v>36</v>
      </c>
      <c r="L7" s="11" t="s">
        <v>1</v>
      </c>
    </row>
    <row r="8" spans="1:20" x14ac:dyDescent="0.35">
      <c r="A8" t="s">
        <v>37</v>
      </c>
      <c r="L8" s="11" t="s">
        <v>1</v>
      </c>
    </row>
    <row r="9" spans="1:20" x14ac:dyDescent="0.35">
      <c r="A9" t="s">
        <v>38</v>
      </c>
      <c r="L9" s="11" t="s">
        <v>1</v>
      </c>
    </row>
    <row r="10" spans="1:20" x14ac:dyDescent="0.35">
      <c r="A10" t="s">
        <v>39</v>
      </c>
      <c r="L10" s="11" t="s">
        <v>1</v>
      </c>
    </row>
    <row r="11" spans="1:20" x14ac:dyDescent="0.35">
      <c r="A11" t="s">
        <v>40</v>
      </c>
      <c r="L11" s="11" t="s">
        <v>1</v>
      </c>
    </row>
    <row r="12" spans="1:20" x14ac:dyDescent="0.35">
      <c r="A12" t="s">
        <v>41</v>
      </c>
      <c r="L12" s="11" t="s">
        <v>1</v>
      </c>
    </row>
    <row r="13" spans="1:20" x14ac:dyDescent="0.35">
      <c r="A13" t="s">
        <v>42</v>
      </c>
      <c r="L13" s="11" t="s">
        <v>1</v>
      </c>
    </row>
    <row r="14" spans="1:20" x14ac:dyDescent="0.35">
      <c r="A14" t="s">
        <v>43</v>
      </c>
      <c r="L14" s="11" t="s">
        <v>1</v>
      </c>
    </row>
    <row r="15" spans="1:20" x14ac:dyDescent="0.35">
      <c r="L15" s="11" t="s">
        <v>1</v>
      </c>
    </row>
    <row r="16" spans="1:20" s="5" customFormat="1" x14ac:dyDescent="0.35">
      <c r="A16" s="5" t="s">
        <v>14</v>
      </c>
      <c r="B16" s="7"/>
      <c r="C16" s="7"/>
      <c r="D16" s="7"/>
      <c r="E16" s="7">
        <f t="shared" ref="E16:H16" si="0">+SUM(E17:E18,E20:E25)</f>
        <v>5630</v>
      </c>
      <c r="F16" s="7">
        <f t="shared" si="0"/>
        <v>0</v>
      </c>
      <c r="G16" s="7">
        <f t="shared" si="0"/>
        <v>0</v>
      </c>
      <c r="H16" s="7">
        <f t="shared" si="0"/>
        <v>0</v>
      </c>
      <c r="I16" s="7">
        <f>+SUM(I17:I18,I20:I25)</f>
        <v>5385</v>
      </c>
      <c r="L16" s="11" t="s">
        <v>1</v>
      </c>
      <c r="M16" s="7">
        <f t="shared" ref="M16:P16" si="1">+SUM(M17:M18,M20:M25)</f>
        <v>0</v>
      </c>
      <c r="N16" s="7">
        <f t="shared" si="1"/>
        <v>0</v>
      </c>
      <c r="O16" s="7">
        <f t="shared" si="1"/>
        <v>23270</v>
      </c>
      <c r="P16" s="7">
        <f t="shared" si="1"/>
        <v>22259</v>
      </c>
    </row>
    <row r="17" spans="1:16" x14ac:dyDescent="0.35">
      <c r="A17" t="s">
        <v>15</v>
      </c>
      <c r="B17" s="8"/>
      <c r="C17" s="8"/>
      <c r="D17" s="8"/>
      <c r="E17" s="8">
        <v>1522</v>
      </c>
      <c r="F17" s="8"/>
      <c r="G17" s="8"/>
      <c r="H17" s="8"/>
      <c r="I17" s="8">
        <v>1454</v>
      </c>
      <c r="L17" s="11" t="s">
        <v>1</v>
      </c>
      <c r="M17" s="8"/>
      <c r="N17" s="8"/>
      <c r="O17" s="8">
        <v>6857</v>
      </c>
      <c r="P17" s="8">
        <v>6559</v>
      </c>
    </row>
    <row r="18" spans="1:16" x14ac:dyDescent="0.35">
      <c r="A18" t="s">
        <v>16</v>
      </c>
      <c r="B18" s="8"/>
      <c r="C18" s="8"/>
      <c r="D18" s="8"/>
      <c r="E18" s="8">
        <v>1388</v>
      </c>
      <c r="F18" s="8"/>
      <c r="G18" s="8"/>
      <c r="H18" s="8"/>
      <c r="I18" s="8">
        <v>1314</v>
      </c>
      <c r="L18" s="11" t="s">
        <v>1</v>
      </c>
      <c r="M18" s="8"/>
      <c r="N18" s="8"/>
      <c r="O18" s="8">
        <v>5926</v>
      </c>
      <c r="P18" s="8">
        <v>5468</v>
      </c>
    </row>
    <row r="19" spans="1:16" x14ac:dyDescent="0.35">
      <c r="A19" t="s">
        <v>23</v>
      </c>
      <c r="B19" s="8"/>
      <c r="C19" s="8"/>
      <c r="D19" s="8"/>
      <c r="E19" s="9">
        <v>784</v>
      </c>
      <c r="F19" s="8"/>
      <c r="G19" s="8"/>
      <c r="H19" s="8"/>
      <c r="I19" s="9">
        <v>615</v>
      </c>
      <c r="L19" s="11" t="s">
        <v>1</v>
      </c>
      <c r="M19" s="8"/>
      <c r="N19" s="8"/>
      <c r="O19" s="8">
        <v>2862</v>
      </c>
      <c r="P19" s="8">
        <v>2647</v>
      </c>
    </row>
    <row r="20" spans="1:16" x14ac:dyDescent="0.35">
      <c r="A20" t="s">
        <v>17</v>
      </c>
      <c r="B20" s="8"/>
      <c r="C20" s="8"/>
      <c r="D20" s="8"/>
      <c r="E20" s="8">
        <v>880</v>
      </c>
      <c r="F20" s="8"/>
      <c r="G20" s="8"/>
      <c r="H20" s="8"/>
      <c r="I20" s="8">
        <v>786</v>
      </c>
      <c r="L20" s="11" t="s">
        <v>1</v>
      </c>
      <c r="M20" s="8"/>
      <c r="N20" s="8"/>
      <c r="O20" s="8">
        <v>3444</v>
      </c>
      <c r="P20" s="8">
        <v>3157</v>
      </c>
    </row>
    <row r="21" spans="1:16" x14ac:dyDescent="0.35">
      <c r="A21" t="s">
        <v>18</v>
      </c>
      <c r="B21" s="8"/>
      <c r="C21" s="8"/>
      <c r="D21" s="8"/>
      <c r="E21" s="8">
        <v>836</v>
      </c>
      <c r="F21" s="8"/>
      <c r="G21" s="8"/>
      <c r="H21" s="8"/>
      <c r="I21" s="8">
        <v>767</v>
      </c>
      <c r="L21" s="11" t="s">
        <v>1</v>
      </c>
      <c r="M21" s="8"/>
      <c r="N21" s="8"/>
      <c r="O21" s="8">
        <v>2571</v>
      </c>
      <c r="P21" s="8">
        <v>2475</v>
      </c>
    </row>
    <row r="22" spans="1:16" x14ac:dyDescent="0.35">
      <c r="A22" t="s">
        <v>19</v>
      </c>
      <c r="B22" s="8"/>
      <c r="C22" s="8"/>
      <c r="D22" s="8"/>
      <c r="E22" s="8">
        <v>416</v>
      </c>
      <c r="F22" s="8"/>
      <c r="G22" s="8"/>
      <c r="H22" s="8"/>
      <c r="I22" s="8">
        <v>431</v>
      </c>
      <c r="L22" s="11" t="s">
        <v>1</v>
      </c>
      <c r="M22" s="8"/>
      <c r="N22" s="8"/>
      <c r="O22" s="8">
        <v>1596</v>
      </c>
      <c r="P22" s="8">
        <v>1640</v>
      </c>
    </row>
    <row r="23" spans="1:16" x14ac:dyDescent="0.35">
      <c r="A23" t="s">
        <v>20</v>
      </c>
      <c r="B23" s="8"/>
      <c r="C23" s="8"/>
      <c r="D23" s="8"/>
      <c r="E23" s="8">
        <v>131</v>
      </c>
      <c r="F23" s="8"/>
      <c r="G23" s="8"/>
      <c r="H23" s="8"/>
      <c r="I23" s="8">
        <v>159</v>
      </c>
      <c r="L23" s="11" t="s">
        <v>1</v>
      </c>
      <c r="M23" s="8"/>
      <c r="N23" s="8"/>
      <c r="O23" s="8">
        <v>575</v>
      </c>
      <c r="P23" s="8">
        <v>585</v>
      </c>
    </row>
    <row r="24" spans="1:16" x14ac:dyDescent="0.35">
      <c r="A24" t="s">
        <v>21</v>
      </c>
      <c r="B24" s="8"/>
      <c r="C24" s="8"/>
      <c r="D24" s="8"/>
      <c r="E24" s="8">
        <v>203</v>
      </c>
      <c r="F24" s="8"/>
      <c r="G24" s="8"/>
      <c r="H24" s="8"/>
      <c r="I24" s="8">
        <v>213</v>
      </c>
      <c r="L24" s="11" t="s">
        <v>1</v>
      </c>
      <c r="M24" s="8"/>
      <c r="N24" s="8"/>
      <c r="O24" s="8">
        <v>735</v>
      </c>
      <c r="P24" s="8">
        <v>772</v>
      </c>
    </row>
    <row r="25" spans="1:16" x14ac:dyDescent="0.35">
      <c r="A25" t="s">
        <v>22</v>
      </c>
      <c r="B25" s="8"/>
      <c r="C25" s="8"/>
      <c r="D25" s="8"/>
      <c r="E25" s="8">
        <v>254</v>
      </c>
      <c r="F25" s="8"/>
      <c r="G25" s="8"/>
      <c r="H25" s="8"/>
      <c r="I25" s="8">
        <v>261</v>
      </c>
      <c r="L25" s="11" t="s">
        <v>1</v>
      </c>
      <c r="M25" s="8"/>
      <c r="N25" s="8"/>
      <c r="O25" s="8">
        <v>1566</v>
      </c>
      <c r="P25" s="8">
        <v>1603</v>
      </c>
    </row>
    <row r="26" spans="1:16" x14ac:dyDescent="0.35">
      <c r="L26" s="11" t="s">
        <v>1</v>
      </c>
    </row>
    <row r="27" spans="1:16" s="5" customFormat="1" x14ac:dyDescent="0.35">
      <c r="A27" s="5" t="s">
        <v>24</v>
      </c>
      <c r="I27" s="10">
        <f>+(I16-E16)/E16</f>
        <v>-4.3516873889875664E-2</v>
      </c>
      <c r="L27" s="11" t="s">
        <v>1</v>
      </c>
      <c r="O27" s="10"/>
      <c r="P27" s="10">
        <f>+(P16-O16)/O16</f>
        <v>-4.3446497636441768E-2</v>
      </c>
    </row>
    <row r="28" spans="1:16" s="5" customFormat="1" x14ac:dyDescent="0.35">
      <c r="A28" s="5" t="s">
        <v>25</v>
      </c>
      <c r="I28" s="10">
        <f t="shared" ref="I28:I36" si="2">+(I17-E17)/E17</f>
        <v>-4.4678055190538767E-2</v>
      </c>
      <c r="L28" s="11" t="s">
        <v>1</v>
      </c>
      <c r="O28" s="10"/>
      <c r="P28" s="10">
        <f t="shared" ref="O28:P28" si="3">+(P17-O17)/O17</f>
        <v>-4.3459238734140294E-2</v>
      </c>
    </row>
    <row r="29" spans="1:16" s="5" customFormat="1" x14ac:dyDescent="0.35">
      <c r="A29" s="5" t="s">
        <v>26</v>
      </c>
      <c r="I29" s="10">
        <f t="shared" si="2"/>
        <v>-5.3314121037463975E-2</v>
      </c>
      <c r="L29" s="11" t="s">
        <v>1</v>
      </c>
      <c r="O29" s="10"/>
      <c r="P29" s="10">
        <f t="shared" ref="O29:P29" si="4">+(P18-O18)/O18</f>
        <v>-7.7286533918326017E-2</v>
      </c>
    </row>
    <row r="30" spans="1:16" s="5" customFormat="1" x14ac:dyDescent="0.35">
      <c r="A30" s="5" t="s">
        <v>27</v>
      </c>
      <c r="I30" s="10">
        <f t="shared" si="2"/>
        <v>-0.21556122448979592</v>
      </c>
      <c r="L30" s="11" t="s">
        <v>1</v>
      </c>
      <c r="O30" s="10"/>
      <c r="P30" s="10">
        <f t="shared" ref="O30:P30" si="5">+(P19-O19)/O19</f>
        <v>-7.5122292103424179E-2</v>
      </c>
    </row>
    <row r="31" spans="1:16" s="5" customFormat="1" x14ac:dyDescent="0.35">
      <c r="A31" s="5" t="s">
        <v>28</v>
      </c>
      <c r="I31" s="10">
        <f t="shared" si="2"/>
        <v>-0.10681818181818181</v>
      </c>
      <c r="L31" s="11" t="s">
        <v>1</v>
      </c>
      <c r="O31" s="10"/>
      <c r="P31" s="10">
        <f t="shared" ref="O31:P31" si="6">+(P20-O20)/O20</f>
        <v>-8.3333333333333329E-2</v>
      </c>
    </row>
    <row r="32" spans="1:16" s="5" customFormat="1" x14ac:dyDescent="0.35">
      <c r="A32" s="5" t="s">
        <v>29</v>
      </c>
      <c r="I32" s="10">
        <f t="shared" si="2"/>
        <v>-8.2535885167464115E-2</v>
      </c>
      <c r="L32" s="11" t="s">
        <v>1</v>
      </c>
      <c r="O32" s="10"/>
      <c r="P32" s="10">
        <f t="shared" ref="O32:P32" si="7">+(P21-O21)/O21</f>
        <v>-3.7339556592765458E-2</v>
      </c>
    </row>
    <row r="33" spans="1:16" s="5" customFormat="1" x14ac:dyDescent="0.35">
      <c r="A33" s="5" t="s">
        <v>30</v>
      </c>
      <c r="I33" s="10">
        <f t="shared" si="2"/>
        <v>3.6057692307692304E-2</v>
      </c>
      <c r="L33" s="11" t="s">
        <v>1</v>
      </c>
      <c r="O33" s="10"/>
      <c r="P33" s="10">
        <f t="shared" ref="O33:P33" si="8">+(P22-O22)/O22</f>
        <v>2.7568922305764409E-2</v>
      </c>
    </row>
    <row r="34" spans="1:16" s="5" customFormat="1" x14ac:dyDescent="0.35">
      <c r="A34" s="5" t="s">
        <v>31</v>
      </c>
      <c r="I34" s="10">
        <f t="shared" si="2"/>
        <v>0.21374045801526717</v>
      </c>
      <c r="L34" s="11" t="s">
        <v>1</v>
      </c>
      <c r="O34" s="10"/>
      <c r="P34" s="10">
        <f t="shared" ref="O34:P34" si="9">+(P23-O23)/O23</f>
        <v>1.7391304347826087E-2</v>
      </c>
    </row>
    <row r="35" spans="1:16" s="5" customFormat="1" x14ac:dyDescent="0.35">
      <c r="A35" s="5" t="s">
        <v>32</v>
      </c>
      <c r="I35" s="10">
        <f t="shared" si="2"/>
        <v>4.9261083743842367E-2</v>
      </c>
      <c r="L35" s="11" t="s">
        <v>1</v>
      </c>
      <c r="O35" s="10"/>
      <c r="P35" s="10">
        <f t="shared" ref="O35:P35" si="10">+(P24-O24)/O24</f>
        <v>5.0340136054421766E-2</v>
      </c>
    </row>
    <row r="36" spans="1:16" s="5" customFormat="1" x14ac:dyDescent="0.35">
      <c r="A36" s="5" t="s">
        <v>33</v>
      </c>
      <c r="I36" s="10">
        <f t="shared" si="2"/>
        <v>2.7559055118110236E-2</v>
      </c>
      <c r="L36" s="11" t="s">
        <v>1</v>
      </c>
      <c r="O36" s="10"/>
      <c r="P36" s="10">
        <f t="shared" ref="O36:P36" si="11">+(P25-O25)/O25</f>
        <v>2.3627075351213282E-2</v>
      </c>
    </row>
  </sheetData>
  <hyperlinks>
    <hyperlink ref="A1" location="main!A1" display="main" xr:uid="{EE64FE58-5273-4113-B8E2-EEE97CD5BF93}"/>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0E02-7DEE-4650-8795-AF1344AE0E59}">
  <dimension ref="A1"/>
  <sheetViews>
    <sheetView workbookViewId="0">
      <selection activeCell="H24" sqref="H23:H32"/>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A154-1ACC-4555-9CCB-05F9C746EE35}">
  <dimension ref="A1"/>
  <sheetViews>
    <sheetView workbookViewId="0">
      <selection activeCell="N12" sqref="N12"/>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Sheet1</vt:lpstr>
      <vt:lpstr>ptshps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2025-03-12T03:15:25Z</dcterms:modified>
</cp:coreProperties>
</file>