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eric_Li_Hanchen\Documents\Papers\My papers\IEEE TAC 2021 Naoki\revision 1\"/>
    </mc:Choice>
  </mc:AlternateContent>
  <xr:revisionPtr revIDLastSave="0" documentId="13_ncr:1_{244C0EF2-120E-4846-B942-8A924D521BA8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DEAM results" sheetId="2" r:id="rId1"/>
    <sheet name="PMEmo results" sheetId="3" r:id="rId2"/>
    <sheet name="Literatur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H14" i="3"/>
  <c r="T15" i="3"/>
  <c r="R15" i="3"/>
  <c r="Q15" i="3"/>
  <c r="O15" i="3"/>
  <c r="N15" i="3"/>
  <c r="L15" i="3"/>
  <c r="K15" i="3"/>
  <c r="I15" i="3"/>
  <c r="H15" i="3"/>
  <c r="F15" i="3"/>
  <c r="E15" i="3"/>
  <c r="C15" i="3"/>
  <c r="T14" i="3"/>
  <c r="R14" i="3"/>
  <c r="Q14" i="3"/>
  <c r="O14" i="3"/>
  <c r="N14" i="3"/>
  <c r="L14" i="3"/>
  <c r="K14" i="3"/>
  <c r="I14" i="3"/>
  <c r="F14" i="3"/>
  <c r="E14" i="3"/>
  <c r="C14" i="3"/>
  <c r="S13" i="3"/>
  <c r="P13" i="3"/>
  <c r="M13" i="3"/>
  <c r="J13" i="3"/>
  <c r="G13" i="3"/>
  <c r="D13" i="3"/>
  <c r="S12" i="3"/>
  <c r="P12" i="3"/>
  <c r="M12" i="3"/>
  <c r="J12" i="3"/>
  <c r="G12" i="3"/>
  <c r="D12" i="3"/>
  <c r="S11" i="3"/>
  <c r="P11" i="3"/>
  <c r="M11" i="3"/>
  <c r="J11" i="3"/>
  <c r="G11" i="3"/>
  <c r="D11" i="3"/>
  <c r="S10" i="3"/>
  <c r="P10" i="3"/>
  <c r="M10" i="3"/>
  <c r="J10" i="3"/>
  <c r="G10" i="3"/>
  <c r="D10" i="3"/>
  <c r="S9" i="3"/>
  <c r="P9" i="3"/>
  <c r="M9" i="3"/>
  <c r="J9" i="3"/>
  <c r="G9" i="3"/>
  <c r="D9" i="3"/>
  <c r="S8" i="3"/>
  <c r="P8" i="3"/>
  <c r="M8" i="3"/>
  <c r="J8" i="3"/>
  <c r="G8" i="3"/>
  <c r="D8" i="3"/>
  <c r="S7" i="3"/>
  <c r="P7" i="3"/>
  <c r="M7" i="3"/>
  <c r="J7" i="3"/>
  <c r="G7" i="3"/>
  <c r="D7" i="3"/>
  <c r="S6" i="3"/>
  <c r="P6" i="3"/>
  <c r="M6" i="3"/>
  <c r="J6" i="3"/>
  <c r="G6" i="3"/>
  <c r="D6" i="3"/>
  <c r="S5" i="3"/>
  <c r="P5" i="3"/>
  <c r="M5" i="3"/>
  <c r="J5" i="3"/>
  <c r="G5" i="3"/>
  <c r="D5" i="3"/>
  <c r="S4" i="3"/>
  <c r="P4" i="3"/>
  <c r="M4" i="3"/>
  <c r="J4" i="3"/>
  <c r="G4" i="3"/>
  <c r="D4" i="3"/>
  <c r="T15" i="2"/>
  <c r="R15" i="2"/>
  <c r="Q15" i="2"/>
  <c r="O15" i="2"/>
  <c r="N15" i="2"/>
  <c r="L15" i="2"/>
  <c r="K15" i="2"/>
  <c r="I15" i="2"/>
  <c r="H15" i="2"/>
  <c r="F15" i="2"/>
  <c r="C15" i="2"/>
  <c r="T14" i="2"/>
  <c r="R14" i="2"/>
  <c r="Q14" i="2"/>
  <c r="O14" i="2"/>
  <c r="N14" i="2"/>
  <c r="L14" i="2"/>
  <c r="K14" i="2"/>
  <c r="I14" i="2"/>
  <c r="H14" i="2"/>
  <c r="F14" i="2"/>
  <c r="E14" i="2"/>
  <c r="C14" i="2"/>
  <c r="S13" i="2"/>
  <c r="P13" i="2"/>
  <c r="M13" i="2"/>
  <c r="J13" i="2"/>
  <c r="G13" i="2"/>
  <c r="D13" i="2"/>
  <c r="S12" i="2"/>
  <c r="P12" i="2"/>
  <c r="M12" i="2"/>
  <c r="J12" i="2"/>
  <c r="G12" i="2"/>
  <c r="D12" i="2"/>
  <c r="S11" i="2"/>
  <c r="P11" i="2"/>
  <c r="M11" i="2"/>
  <c r="J11" i="2"/>
  <c r="G11" i="2"/>
  <c r="D11" i="2"/>
  <c r="S10" i="2"/>
  <c r="P10" i="2"/>
  <c r="M10" i="2"/>
  <c r="J10" i="2"/>
  <c r="G10" i="2"/>
  <c r="D10" i="2"/>
  <c r="S9" i="2"/>
  <c r="P9" i="2"/>
  <c r="M9" i="2"/>
  <c r="J9" i="2"/>
  <c r="G9" i="2"/>
  <c r="D9" i="2"/>
  <c r="S8" i="2"/>
  <c r="P8" i="2"/>
  <c r="M8" i="2"/>
  <c r="J8" i="2"/>
  <c r="G8" i="2"/>
  <c r="D8" i="2"/>
  <c r="S7" i="2"/>
  <c r="P7" i="2"/>
  <c r="M7" i="2"/>
  <c r="J7" i="2"/>
  <c r="G7" i="2"/>
  <c r="D7" i="2"/>
  <c r="S6" i="2"/>
  <c r="P6" i="2"/>
  <c r="M6" i="2"/>
  <c r="J6" i="2"/>
  <c r="G6" i="2"/>
  <c r="D6" i="2"/>
  <c r="S5" i="2"/>
  <c r="P5" i="2"/>
  <c r="M5" i="2"/>
  <c r="J5" i="2"/>
  <c r="G5" i="2"/>
  <c r="D5" i="2"/>
  <c r="S4" i="2"/>
  <c r="P4" i="2"/>
  <c r="M4" i="2"/>
  <c r="J4" i="2"/>
  <c r="G4" i="2"/>
  <c r="D4" i="2"/>
  <c r="P14" i="3" l="1"/>
  <c r="S15" i="3"/>
  <c r="J15" i="3"/>
  <c r="P15" i="3"/>
  <c r="M14" i="3"/>
  <c r="G15" i="3"/>
  <c r="D15" i="3"/>
  <c r="D14" i="3"/>
  <c r="G14" i="3"/>
  <c r="M15" i="3"/>
  <c r="J14" i="3"/>
  <c r="S14" i="3"/>
  <c r="P15" i="2"/>
  <c r="J15" i="2"/>
  <c r="S15" i="2"/>
  <c r="M14" i="2"/>
  <c r="G15" i="2"/>
  <c r="D15" i="2"/>
  <c r="G14" i="2"/>
  <c r="M15" i="2"/>
  <c r="P14" i="2"/>
  <c r="J14" i="2"/>
  <c r="S14" i="2"/>
  <c r="D14" i="2"/>
</calcChain>
</file>

<file path=xl/sharedStrings.xml><?xml version="1.0" encoding="utf-8"?>
<sst xmlns="http://schemas.openxmlformats.org/spreadsheetml/2006/main" count="140" uniqueCount="67">
  <si>
    <t>Paper name</t>
  </si>
  <si>
    <t>Data splitting</t>
  </si>
  <si>
    <t>DEAM</t>
  </si>
  <si>
    <t>PMEmo</t>
  </si>
  <si>
    <t>The PMEmo Dataset for Music Emotion Recognition</t>
  </si>
  <si>
    <t>[9]</t>
  </si>
  <si>
    <t>RMSE arousal</t>
  </si>
  <si>
    <t>R^2 arousal</t>
  </si>
  <si>
    <t>R arousal</t>
  </si>
  <si>
    <t>RMSE valence</t>
  </si>
  <si>
    <t>R^2 valence</t>
  </si>
  <si>
    <t>R valence</t>
  </si>
  <si>
    <t>Notes</t>
  </si>
  <si>
    <t>Analysis of the Effect of Dataset Construction Methodology on Transferability of Music Emotion Recognition Models</t>
  </si>
  <si>
    <t>Transfer experiments between DEAM and PMEmo in this paper. Transfer leads to degradation in performances, so the results reported here are the baseline ones (without transfer)</t>
  </si>
  <si>
    <t>Deep Gaussian processes for music mood estimation and retrieval with locally aggregated acoustic Fisher vector</t>
  </si>
  <si>
    <t>Regression-based Music Emotion Prediction using Triplet Neural Networks</t>
  </si>
  <si>
    <t>Standard 10-fold cross-validation</t>
  </si>
  <si>
    <t>Standard 11-fold cross-validation</t>
  </si>
  <si>
    <t>Arousal</t>
  </si>
  <si>
    <t>RMSE</t>
  </si>
  <si>
    <t>R</t>
  </si>
  <si>
    <t>R^2</t>
  </si>
  <si>
    <t>Valence</t>
  </si>
  <si>
    <t>Fold ID</t>
  </si>
  <si>
    <t>CCA features</t>
  </si>
  <si>
    <t>KL features (mu and sigma)</t>
  </si>
  <si>
    <t>CCA + KL features</t>
  </si>
  <si>
    <t>Average</t>
  </si>
  <si>
    <t>Std</t>
  </si>
  <si>
    <t>RBF SVR</t>
  </si>
  <si>
    <t>Best parameters (C, gamma)</t>
  </si>
  <si>
    <t xml:space="preserve">Tested values for C: [0.5, 1, 2, 32, 128, 256, 512] </t>
  </si>
  <si>
    <t>(512, 'scale')</t>
  </si>
  <si>
    <t>(1,0.5)</t>
  </si>
  <si>
    <t>(0.5,0.5)</t>
  </si>
  <si>
    <t>(0.5, 0.5)</t>
  </si>
  <si>
    <t>Nested cross validation (5 folds for both inner and outer folds)</t>
  </si>
  <si>
    <t>Best configuration chosen on the basis of the R^2 metric</t>
  </si>
  <si>
    <t>Note: on PMEmo, the music encoder is a BiGRU with return_sequences=False. The predicted target is the last value of arousal/valence ratings.</t>
  </si>
  <si>
    <t>Note: on DEAM, the music encoder is a MLP taking averaged VVGish features over time as input. The predicted target is the average over time of arousal/valence ratings.</t>
  </si>
  <si>
    <t>Year</t>
  </si>
  <si>
    <t>Tested values for gamma: [0.5, 1, 2, 32, 'scale']. If 'scale' is selected, gamma is set to 1/(nb_features*X.var()) (c.f. https://scikit-learn.org/stable/modules/generated/sklearn.svm.SVR.html)</t>
  </si>
  <si>
    <t>Grid search on PMEmo with lambda=0.5, alpha=1</t>
  </si>
  <si>
    <t>Grid search on DEAM with lambda=0.5, alpha=1</t>
  </si>
  <si>
    <t>Reference in the paper and link</t>
  </si>
  <si>
    <t>Journal [J] or conference [C]</t>
  </si>
  <si>
    <t>Author(s)</t>
  </si>
  <si>
    <t>K. Zhang, H. Zhang, S. Li, C. Yang, L. Sun</t>
  </si>
  <si>
    <t>[C] ICMR 2018</t>
  </si>
  <si>
    <t>[C] ICMR 2020</t>
  </si>
  <si>
    <t>S. Hult, L. B. Kreiberg, S. S. Brandt, B. P. Jonsson</t>
  </si>
  <si>
    <t>[52]</t>
  </si>
  <si>
    <t>S. Chapareni, D. Jayaswal</t>
  </si>
  <si>
    <t>[J] Sadhana</t>
  </si>
  <si>
    <t>[54]</t>
  </si>
  <si>
    <t>MER experiments carried out in several setups. The results reported here are those for the static emotion experiments that are the closest to our setup.</t>
  </si>
  <si>
    <t>K. W. Cheuk, Y. J. Luo, B. T. Balamurali, G. Roig, D. Herremans</t>
  </si>
  <si>
    <t>[C] IJCNN</t>
  </si>
  <si>
    <t>[53]</t>
  </si>
  <si>
    <t>The Multiple Voices of Musical Emotions: Source Separation for Improving Music Emotion Recognition Models and Their Interpretability</t>
  </si>
  <si>
    <t>J. de Bernardinis, A. Cangelosi</t>
  </si>
  <si>
    <t>[55]</t>
  </si>
  <si>
    <t>[C] International Society for Music Information Retrieval (ISMIR)</t>
  </si>
  <si>
    <t>Results of '3-layer DGP (LAFV)' reported here</t>
  </si>
  <si>
    <t>Results of 'TNN-GBM' for valence, 'TNN-SVR' for arousal reported here</t>
  </si>
  <si>
    <t>Results of 'EmoMucs-C2D' with late fusion reported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</si>
</sst>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6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 style="hair">
        <color auto="1"/>
      </diagonal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 style="hair">
        <color auto="1"/>
      </diagonal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medium">
        <color auto="1"/>
      </top>
      <bottom/>
      <diagonal style="thin">
        <color auto="1"/>
      </diagonal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2" fillId="0" borderId="13" xfId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2" fillId="0" borderId="17" xfId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1" fillId="7" borderId="38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1" fillId="8" borderId="30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31" xfId="0" applyFont="1" applyFill="1" applyBorder="1" applyAlignment="1">
      <alignment horizontal="center" vertical="center"/>
    </xf>
    <xf numFmtId="0" fontId="1" fillId="9" borderId="34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164" fontId="1" fillId="10" borderId="24" xfId="0" applyNumberFormat="1" applyFont="1" applyFill="1" applyBorder="1" applyAlignment="1">
      <alignment horizontal="center" vertical="center"/>
    </xf>
    <xf numFmtId="164" fontId="0" fillId="10" borderId="29" xfId="0" applyNumberFormat="1" applyFill="1" applyBorder="1" applyAlignment="1">
      <alignment horizontal="center" vertical="center"/>
    </xf>
    <xf numFmtId="164" fontId="1" fillId="10" borderId="25" xfId="0" applyNumberFormat="1" applyFont="1" applyFill="1" applyBorder="1" applyAlignment="1">
      <alignment horizontal="center" vertical="center"/>
    </xf>
    <xf numFmtId="164" fontId="1" fillId="10" borderId="26" xfId="0" applyNumberFormat="1" applyFont="1" applyFill="1" applyBorder="1" applyAlignment="1">
      <alignment horizontal="center" vertical="center"/>
    </xf>
    <xf numFmtId="164" fontId="0" fillId="10" borderId="30" xfId="0" applyNumberFormat="1" applyFill="1" applyBorder="1" applyAlignment="1">
      <alignment horizontal="center" vertical="center"/>
    </xf>
    <xf numFmtId="164" fontId="0" fillId="10" borderId="3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2" fillId="0" borderId="50" xfId="1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0" fillId="0" borderId="55" xfId="0" applyFont="1" applyBorder="1" applyAlignment="1">
      <alignment horizontal="center" vertical="center" wrapText="1"/>
    </xf>
    <xf numFmtId="0" fontId="0" fillId="0" borderId="56" xfId="0" applyFont="1" applyBorder="1" applyAlignment="1">
      <alignment horizontal="center" vertical="center" wrapText="1"/>
    </xf>
    <xf numFmtId="0" fontId="0" fillId="0" borderId="59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57" xfId="0" applyFont="1" applyFill="1" applyBorder="1" applyAlignment="1">
      <alignment horizontal="center" vertical="center" wrapText="1"/>
    </xf>
    <xf numFmtId="0" fontId="1" fillId="6" borderId="58" xfId="0" applyFont="1" applyFill="1" applyBorder="1" applyAlignment="1">
      <alignment horizontal="center" vertical="center" wrapText="1"/>
    </xf>
    <xf numFmtId="0" fontId="1" fillId="8" borderId="43" xfId="0" applyFont="1" applyFill="1" applyBorder="1" applyAlignment="1">
      <alignment horizontal="center" vertical="center"/>
    </xf>
    <xf numFmtId="0" fontId="1" fillId="8" borderId="44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9" borderId="43" xfId="0" applyFont="1" applyFill="1" applyBorder="1" applyAlignment="1">
      <alignment horizontal="center" vertical="center"/>
    </xf>
    <xf numFmtId="0" fontId="1" fillId="9" borderId="44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 wrapText="1"/>
    </xf>
    <xf numFmtId="0" fontId="1" fillId="11" borderId="23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7" xfId="0" applyFont="1" applyFill="1" applyBorder="1" applyAlignment="1">
      <alignment horizontal="center" vertical="center"/>
    </xf>
    <xf numFmtId="0" fontId="1" fillId="9" borderId="24" xfId="0" applyFont="1" applyFill="1" applyBorder="1" applyAlignment="1">
      <alignment horizontal="center" vertical="center"/>
    </xf>
    <xf numFmtId="0" fontId="1" fillId="9" borderId="25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32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1" fillId="13" borderId="46" xfId="0" applyFont="1" applyFill="1" applyBorder="1" applyAlignment="1">
      <alignment horizontal="center" vertical="center" wrapText="1"/>
    </xf>
    <xf numFmtId="0" fontId="1" fillId="13" borderId="53" xfId="0" applyFont="1" applyFill="1" applyBorder="1" applyAlignment="1">
      <alignment horizontal="center" vertical="center" wrapText="1"/>
    </xf>
    <xf numFmtId="0" fontId="1" fillId="14" borderId="46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5" borderId="5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14" borderId="52" xfId="0" applyFont="1" applyFill="1" applyBorder="1" applyAlignment="1">
      <alignment horizontal="center" vertical="center"/>
    </xf>
    <xf numFmtId="0" fontId="3" fillId="12" borderId="21" xfId="0" applyFont="1" applyFill="1" applyBorder="1" applyAlignment="1">
      <alignment horizontal="center" vertical="center" wrapText="1"/>
    </xf>
    <xf numFmtId="0" fontId="3" fillId="12" borderId="22" xfId="0" applyFont="1" applyFill="1" applyBorder="1" applyAlignment="1">
      <alignment horizontal="center" vertical="center" wrapText="1"/>
    </xf>
    <xf numFmtId="0" fontId="3" fillId="12" borderId="23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1" fillId="14" borderId="5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as.ac.in/article/fulltext/sadh/045/00/0073" TargetMode="External"/><Relationship Id="rId2" Type="http://schemas.openxmlformats.org/officeDocument/2006/relationships/hyperlink" Target="https://dl.acm.org/doi/pdf/10.1145/3372278.3390733" TargetMode="External"/><Relationship Id="rId1" Type="http://schemas.openxmlformats.org/officeDocument/2006/relationships/hyperlink" Target="https://dl.acm.org/doi/pdf/10.1145/3206025.3206037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livrepository.liverpool.ac.uk/3105085/1/308.pdf" TargetMode="External"/><Relationship Id="rId4" Type="http://schemas.openxmlformats.org/officeDocument/2006/relationships/hyperlink" Target="https://arxiv.org/pdf/2001.099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11357-46A9-4E0B-A6F3-7E3A96A3E5C9}">
  <dimension ref="A1:V31"/>
  <sheetViews>
    <sheetView tabSelected="1" workbookViewId="0"/>
  </sheetViews>
  <sheetFormatPr defaultRowHeight="14.6" x14ac:dyDescent="0.4"/>
  <cols>
    <col min="1" max="1" width="20.84375" style="21" customWidth="1"/>
    <col min="2" max="20" width="9.23046875" style="21"/>
    <col min="21" max="21" width="5.61328125" style="21" customWidth="1"/>
    <col min="22" max="22" width="45.15234375" style="21" customWidth="1"/>
    <col min="23" max="16384" width="9.23046875" style="21"/>
  </cols>
  <sheetData>
    <row r="1" spans="1:22" ht="15" thickBot="1" x14ac:dyDescent="0.45">
      <c r="A1" s="50"/>
      <c r="B1" s="50"/>
      <c r="C1" s="73" t="s">
        <v>25</v>
      </c>
      <c r="D1" s="74"/>
      <c r="E1" s="74"/>
      <c r="F1" s="74"/>
      <c r="G1" s="74"/>
      <c r="H1" s="75"/>
      <c r="I1" s="76" t="s">
        <v>26</v>
      </c>
      <c r="J1" s="77"/>
      <c r="K1" s="77"/>
      <c r="L1" s="77"/>
      <c r="M1" s="77"/>
      <c r="N1" s="78"/>
      <c r="O1" s="73" t="s">
        <v>27</v>
      </c>
      <c r="P1" s="74"/>
      <c r="Q1" s="74"/>
      <c r="R1" s="74"/>
      <c r="S1" s="74"/>
      <c r="T1" s="75"/>
      <c r="V1" s="100" t="s">
        <v>32</v>
      </c>
    </row>
    <row r="2" spans="1:22" x14ac:dyDescent="0.4">
      <c r="A2" s="91" t="s">
        <v>44</v>
      </c>
      <c r="B2" s="85" t="s">
        <v>24</v>
      </c>
      <c r="C2" s="81" t="s">
        <v>19</v>
      </c>
      <c r="D2" s="82"/>
      <c r="E2" s="83"/>
      <c r="F2" s="84" t="s">
        <v>23</v>
      </c>
      <c r="G2" s="82"/>
      <c r="H2" s="83"/>
      <c r="I2" s="87" t="s">
        <v>19</v>
      </c>
      <c r="J2" s="88"/>
      <c r="K2" s="89"/>
      <c r="L2" s="90" t="s">
        <v>23</v>
      </c>
      <c r="M2" s="88"/>
      <c r="N2" s="89"/>
      <c r="O2" s="81" t="s">
        <v>19</v>
      </c>
      <c r="P2" s="82"/>
      <c r="Q2" s="83"/>
      <c r="R2" s="84" t="s">
        <v>23</v>
      </c>
      <c r="S2" s="82"/>
      <c r="T2" s="83"/>
      <c r="V2" s="100"/>
    </row>
    <row r="3" spans="1:22" ht="15" thickBot="1" x14ac:dyDescent="0.45">
      <c r="A3" s="92"/>
      <c r="B3" s="86"/>
      <c r="C3" s="34" t="s">
        <v>20</v>
      </c>
      <c r="D3" s="35" t="s">
        <v>21</v>
      </c>
      <c r="E3" s="36" t="s">
        <v>22</v>
      </c>
      <c r="F3" s="37" t="s">
        <v>20</v>
      </c>
      <c r="G3" s="35" t="s">
        <v>21</v>
      </c>
      <c r="H3" s="36" t="s">
        <v>22</v>
      </c>
      <c r="I3" s="38" t="s">
        <v>20</v>
      </c>
      <c r="J3" s="39" t="s">
        <v>21</v>
      </c>
      <c r="K3" s="40" t="s">
        <v>22</v>
      </c>
      <c r="L3" s="41" t="s">
        <v>20</v>
      </c>
      <c r="M3" s="39" t="s">
        <v>21</v>
      </c>
      <c r="N3" s="40" t="s">
        <v>22</v>
      </c>
      <c r="O3" s="34" t="s">
        <v>20</v>
      </c>
      <c r="P3" s="35" t="s">
        <v>21</v>
      </c>
      <c r="Q3" s="36" t="s">
        <v>22</v>
      </c>
      <c r="R3" s="37" t="s">
        <v>20</v>
      </c>
      <c r="S3" s="35" t="s">
        <v>21</v>
      </c>
      <c r="T3" s="36" t="s">
        <v>22</v>
      </c>
      <c r="V3" s="100"/>
    </row>
    <row r="4" spans="1:22" x14ac:dyDescent="0.4">
      <c r="A4" s="92"/>
      <c r="B4" s="32">
        <v>1</v>
      </c>
      <c r="C4" s="28">
        <v>0.16595750000000001</v>
      </c>
      <c r="D4" s="29">
        <f>SQRT(E4)</f>
        <v>0.69830503363501539</v>
      </c>
      <c r="E4" s="30">
        <v>0.48762991999999999</v>
      </c>
      <c r="F4" s="31">
        <v>0.15534133999999999</v>
      </c>
      <c r="G4" s="29">
        <f>SQRT(H4)</f>
        <v>0.82205149473740391</v>
      </c>
      <c r="H4" s="30">
        <v>0.67576866000000002</v>
      </c>
      <c r="I4" s="28">
        <v>0.16699778000000001</v>
      </c>
      <c r="J4" s="29">
        <f>SQRT(K4)</f>
        <v>0.69367600506288241</v>
      </c>
      <c r="K4" s="30">
        <v>0.48118640000000001</v>
      </c>
      <c r="L4" s="31">
        <v>0.15293828000000001</v>
      </c>
      <c r="M4" s="29">
        <f>SQRT(N4)</f>
        <v>0.82807778620127226</v>
      </c>
      <c r="N4" s="30">
        <v>0.68571282</v>
      </c>
      <c r="O4" s="28">
        <v>0.16664108999999999</v>
      </c>
      <c r="P4" s="29">
        <f>SQRT(Q4)</f>
        <v>0.69526993319141883</v>
      </c>
      <c r="Q4" s="30">
        <v>0.48340028000000002</v>
      </c>
      <c r="R4" s="31">
        <v>0.15939576999999999</v>
      </c>
      <c r="S4" s="29">
        <f>SQRT(T4)</f>
        <v>0.81154933306608046</v>
      </c>
      <c r="T4" s="30">
        <v>0.65861232000000003</v>
      </c>
      <c r="V4" s="100"/>
    </row>
    <row r="5" spans="1:22" x14ac:dyDescent="0.4">
      <c r="A5" s="92"/>
      <c r="B5" s="33">
        <v>2</v>
      </c>
      <c r="C5" s="26">
        <v>0.15498803999999999</v>
      </c>
      <c r="D5" s="29">
        <f t="shared" ref="D5:D13" si="0">SQRT(E5)</f>
        <v>0.74441235212750201</v>
      </c>
      <c r="E5" s="22">
        <v>0.55414975</v>
      </c>
      <c r="F5" s="24">
        <v>0.15538850000000001</v>
      </c>
      <c r="G5" s="29">
        <f t="shared" ref="G5:G13" si="1">SQRT(H5)</f>
        <v>0.83525527235690045</v>
      </c>
      <c r="H5" s="22">
        <v>0.69765136999999999</v>
      </c>
      <c r="I5" s="26">
        <v>0.15211522</v>
      </c>
      <c r="J5" s="29">
        <f t="shared" ref="J5:J13" si="2">SQRT(K5)</f>
        <v>0.75533100691021549</v>
      </c>
      <c r="K5" s="22">
        <v>0.57052493000000004</v>
      </c>
      <c r="L5" s="24">
        <v>0.15598761999999999</v>
      </c>
      <c r="M5" s="29">
        <f t="shared" ref="M5:M13" si="3">SQRT(N5)</f>
        <v>0.83385574291960118</v>
      </c>
      <c r="N5" s="22">
        <v>0.69531540000000003</v>
      </c>
      <c r="O5" s="26">
        <v>0.1569931</v>
      </c>
      <c r="P5" s="29">
        <f t="shared" ref="P5:P13" si="4">SQRT(Q5)</f>
        <v>0.73657268480442584</v>
      </c>
      <c r="Q5" s="22">
        <v>0.54253932000000005</v>
      </c>
      <c r="R5" s="24">
        <v>0.15891401999999999</v>
      </c>
      <c r="S5" s="29">
        <f t="shared" ref="S5:S13" si="5">SQRT(T5)</f>
        <v>0.82690754017604651</v>
      </c>
      <c r="T5" s="22">
        <v>0.68377608000000001</v>
      </c>
      <c r="V5" s="100"/>
    </row>
    <row r="6" spans="1:22" x14ac:dyDescent="0.4">
      <c r="A6" s="92"/>
      <c r="B6" s="33">
        <v>3</v>
      </c>
      <c r="C6" s="26">
        <v>0.16104831999999999</v>
      </c>
      <c r="D6" s="29">
        <f t="shared" si="0"/>
        <v>0.68378631165006509</v>
      </c>
      <c r="E6" s="22">
        <v>0.46756372000000002</v>
      </c>
      <c r="F6" s="24">
        <v>0.16892004999999999</v>
      </c>
      <c r="G6" s="29">
        <f t="shared" si="1"/>
        <v>0.77612497704944394</v>
      </c>
      <c r="H6" s="22">
        <v>0.60236997999999997</v>
      </c>
      <c r="I6" s="26">
        <v>0.16127042999999999</v>
      </c>
      <c r="J6" s="29">
        <f t="shared" si="2"/>
        <v>0.68271081725720439</v>
      </c>
      <c r="K6" s="22">
        <v>0.46609405999999998</v>
      </c>
      <c r="L6" s="24">
        <v>0.16894107</v>
      </c>
      <c r="M6" s="29">
        <f t="shared" si="3"/>
        <v>0.77606122181178461</v>
      </c>
      <c r="N6" s="22">
        <v>0.60227101999999999</v>
      </c>
      <c r="O6" s="26">
        <v>0.16162082999999999</v>
      </c>
      <c r="P6" s="29">
        <f t="shared" si="4"/>
        <v>0.68100767249716065</v>
      </c>
      <c r="Q6" s="22">
        <v>0.46377144999999997</v>
      </c>
      <c r="R6" s="24">
        <v>0.1714929</v>
      </c>
      <c r="S6" s="29">
        <f t="shared" si="5"/>
        <v>0.76822197313016249</v>
      </c>
      <c r="T6" s="22">
        <v>0.59016500000000005</v>
      </c>
      <c r="V6" s="100" t="s">
        <v>42</v>
      </c>
    </row>
    <row r="7" spans="1:22" x14ac:dyDescent="0.4">
      <c r="A7" s="92"/>
      <c r="B7" s="33">
        <v>4</v>
      </c>
      <c r="C7" s="26">
        <v>0.16856979</v>
      </c>
      <c r="D7" s="29">
        <f t="shared" si="0"/>
        <v>0.72844542691954628</v>
      </c>
      <c r="E7" s="22">
        <v>0.53063274000000005</v>
      </c>
      <c r="F7" s="24">
        <v>0.15840291000000001</v>
      </c>
      <c r="G7" s="29">
        <f t="shared" si="1"/>
        <v>0.85138123657971232</v>
      </c>
      <c r="H7" s="22">
        <v>0.72485001000000004</v>
      </c>
      <c r="I7" s="26">
        <v>0.16772651999999999</v>
      </c>
      <c r="J7" s="29">
        <f t="shared" si="2"/>
        <v>0.73165361339912749</v>
      </c>
      <c r="K7" s="22">
        <v>0.53531700999999998</v>
      </c>
      <c r="L7" s="24">
        <v>0.15754981000000001</v>
      </c>
      <c r="M7" s="29">
        <f t="shared" si="3"/>
        <v>0.85311530873616381</v>
      </c>
      <c r="N7" s="22">
        <v>0.72780573000000004</v>
      </c>
      <c r="O7" s="26">
        <v>0.16892256999999999</v>
      </c>
      <c r="P7" s="29">
        <f t="shared" si="4"/>
        <v>0.72709429924872881</v>
      </c>
      <c r="Q7" s="22">
        <v>0.52866612000000002</v>
      </c>
      <c r="R7" s="24">
        <v>0.16144422</v>
      </c>
      <c r="S7" s="29">
        <f t="shared" si="5"/>
        <v>0.84509343862084274</v>
      </c>
      <c r="T7" s="22">
        <v>0.71418292000000005</v>
      </c>
      <c r="V7" s="100"/>
    </row>
    <row r="8" spans="1:22" x14ac:dyDescent="0.4">
      <c r="A8" s="92"/>
      <c r="B8" s="33">
        <v>5</v>
      </c>
      <c r="C8" s="26">
        <v>0.17199184000000001</v>
      </c>
      <c r="D8" s="29">
        <f t="shared" si="0"/>
        <v>0.67294475999148695</v>
      </c>
      <c r="E8" s="22">
        <v>0.45285465000000003</v>
      </c>
      <c r="F8" s="24">
        <v>0.15779077</v>
      </c>
      <c r="G8" s="29">
        <f t="shared" si="1"/>
        <v>0.8188433305584164</v>
      </c>
      <c r="H8" s="22">
        <v>0.6705044</v>
      </c>
      <c r="I8" s="26">
        <v>0.17167097000000001</v>
      </c>
      <c r="J8" s="29">
        <f t="shared" si="2"/>
        <v>0.67745317181337339</v>
      </c>
      <c r="K8" s="22">
        <v>0.45894279999999998</v>
      </c>
      <c r="L8" s="24">
        <v>0.15686070999999999</v>
      </c>
      <c r="M8" s="29">
        <f t="shared" si="3"/>
        <v>0.82120473086800949</v>
      </c>
      <c r="N8" s="22">
        <v>0.67437720999999995</v>
      </c>
      <c r="O8" s="26">
        <v>0.17338584000000001</v>
      </c>
      <c r="P8" s="29">
        <f t="shared" si="4"/>
        <v>0.66629534742484886</v>
      </c>
      <c r="Q8" s="22">
        <v>0.44394949</v>
      </c>
      <c r="R8" s="24">
        <v>0.15841894000000001</v>
      </c>
      <c r="S8" s="29">
        <f t="shared" si="5"/>
        <v>0.81723662424049492</v>
      </c>
      <c r="T8" s="22">
        <v>0.66787569999999996</v>
      </c>
      <c r="V8" s="100"/>
    </row>
    <row r="9" spans="1:22" x14ac:dyDescent="0.4">
      <c r="A9" s="92"/>
      <c r="B9" s="33">
        <v>6</v>
      </c>
      <c r="C9" s="26">
        <v>0.16354345000000001</v>
      </c>
      <c r="D9" s="29">
        <f t="shared" si="0"/>
        <v>0.71502946792422473</v>
      </c>
      <c r="E9" s="22">
        <v>0.51126713999999995</v>
      </c>
      <c r="F9" s="24">
        <v>0.16899581</v>
      </c>
      <c r="G9" s="29">
        <f t="shared" si="1"/>
        <v>0.79685910925332337</v>
      </c>
      <c r="H9" s="22">
        <v>0.63498443999999998</v>
      </c>
      <c r="I9" s="26">
        <v>0.16240763999999999</v>
      </c>
      <c r="J9" s="29">
        <f t="shared" si="2"/>
        <v>0.71974445465039882</v>
      </c>
      <c r="K9" s="22">
        <v>0.51803208000000001</v>
      </c>
      <c r="L9" s="24">
        <v>0.16736371</v>
      </c>
      <c r="M9" s="29">
        <f t="shared" si="3"/>
        <v>0.80124950546006579</v>
      </c>
      <c r="N9" s="22">
        <v>0.64200077</v>
      </c>
      <c r="O9" s="26">
        <v>0.16489038</v>
      </c>
      <c r="P9" s="29">
        <f t="shared" si="4"/>
        <v>0.70935443186040636</v>
      </c>
      <c r="Q9" s="22">
        <v>0.50318370999999995</v>
      </c>
      <c r="R9" s="24">
        <v>0.1682382</v>
      </c>
      <c r="S9" s="29">
        <f t="shared" si="5"/>
        <v>0.79890540115835995</v>
      </c>
      <c r="T9" s="22">
        <v>0.63824983999999996</v>
      </c>
      <c r="V9" s="100"/>
    </row>
    <row r="10" spans="1:22" x14ac:dyDescent="0.4">
      <c r="A10" s="92"/>
      <c r="B10" s="33">
        <v>7</v>
      </c>
      <c r="C10" s="26">
        <v>0.16931985999999999</v>
      </c>
      <c r="D10" s="29">
        <f t="shared" si="0"/>
        <v>0.61080221839806703</v>
      </c>
      <c r="E10" s="22">
        <v>0.37307934999999998</v>
      </c>
      <c r="F10" s="24">
        <v>0.16940753</v>
      </c>
      <c r="G10" s="29">
        <f t="shared" si="1"/>
        <v>0.8083200974861382</v>
      </c>
      <c r="H10" s="22">
        <v>0.65338138000000001</v>
      </c>
      <c r="I10" s="26">
        <v>0.15473300000000001</v>
      </c>
      <c r="J10" s="29">
        <f t="shared" si="2"/>
        <v>0.67618507082011214</v>
      </c>
      <c r="K10" s="22">
        <v>0.45722625</v>
      </c>
      <c r="L10" s="24">
        <v>0.16323217000000001</v>
      </c>
      <c r="M10" s="29">
        <f t="shared" si="3"/>
        <v>0.8235236305049175</v>
      </c>
      <c r="N10" s="22">
        <v>0.67819116999999995</v>
      </c>
      <c r="O10" s="26">
        <v>0.15503773000000001</v>
      </c>
      <c r="P10" s="29">
        <f t="shared" si="4"/>
        <v>0.68875277857878725</v>
      </c>
      <c r="Q10" s="22">
        <v>0.47438038999999999</v>
      </c>
      <c r="R10" s="24">
        <v>0.14735422000000001</v>
      </c>
      <c r="S10" s="29">
        <f t="shared" si="5"/>
        <v>0.85892510150769252</v>
      </c>
      <c r="T10" s="22">
        <v>0.73775232999999996</v>
      </c>
      <c r="V10" s="100"/>
    </row>
    <row r="11" spans="1:22" x14ac:dyDescent="0.4">
      <c r="A11" s="92"/>
      <c r="B11" s="33">
        <v>8</v>
      </c>
      <c r="C11" s="26">
        <v>0.15191971000000001</v>
      </c>
      <c r="D11" s="29">
        <f t="shared" si="0"/>
        <v>0.74909157651117664</v>
      </c>
      <c r="E11" s="22">
        <v>0.56113818999999998</v>
      </c>
      <c r="F11" s="24">
        <v>0.15528138</v>
      </c>
      <c r="G11" s="29">
        <f t="shared" si="1"/>
        <v>0.79215926428970074</v>
      </c>
      <c r="H11" s="22">
        <v>0.62751630000000003</v>
      </c>
      <c r="I11" s="26">
        <v>0.15397695</v>
      </c>
      <c r="J11" s="29">
        <f t="shared" si="2"/>
        <v>0.74106136048238269</v>
      </c>
      <c r="K11" s="22">
        <v>0.54917194000000003</v>
      </c>
      <c r="L11" s="24">
        <v>0.15586601</v>
      </c>
      <c r="M11" s="29">
        <f t="shared" si="3"/>
        <v>0.79038359674274616</v>
      </c>
      <c r="N11" s="22">
        <v>0.62470623000000003</v>
      </c>
      <c r="O11" s="26">
        <v>0.15246914</v>
      </c>
      <c r="P11" s="29">
        <f t="shared" si="4"/>
        <v>0.74689900923752739</v>
      </c>
      <c r="Q11" s="22">
        <v>0.55785812999999995</v>
      </c>
      <c r="R11" s="24">
        <v>0.15494579</v>
      </c>
      <c r="S11" s="29">
        <f t="shared" si="5"/>
        <v>0.79317370733024173</v>
      </c>
      <c r="T11" s="22">
        <v>0.62912453000000002</v>
      </c>
      <c r="V11" s="100" t="s">
        <v>38</v>
      </c>
    </row>
    <row r="12" spans="1:22" x14ac:dyDescent="0.4">
      <c r="A12" s="92"/>
      <c r="B12" s="33">
        <v>9</v>
      </c>
      <c r="C12" s="26">
        <v>0.17352007</v>
      </c>
      <c r="D12" s="29">
        <f t="shared" si="0"/>
        <v>0.64501614708470667</v>
      </c>
      <c r="E12" s="22">
        <v>0.41604583000000001</v>
      </c>
      <c r="F12" s="24">
        <v>0.15860294999999999</v>
      </c>
      <c r="G12" s="29">
        <f t="shared" si="1"/>
        <v>0.81344059033220129</v>
      </c>
      <c r="H12" s="22">
        <v>0.66168559400000004</v>
      </c>
      <c r="I12" s="26">
        <v>0.17435471</v>
      </c>
      <c r="J12" s="29">
        <f t="shared" si="2"/>
        <v>0.64063611356213757</v>
      </c>
      <c r="K12" s="22">
        <v>0.41041463</v>
      </c>
      <c r="L12" s="24">
        <v>0.15709047000000001</v>
      </c>
      <c r="M12" s="29">
        <f t="shared" si="3"/>
        <v>0.81737854143597377</v>
      </c>
      <c r="N12" s="22">
        <v>0.66810767999999998</v>
      </c>
      <c r="O12" s="26">
        <v>0.1717717</v>
      </c>
      <c r="P12" s="29">
        <f t="shared" si="4"/>
        <v>0.65402925011042123</v>
      </c>
      <c r="Q12" s="22">
        <v>0.42775426</v>
      </c>
      <c r="R12" s="24">
        <v>0.15984640999999999</v>
      </c>
      <c r="S12" s="29">
        <f t="shared" si="5"/>
        <v>0.81016066307862666</v>
      </c>
      <c r="T12" s="22">
        <v>0.65636030000000001</v>
      </c>
      <c r="V12" s="100"/>
    </row>
    <row r="13" spans="1:22" ht="15" thickBot="1" x14ac:dyDescent="0.45">
      <c r="A13" s="93"/>
      <c r="B13" s="51">
        <v>10</v>
      </c>
      <c r="C13" s="27">
        <v>0.18588056999999999</v>
      </c>
      <c r="D13" s="29">
        <f t="shared" si="0"/>
        <v>0.69729137381728734</v>
      </c>
      <c r="E13" s="23">
        <v>0.48621525999999998</v>
      </c>
      <c r="F13" s="25">
        <v>0.17641378999999999</v>
      </c>
      <c r="G13" s="29">
        <f t="shared" si="1"/>
        <v>0.81599285536087873</v>
      </c>
      <c r="H13" s="23">
        <v>0.66584434000000003</v>
      </c>
      <c r="I13" s="27">
        <v>0.18489775999999999</v>
      </c>
      <c r="J13" s="29">
        <f t="shared" si="2"/>
        <v>0.679436538611223</v>
      </c>
      <c r="K13" s="23">
        <v>0.46163400999999998</v>
      </c>
      <c r="L13" s="25">
        <v>0.17521076999999999</v>
      </c>
      <c r="M13" s="29">
        <f t="shared" si="3"/>
        <v>0.81877116461194455</v>
      </c>
      <c r="N13" s="23">
        <v>0.67038622000000003</v>
      </c>
      <c r="O13" s="27">
        <v>0.18928134999999999</v>
      </c>
      <c r="P13" s="29">
        <f t="shared" si="4"/>
        <v>0.68355205361406091</v>
      </c>
      <c r="Q13" s="23">
        <v>0.46724341000000003</v>
      </c>
      <c r="R13" s="25">
        <v>0.17646928000000001</v>
      </c>
      <c r="S13" s="29">
        <f t="shared" si="5"/>
        <v>0.8158640144043614</v>
      </c>
      <c r="T13" s="23">
        <v>0.66563408999999996</v>
      </c>
      <c r="V13" s="100"/>
    </row>
    <row r="14" spans="1:22" x14ac:dyDescent="0.4">
      <c r="A14" s="79" t="s">
        <v>30</v>
      </c>
      <c r="B14" s="42" t="s">
        <v>28</v>
      </c>
      <c r="C14" s="44">
        <f>AVERAGE(C4:C13)</f>
        <v>0.16667391500000001</v>
      </c>
      <c r="D14" s="46">
        <f t="shared" ref="D14:T14" si="6">AVERAGE(D4:D13)</f>
        <v>0.69451246680590772</v>
      </c>
      <c r="E14" s="47">
        <f t="shared" si="6"/>
        <v>0.48405765499999986</v>
      </c>
      <c r="F14" s="44">
        <f t="shared" si="6"/>
        <v>0.162454503</v>
      </c>
      <c r="G14" s="46">
        <f t="shared" si="6"/>
        <v>0.81304282280041185</v>
      </c>
      <c r="H14" s="47">
        <f t="shared" si="6"/>
        <v>0.66145564740000007</v>
      </c>
      <c r="I14" s="44">
        <f t="shared" si="6"/>
        <v>0.16501509799999997</v>
      </c>
      <c r="J14" s="46">
        <f t="shared" si="6"/>
        <v>0.69978881525690562</v>
      </c>
      <c r="K14" s="47">
        <f t="shared" si="6"/>
        <v>0.49085441100000005</v>
      </c>
      <c r="L14" s="44">
        <f t="shared" si="6"/>
        <v>0.16110406200000002</v>
      </c>
      <c r="M14" s="46">
        <f t="shared" si="6"/>
        <v>0.81636212292924792</v>
      </c>
      <c r="N14" s="47">
        <f t="shared" si="6"/>
        <v>0.66688742499999998</v>
      </c>
      <c r="O14" s="44">
        <f t="shared" si="6"/>
        <v>0.166101373</v>
      </c>
      <c r="P14" s="46">
        <f t="shared" si="6"/>
        <v>0.69888274605677869</v>
      </c>
      <c r="Q14" s="47">
        <f t="shared" si="6"/>
        <v>0.48927465599999997</v>
      </c>
      <c r="R14" s="44">
        <f t="shared" si="6"/>
        <v>0.161651975</v>
      </c>
      <c r="S14" s="46">
        <f t="shared" si="6"/>
        <v>0.81460377967129083</v>
      </c>
      <c r="T14" s="47">
        <f t="shared" si="6"/>
        <v>0.6641733110000001</v>
      </c>
      <c r="V14" s="100"/>
    </row>
    <row r="15" spans="1:22" ht="15" thickBot="1" x14ac:dyDescent="0.45">
      <c r="A15" s="80"/>
      <c r="B15" s="43" t="s">
        <v>29</v>
      </c>
      <c r="C15" s="45">
        <f>_xlfn.STDEV.P(C4:C13)</f>
        <v>9.2241408716879948E-3</v>
      </c>
      <c r="D15" s="48">
        <f t="shared" ref="D15:T15" si="7">_xlfn.STDEV.P(D4:D13)</f>
        <v>4.1353215729526716E-2</v>
      </c>
      <c r="E15" s="49">
        <f t="shared" si="7"/>
        <v>5.654095112746383E-2</v>
      </c>
      <c r="F15" s="45">
        <f t="shared" si="7"/>
        <v>7.2991624517269741E-3</v>
      </c>
      <c r="G15" s="48">
        <f t="shared" si="7"/>
        <v>2.0420962091388925E-2</v>
      </c>
      <c r="H15" s="49">
        <f t="shared" si="7"/>
        <v>3.32324319073675E-2</v>
      </c>
      <c r="I15" s="45">
        <f t="shared" si="7"/>
        <v>9.7617751889231691E-3</v>
      </c>
      <c r="J15" s="48">
        <f t="shared" si="7"/>
        <v>3.3912019127976395E-2</v>
      </c>
      <c r="K15" s="49">
        <f t="shared" si="7"/>
        <v>4.7585726786116132E-2</v>
      </c>
      <c r="L15" s="45">
        <f t="shared" si="7"/>
        <v>6.8642025692454579E-3</v>
      </c>
      <c r="M15" s="48">
        <f t="shared" si="7"/>
        <v>2.0983547041706001E-2</v>
      </c>
      <c r="N15" s="49">
        <f t="shared" si="7"/>
        <v>3.412486756971967E-2</v>
      </c>
      <c r="O15" s="45">
        <f t="shared" si="7"/>
        <v>1.0215293574320853E-2</v>
      </c>
      <c r="P15" s="48">
        <f t="shared" si="7"/>
        <v>2.894068527413075E-2</v>
      </c>
      <c r="Q15" s="49">
        <f t="shared" si="7"/>
        <v>4.064139899506812E-2</v>
      </c>
      <c r="R15" s="45">
        <f t="shared" si="7"/>
        <v>7.9719257922289399E-3</v>
      </c>
      <c r="S15" s="48">
        <f t="shared" si="7"/>
        <v>2.4371974586538718E-2</v>
      </c>
      <c r="T15" s="49">
        <f t="shared" si="7"/>
        <v>3.9729818019381212E-2</v>
      </c>
      <c r="V15" s="100"/>
    </row>
    <row r="16" spans="1:22" ht="15" thickBot="1" x14ac:dyDescent="0.45">
      <c r="A16" s="94" t="s">
        <v>31</v>
      </c>
      <c r="B16" s="95"/>
      <c r="C16" s="96" t="s">
        <v>36</v>
      </c>
      <c r="D16" s="97"/>
      <c r="E16" s="98"/>
      <c r="F16" s="96" t="s">
        <v>36</v>
      </c>
      <c r="G16" s="97"/>
      <c r="H16" s="98"/>
      <c r="I16" s="99" t="s">
        <v>35</v>
      </c>
      <c r="J16" s="99"/>
      <c r="K16" s="99"/>
      <c r="L16" s="99" t="s">
        <v>34</v>
      </c>
      <c r="M16" s="99"/>
      <c r="N16" s="99"/>
      <c r="O16" s="101" t="s">
        <v>33</v>
      </c>
      <c r="P16" s="101"/>
      <c r="Q16" s="101"/>
      <c r="R16" s="101" t="s">
        <v>33</v>
      </c>
      <c r="S16" s="101"/>
      <c r="T16" s="101"/>
    </row>
    <row r="18" spans="1:22" ht="14.6" customHeight="1" x14ac:dyDescent="0.4">
      <c r="A18" s="100" t="s">
        <v>40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x14ac:dyDescent="0.4">
      <c r="A19" s="107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</row>
    <row r="20" spans="1:22" x14ac:dyDescent="0.4">
      <c r="A20" s="107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</row>
    <row r="21" spans="1:22" x14ac:dyDescent="0.4">
      <c r="A21" s="107"/>
    </row>
    <row r="22" spans="1:22" x14ac:dyDescent="0.4">
      <c r="A22" s="107"/>
    </row>
    <row r="23" spans="1:22" x14ac:dyDescent="0.4">
      <c r="A23" s="107"/>
    </row>
    <row r="24" spans="1:22" x14ac:dyDescent="0.4">
      <c r="A24" s="107"/>
    </row>
    <row r="25" spans="1:22" x14ac:dyDescent="0.4">
      <c r="A25" s="107"/>
    </row>
    <row r="26" spans="1:22" x14ac:dyDescent="0.4">
      <c r="A26" s="107"/>
    </row>
    <row r="27" spans="1:22" x14ac:dyDescent="0.4">
      <c r="A27" s="107"/>
    </row>
    <row r="28" spans="1:22" x14ac:dyDescent="0.4">
      <c r="A28" s="107"/>
    </row>
    <row r="29" spans="1:22" x14ac:dyDescent="0.4">
      <c r="A29" s="107"/>
    </row>
    <row r="30" spans="1:22" x14ac:dyDescent="0.4">
      <c r="A30" s="107"/>
    </row>
    <row r="31" spans="1:22" x14ac:dyDescent="0.4">
      <c r="A31" s="107"/>
    </row>
  </sheetData>
  <mergeCells count="23">
    <mergeCell ref="V1:V5"/>
    <mergeCell ref="V6:V10"/>
    <mergeCell ref="V11:V15"/>
    <mergeCell ref="L16:N16"/>
    <mergeCell ref="O16:Q16"/>
    <mergeCell ref="R16:T16"/>
    <mergeCell ref="L2:N2"/>
    <mergeCell ref="O2:Q2"/>
    <mergeCell ref="R2:T2"/>
    <mergeCell ref="A18:V18"/>
    <mergeCell ref="A14:A15"/>
    <mergeCell ref="A16:B16"/>
    <mergeCell ref="C16:E16"/>
    <mergeCell ref="F16:H16"/>
    <mergeCell ref="I16:K16"/>
    <mergeCell ref="A2:A13"/>
    <mergeCell ref="B2:B3"/>
    <mergeCell ref="C2:E2"/>
    <mergeCell ref="F2:H2"/>
    <mergeCell ref="I2:K2"/>
    <mergeCell ref="C1:H1"/>
    <mergeCell ref="I1:N1"/>
    <mergeCell ref="O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B666C-FA9A-4D31-B86D-92FE580AAB50}">
  <dimension ref="A1:V31"/>
  <sheetViews>
    <sheetView workbookViewId="0">
      <selection activeCell="G35" sqref="G35"/>
    </sheetView>
  </sheetViews>
  <sheetFormatPr defaultRowHeight="14.6" x14ac:dyDescent="0.4"/>
  <cols>
    <col min="1" max="1" width="21.765625" style="50" customWidth="1"/>
    <col min="2" max="20" width="9.23046875" style="50"/>
    <col min="21" max="21" width="4.53515625" style="50" customWidth="1"/>
    <col min="22" max="22" width="43.61328125" style="50" customWidth="1"/>
    <col min="23" max="16384" width="9.23046875" style="50"/>
  </cols>
  <sheetData>
    <row r="1" spans="1:22" ht="15" thickBot="1" x14ac:dyDescent="0.45">
      <c r="C1" s="73" t="s">
        <v>25</v>
      </c>
      <c r="D1" s="74"/>
      <c r="E1" s="74"/>
      <c r="F1" s="74"/>
      <c r="G1" s="74"/>
      <c r="H1" s="75"/>
      <c r="I1" s="76" t="s">
        <v>26</v>
      </c>
      <c r="J1" s="77"/>
      <c r="K1" s="77"/>
      <c r="L1" s="77"/>
      <c r="M1" s="77"/>
      <c r="N1" s="78"/>
      <c r="O1" s="73" t="s">
        <v>27</v>
      </c>
      <c r="P1" s="74"/>
      <c r="Q1" s="74"/>
      <c r="R1" s="74"/>
      <c r="S1" s="74"/>
      <c r="T1" s="75"/>
      <c r="V1" s="100" t="s">
        <v>32</v>
      </c>
    </row>
    <row r="2" spans="1:22" ht="14.6" customHeight="1" x14ac:dyDescent="0.4">
      <c r="A2" s="102" t="s">
        <v>43</v>
      </c>
      <c r="B2" s="85" t="s">
        <v>24</v>
      </c>
      <c r="C2" s="81" t="s">
        <v>19</v>
      </c>
      <c r="D2" s="82"/>
      <c r="E2" s="83"/>
      <c r="F2" s="84" t="s">
        <v>23</v>
      </c>
      <c r="G2" s="82"/>
      <c r="H2" s="83"/>
      <c r="I2" s="87" t="s">
        <v>19</v>
      </c>
      <c r="J2" s="88"/>
      <c r="K2" s="89"/>
      <c r="L2" s="90" t="s">
        <v>23</v>
      </c>
      <c r="M2" s="88"/>
      <c r="N2" s="89"/>
      <c r="O2" s="81" t="s">
        <v>19</v>
      </c>
      <c r="P2" s="82"/>
      <c r="Q2" s="83"/>
      <c r="R2" s="84" t="s">
        <v>23</v>
      </c>
      <c r="S2" s="82"/>
      <c r="T2" s="83"/>
      <c r="V2" s="100"/>
    </row>
    <row r="3" spans="1:22" ht="15" customHeight="1" thickBot="1" x14ac:dyDescent="0.45">
      <c r="A3" s="103"/>
      <c r="B3" s="86"/>
      <c r="C3" s="34" t="s">
        <v>20</v>
      </c>
      <c r="D3" s="35" t="s">
        <v>21</v>
      </c>
      <c r="E3" s="36" t="s">
        <v>22</v>
      </c>
      <c r="F3" s="37" t="s">
        <v>20</v>
      </c>
      <c r="G3" s="35" t="s">
        <v>21</v>
      </c>
      <c r="H3" s="36" t="s">
        <v>22</v>
      </c>
      <c r="I3" s="38" t="s">
        <v>20</v>
      </c>
      <c r="J3" s="39" t="s">
        <v>21</v>
      </c>
      <c r="K3" s="40" t="s">
        <v>22</v>
      </c>
      <c r="L3" s="41" t="s">
        <v>20</v>
      </c>
      <c r="M3" s="39" t="s">
        <v>21</v>
      </c>
      <c r="N3" s="40" t="s">
        <v>22</v>
      </c>
      <c r="O3" s="34" t="s">
        <v>20</v>
      </c>
      <c r="P3" s="35" t="s">
        <v>21</v>
      </c>
      <c r="Q3" s="36" t="s">
        <v>22</v>
      </c>
      <c r="R3" s="37" t="s">
        <v>20</v>
      </c>
      <c r="S3" s="35" t="s">
        <v>21</v>
      </c>
      <c r="T3" s="36" t="s">
        <v>22</v>
      </c>
      <c r="V3" s="100"/>
    </row>
    <row r="4" spans="1:22" ht="14.6" customHeight="1" x14ac:dyDescent="0.4">
      <c r="A4" s="103"/>
      <c r="B4" s="32">
        <v>1</v>
      </c>
      <c r="C4" s="28">
        <v>0.12562213</v>
      </c>
      <c r="D4" s="29">
        <f>SQRT(E4)</f>
        <v>0.65258443131904398</v>
      </c>
      <c r="E4" s="30">
        <v>0.42586644000000001</v>
      </c>
      <c r="F4" s="31">
        <v>0.11377067</v>
      </c>
      <c r="G4" s="29">
        <f>SQRT(H4)</f>
        <v>0.7730250772128936</v>
      </c>
      <c r="H4" s="30">
        <v>0.59756777000000005</v>
      </c>
      <c r="I4" s="28">
        <v>0.12516989000000001</v>
      </c>
      <c r="J4" s="29">
        <f>SQRT(K4)</f>
        <v>0.65573834720870183</v>
      </c>
      <c r="K4" s="30">
        <v>0.42999278000000002</v>
      </c>
      <c r="L4" s="31">
        <v>0.11256906</v>
      </c>
      <c r="M4" s="29">
        <f>SQRT(N4)</f>
        <v>0.77847518907155933</v>
      </c>
      <c r="N4" s="30">
        <v>0.60602361999999999</v>
      </c>
      <c r="O4" s="28">
        <v>0.12527308000000001</v>
      </c>
      <c r="P4" s="29">
        <f>SQRT(Q4)</f>
        <v>0.65502103783008381</v>
      </c>
      <c r="Q4" s="30">
        <v>0.42905256000000003</v>
      </c>
      <c r="R4" s="31">
        <v>0.11296974</v>
      </c>
      <c r="S4" s="29">
        <f>SQRT(T4)</f>
        <v>0.77666848139988276</v>
      </c>
      <c r="T4" s="30">
        <v>0.60321393000000001</v>
      </c>
      <c r="V4" s="100"/>
    </row>
    <row r="5" spans="1:22" ht="14.6" customHeight="1" x14ac:dyDescent="0.4">
      <c r="A5" s="103"/>
      <c r="B5" s="33">
        <v>2</v>
      </c>
      <c r="C5" s="26">
        <v>0.12069149999999999</v>
      </c>
      <c r="D5" s="29">
        <f t="shared" ref="D5:D13" si="0">SQRT(E5)</f>
        <v>0.62918375694227835</v>
      </c>
      <c r="E5" s="22">
        <v>0.39587220000000001</v>
      </c>
      <c r="F5" s="24">
        <v>0.10819429999999999</v>
      </c>
      <c r="G5" s="29">
        <f t="shared" ref="G5:G13" si="1">SQRT(H5)</f>
        <v>0.78433040869266313</v>
      </c>
      <c r="H5" s="22">
        <v>0.61517418999999995</v>
      </c>
      <c r="I5" s="26">
        <v>0.11873089000000001</v>
      </c>
      <c r="J5" s="29">
        <f t="shared" ref="J5:J13" si="2">SQRT(K5)</f>
        <v>0.64446926226159151</v>
      </c>
      <c r="K5" s="22">
        <v>0.41534062999999999</v>
      </c>
      <c r="L5" s="24">
        <v>0.10798569</v>
      </c>
      <c r="M5" s="29">
        <f t="shared" ref="M5:M13" si="3">SQRT(N5)</f>
        <v>0.78527493274648719</v>
      </c>
      <c r="N5" s="22">
        <v>0.61665672000000005</v>
      </c>
      <c r="O5" s="26">
        <v>0.11943272000000001</v>
      </c>
      <c r="P5" s="29">
        <f t="shared" ref="P5:P13" si="4">SQRT(Q5)</f>
        <v>0.63906827491278273</v>
      </c>
      <c r="Q5" s="22">
        <v>0.40840826000000002</v>
      </c>
      <c r="R5" s="24">
        <v>0.10795982</v>
      </c>
      <c r="S5" s="29">
        <f t="shared" ref="S5:S13" si="5">SQRT(T5)</f>
        <v>0.78539187670869115</v>
      </c>
      <c r="T5" s="22">
        <v>0.61684039999999996</v>
      </c>
      <c r="V5" s="100"/>
    </row>
    <row r="6" spans="1:22" ht="14.6" customHeight="1" x14ac:dyDescent="0.4">
      <c r="A6" s="103"/>
      <c r="B6" s="33">
        <v>3</v>
      </c>
      <c r="C6" s="26">
        <v>0.12244944000000001</v>
      </c>
      <c r="D6" s="29">
        <f t="shared" si="0"/>
        <v>0.67253325568331568</v>
      </c>
      <c r="E6" s="22">
        <v>0.45230098000000002</v>
      </c>
      <c r="F6" s="24">
        <v>0.11392774999999999</v>
      </c>
      <c r="G6" s="29">
        <f t="shared" si="1"/>
        <v>0.82152067533325057</v>
      </c>
      <c r="H6" s="22">
        <v>0.67489622000000005</v>
      </c>
      <c r="I6" s="26">
        <v>0.12247565000000001</v>
      </c>
      <c r="J6" s="29">
        <f t="shared" si="2"/>
        <v>0.67235887738617683</v>
      </c>
      <c r="K6" s="22">
        <v>0.45206646</v>
      </c>
      <c r="L6" s="24">
        <v>0.1143286</v>
      </c>
      <c r="M6" s="29">
        <f t="shared" si="3"/>
        <v>0.82012466735247025</v>
      </c>
      <c r="N6" s="22">
        <v>0.67260447000000001</v>
      </c>
      <c r="O6" s="26">
        <v>0.12273853</v>
      </c>
      <c r="P6" s="29">
        <f t="shared" si="4"/>
        <v>0.67060552488031289</v>
      </c>
      <c r="Q6" s="22">
        <v>0.44971177000000001</v>
      </c>
      <c r="R6" s="24">
        <v>0.11401632</v>
      </c>
      <c r="S6" s="29">
        <f t="shared" si="5"/>
        <v>0.82121282868693668</v>
      </c>
      <c r="T6" s="22">
        <v>0.67439051000000005</v>
      </c>
      <c r="V6" s="100" t="s">
        <v>42</v>
      </c>
    </row>
    <row r="7" spans="1:22" ht="14.6" customHeight="1" x14ac:dyDescent="0.4">
      <c r="A7" s="103"/>
      <c r="B7" s="33">
        <v>4</v>
      </c>
      <c r="C7" s="26">
        <v>0.10473713</v>
      </c>
      <c r="D7" s="29">
        <f t="shared" si="0"/>
        <v>0.6844109072772</v>
      </c>
      <c r="E7" s="22">
        <v>0.46841829000000001</v>
      </c>
      <c r="F7" s="24">
        <v>9.9459060000000002E-2</v>
      </c>
      <c r="G7" s="29">
        <f t="shared" si="1"/>
        <v>0.82100506088574143</v>
      </c>
      <c r="H7" s="22">
        <v>0.67404931000000001</v>
      </c>
      <c r="I7" s="26">
        <v>0.10501381999999999</v>
      </c>
      <c r="J7" s="29">
        <f t="shared" si="2"/>
        <v>0.6823532442950645</v>
      </c>
      <c r="K7" s="22">
        <v>0.46560594999999999</v>
      </c>
      <c r="L7" s="24">
        <v>0.10086117</v>
      </c>
      <c r="M7" s="29">
        <f t="shared" si="3"/>
        <v>0.81534927485096842</v>
      </c>
      <c r="N7" s="22">
        <v>0.66479443999999999</v>
      </c>
      <c r="O7" s="26">
        <v>0.10480013000000001</v>
      </c>
      <c r="P7" s="29">
        <f t="shared" si="4"/>
        <v>0.68394344795458051</v>
      </c>
      <c r="Q7" s="22">
        <v>0.46777864000000002</v>
      </c>
      <c r="R7" s="24">
        <v>0.10018845999999999</v>
      </c>
      <c r="S7" s="29">
        <f t="shared" si="5"/>
        <v>0.8180776063430657</v>
      </c>
      <c r="T7" s="22">
        <v>0.66925097</v>
      </c>
      <c r="V7" s="100"/>
    </row>
    <row r="8" spans="1:22" ht="14.6" customHeight="1" x14ac:dyDescent="0.4">
      <c r="A8" s="103"/>
      <c r="B8" s="33">
        <v>5</v>
      </c>
      <c r="C8" s="26">
        <v>9.9245429999999996E-2</v>
      </c>
      <c r="D8" s="29">
        <f t="shared" si="0"/>
        <v>0.76727850875676173</v>
      </c>
      <c r="E8" s="22">
        <v>0.58871631000000002</v>
      </c>
      <c r="F8" s="24">
        <v>0.11765117</v>
      </c>
      <c r="G8" s="29">
        <f t="shared" si="1"/>
        <v>0.75267227263929415</v>
      </c>
      <c r="H8" s="22">
        <v>0.56651554999999998</v>
      </c>
      <c r="I8" s="26">
        <v>0.10038434</v>
      </c>
      <c r="J8" s="29">
        <f t="shared" si="2"/>
        <v>0.76106676448259125</v>
      </c>
      <c r="K8" s="22">
        <v>0.57922262000000002</v>
      </c>
      <c r="L8" s="24">
        <v>0.11742735999999999</v>
      </c>
      <c r="M8" s="29">
        <f t="shared" si="3"/>
        <v>0.75376605123871154</v>
      </c>
      <c r="N8" s="22">
        <v>0.56816325999999995</v>
      </c>
      <c r="O8" s="26">
        <v>9.9857440000000006E-2</v>
      </c>
      <c r="P8" s="29">
        <f t="shared" si="4"/>
        <v>0.76395563352854468</v>
      </c>
      <c r="Q8" s="22">
        <v>0.58362820999999998</v>
      </c>
      <c r="R8" s="24">
        <v>0.11756062</v>
      </c>
      <c r="S8" s="29">
        <f t="shared" si="5"/>
        <v>0.75311525678344882</v>
      </c>
      <c r="T8" s="22">
        <v>0.56718259000000004</v>
      </c>
      <c r="V8" s="100"/>
    </row>
    <row r="9" spans="1:22" ht="14.6" customHeight="1" x14ac:dyDescent="0.4">
      <c r="A9" s="103"/>
      <c r="B9" s="33">
        <v>6</v>
      </c>
      <c r="C9" s="26">
        <v>0.12360103</v>
      </c>
      <c r="D9" s="29">
        <f t="shared" si="0"/>
        <v>0.77860879137086558</v>
      </c>
      <c r="E9" s="22">
        <v>0.60623165000000001</v>
      </c>
      <c r="F9" s="24">
        <v>0.10248647</v>
      </c>
      <c r="G9" s="29">
        <f t="shared" si="1"/>
        <v>0.86193623894114124</v>
      </c>
      <c r="H9" s="22">
        <v>0.74293408000000005</v>
      </c>
      <c r="I9" s="26">
        <v>0.12403046</v>
      </c>
      <c r="J9" s="29">
        <f t="shared" si="2"/>
        <v>0.77684665153426513</v>
      </c>
      <c r="K9" s="22">
        <v>0.60349072000000004</v>
      </c>
      <c r="L9" s="24">
        <v>0.10242408</v>
      </c>
      <c r="M9" s="29">
        <f t="shared" si="3"/>
        <v>0.86211771818006389</v>
      </c>
      <c r="N9" s="22">
        <v>0.74324696000000001</v>
      </c>
      <c r="O9" s="26">
        <v>0.12395538</v>
      </c>
      <c r="P9" s="29">
        <f t="shared" si="4"/>
        <v>0.77715546707206529</v>
      </c>
      <c r="Q9" s="22">
        <v>0.60397062000000001</v>
      </c>
      <c r="R9" s="24">
        <v>0.10235656</v>
      </c>
      <c r="S9" s="29">
        <f t="shared" si="5"/>
        <v>0.86231395674661326</v>
      </c>
      <c r="T9" s="22">
        <v>0.74358535999999997</v>
      </c>
      <c r="V9" s="100"/>
    </row>
    <row r="10" spans="1:22" ht="14.6" customHeight="1" x14ac:dyDescent="0.4">
      <c r="A10" s="103"/>
      <c r="B10" s="33">
        <v>7</v>
      </c>
      <c r="C10" s="26">
        <v>0.11765905</v>
      </c>
      <c r="D10" s="29">
        <f t="shared" si="0"/>
        <v>0.72986854980879945</v>
      </c>
      <c r="E10" s="22">
        <v>0.53270810000000002</v>
      </c>
      <c r="F10" s="24">
        <v>0.12143337999999999</v>
      </c>
      <c r="G10" s="29">
        <f t="shared" si="1"/>
        <v>0.76443989299355641</v>
      </c>
      <c r="H10" s="22">
        <v>0.58436834999999998</v>
      </c>
      <c r="I10" s="26">
        <v>0.11804240000000001</v>
      </c>
      <c r="J10" s="29">
        <f t="shared" si="2"/>
        <v>0.72777614003208424</v>
      </c>
      <c r="K10" s="22">
        <v>0.52965810999999996</v>
      </c>
      <c r="L10" s="24">
        <v>0.11967545</v>
      </c>
      <c r="M10" s="29">
        <f t="shared" si="3"/>
        <v>0.77221438733035785</v>
      </c>
      <c r="N10" s="22">
        <v>0.59631506000000001</v>
      </c>
      <c r="O10" s="26">
        <v>0.11722478</v>
      </c>
      <c r="P10" s="29">
        <f t="shared" si="4"/>
        <v>0.73222344267306816</v>
      </c>
      <c r="Q10" s="22">
        <v>0.53615117000000001</v>
      </c>
      <c r="R10" s="24">
        <v>0.12022981000000001</v>
      </c>
      <c r="S10" s="29">
        <f t="shared" si="5"/>
        <v>0.76978341109691373</v>
      </c>
      <c r="T10" s="22">
        <v>0.5925665</v>
      </c>
      <c r="V10" s="100"/>
    </row>
    <row r="11" spans="1:22" ht="14.6" customHeight="1" x14ac:dyDescent="0.4">
      <c r="A11" s="103"/>
      <c r="B11" s="33">
        <v>8</v>
      </c>
      <c r="C11" s="26">
        <v>9.2291200000000004E-2</v>
      </c>
      <c r="D11" s="29">
        <f t="shared" si="0"/>
        <v>0.71107970017431943</v>
      </c>
      <c r="E11" s="22">
        <v>0.50563433999999996</v>
      </c>
      <c r="F11" s="24">
        <v>0.10672889000000001</v>
      </c>
      <c r="G11" s="29">
        <f t="shared" si="1"/>
        <v>0.77852297332834053</v>
      </c>
      <c r="H11" s="22">
        <v>0.60609802000000002</v>
      </c>
      <c r="I11" s="26">
        <v>9.0598990000000004E-2</v>
      </c>
      <c r="J11" s="29">
        <f t="shared" si="2"/>
        <v>0.72360007600884069</v>
      </c>
      <c r="K11" s="22">
        <v>0.52359707</v>
      </c>
      <c r="L11" s="24">
        <v>0.10400996999999999</v>
      </c>
      <c r="M11" s="29">
        <f t="shared" si="3"/>
        <v>0.79114578934605972</v>
      </c>
      <c r="N11" s="22">
        <v>0.62591165999999998</v>
      </c>
      <c r="O11" s="26">
        <v>9.1013570000000002E-2</v>
      </c>
      <c r="P11" s="29">
        <f t="shared" si="4"/>
        <v>0.72057414608074866</v>
      </c>
      <c r="Q11" s="22">
        <v>0.51922710000000005</v>
      </c>
      <c r="R11" s="24">
        <v>0.10467938</v>
      </c>
      <c r="S11" s="29">
        <f t="shared" si="5"/>
        <v>0.78808686703941466</v>
      </c>
      <c r="T11" s="22">
        <v>0.62108090999999999</v>
      </c>
      <c r="V11" s="100" t="s">
        <v>38</v>
      </c>
    </row>
    <row r="12" spans="1:22" ht="14.6" customHeight="1" x14ac:dyDescent="0.4">
      <c r="A12" s="103"/>
      <c r="B12" s="33">
        <v>9</v>
      </c>
      <c r="C12" s="26">
        <v>0.12923375000000001</v>
      </c>
      <c r="D12" s="29">
        <f t="shared" si="0"/>
        <v>0.70573920112177413</v>
      </c>
      <c r="E12" s="22">
        <v>0.49806781999999999</v>
      </c>
      <c r="F12" s="24">
        <v>0.11903086</v>
      </c>
      <c r="G12" s="29">
        <f t="shared" si="1"/>
        <v>0.76634624681014774</v>
      </c>
      <c r="H12" s="22">
        <v>0.58728656999999995</v>
      </c>
      <c r="I12" s="26">
        <v>0.12899473</v>
      </c>
      <c r="J12" s="29">
        <f t="shared" si="2"/>
        <v>0.7070521621493</v>
      </c>
      <c r="K12" s="22">
        <v>0.49992276000000002</v>
      </c>
      <c r="L12" s="24">
        <v>0.12028659999999999</v>
      </c>
      <c r="M12" s="29">
        <f t="shared" si="3"/>
        <v>0.7606133380371396</v>
      </c>
      <c r="N12" s="22">
        <v>0.57853264999999998</v>
      </c>
      <c r="O12" s="26">
        <v>0.12879206000000001</v>
      </c>
      <c r="P12" s="29">
        <f t="shared" si="4"/>
        <v>0.70816163409210475</v>
      </c>
      <c r="Q12" s="22">
        <v>0.50149290000000002</v>
      </c>
      <c r="R12" s="24">
        <v>0.11935766</v>
      </c>
      <c r="S12" s="29">
        <f t="shared" si="5"/>
        <v>0.76486420363356011</v>
      </c>
      <c r="T12" s="22">
        <v>0.58501725000000004</v>
      </c>
      <c r="V12" s="100"/>
    </row>
    <row r="13" spans="1:22" ht="15" customHeight="1" thickBot="1" x14ac:dyDescent="0.45">
      <c r="A13" s="104"/>
      <c r="B13" s="52">
        <v>10</v>
      </c>
      <c r="C13" s="27">
        <v>0.11709374</v>
      </c>
      <c r="D13" s="29">
        <f t="shared" si="0"/>
        <v>0.67466162629869497</v>
      </c>
      <c r="E13" s="23">
        <v>0.45516831000000002</v>
      </c>
      <c r="F13" s="25">
        <v>0.11141423</v>
      </c>
      <c r="G13" s="29">
        <f t="shared" si="1"/>
        <v>0.79621628971027714</v>
      </c>
      <c r="H13" s="23">
        <v>0.63396037999999999</v>
      </c>
      <c r="I13" s="27">
        <v>0.11810662</v>
      </c>
      <c r="J13" s="29">
        <f t="shared" si="2"/>
        <v>0.66760899484653435</v>
      </c>
      <c r="K13" s="23">
        <v>0.44570177</v>
      </c>
      <c r="L13" s="25">
        <v>0.11379683</v>
      </c>
      <c r="M13" s="29">
        <f t="shared" si="3"/>
        <v>0.78621716465617819</v>
      </c>
      <c r="N13" s="23">
        <v>0.61813742999999999</v>
      </c>
      <c r="O13" s="27">
        <v>0.11742296000000001</v>
      </c>
      <c r="P13" s="29">
        <f t="shared" si="4"/>
        <v>0.67238409410098332</v>
      </c>
      <c r="Q13" s="23">
        <v>0.45210036999999997</v>
      </c>
      <c r="R13" s="25">
        <v>0.11268773</v>
      </c>
      <c r="S13" s="29">
        <f t="shared" si="5"/>
        <v>0.79091381957834073</v>
      </c>
      <c r="T13" s="23">
        <v>0.62554467000000002</v>
      </c>
      <c r="V13" s="100"/>
    </row>
    <row r="14" spans="1:22" x14ac:dyDescent="0.4">
      <c r="A14" s="79" t="s">
        <v>30</v>
      </c>
      <c r="B14" s="42" t="s">
        <v>28</v>
      </c>
      <c r="C14" s="44">
        <f>AVERAGE(C4:C13)</f>
        <v>0.11526244000000001</v>
      </c>
      <c r="D14" s="46">
        <f t="shared" ref="D14:T14" si="6">AVERAGE(D4:D13)</f>
        <v>0.70059487287530531</v>
      </c>
      <c r="E14" s="47">
        <f t="shared" si="6"/>
        <v>0.49289844399999999</v>
      </c>
      <c r="F14" s="44">
        <f t="shared" si="6"/>
        <v>0.11140967800000001</v>
      </c>
      <c r="G14" s="46">
        <f t="shared" si="6"/>
        <v>0.79200151365473059</v>
      </c>
      <c r="H14" s="47">
        <f t="shared" si="6"/>
        <v>0.62828504400000007</v>
      </c>
      <c r="I14" s="44">
        <f t="shared" si="6"/>
        <v>0.115154779</v>
      </c>
      <c r="J14" s="46">
        <f t="shared" si="6"/>
        <v>0.70188705202051505</v>
      </c>
      <c r="K14" s="47">
        <f t="shared" si="6"/>
        <v>0.4944598870000001</v>
      </c>
      <c r="L14" s="44">
        <f t="shared" si="6"/>
        <v>0.11133648100000001</v>
      </c>
      <c r="M14" s="46">
        <f t="shared" si="6"/>
        <v>0.79252985128099973</v>
      </c>
      <c r="N14" s="47">
        <f t="shared" si="6"/>
        <v>0.62903862700000002</v>
      </c>
      <c r="O14" s="44">
        <f t="shared" si="6"/>
        <v>0.11505106500000002</v>
      </c>
      <c r="P14" s="46">
        <f t="shared" si="6"/>
        <v>0.70230927031252732</v>
      </c>
      <c r="Q14" s="47">
        <f t="shared" si="6"/>
        <v>0.49515216000000006</v>
      </c>
      <c r="R14" s="44">
        <f t="shared" si="6"/>
        <v>0.11120061000000001</v>
      </c>
      <c r="S14" s="46">
        <f t="shared" si="6"/>
        <v>0.79304283080168669</v>
      </c>
      <c r="T14" s="47">
        <f t="shared" si="6"/>
        <v>0.62986730899999999</v>
      </c>
      <c r="V14" s="100"/>
    </row>
    <row r="15" spans="1:22" ht="15" thickBot="1" x14ac:dyDescent="0.45">
      <c r="A15" s="80"/>
      <c r="B15" s="43" t="s">
        <v>29</v>
      </c>
      <c r="C15" s="45">
        <f>_xlfn.STDEV.P(C4:C13)</f>
        <v>1.1650246567947825E-2</v>
      </c>
      <c r="D15" s="48">
        <f t="shared" ref="D15:T15" si="7">_xlfn.STDEV.P(D4:D13)</f>
        <v>4.5445220880030758E-2</v>
      </c>
      <c r="E15" s="49">
        <f t="shared" si="7"/>
        <v>6.4325414769576303E-2</v>
      </c>
      <c r="F15" s="45">
        <f t="shared" si="7"/>
        <v>6.8126175099366909E-3</v>
      </c>
      <c r="G15" s="48">
        <f t="shared" si="7"/>
        <v>3.1916239888426665E-2</v>
      </c>
      <c r="H15" s="49">
        <f t="shared" si="7"/>
        <v>5.1455137143802523E-2</v>
      </c>
      <c r="I15" s="45">
        <f t="shared" si="7"/>
        <v>1.1739043993253115E-2</v>
      </c>
      <c r="J15" s="48">
        <f t="shared" si="7"/>
        <v>4.2596398978678972E-2</v>
      </c>
      <c r="K15" s="49">
        <f t="shared" si="7"/>
        <v>6.0508799184102846E-2</v>
      </c>
      <c r="L15" s="45">
        <f t="shared" si="7"/>
        <v>6.7626605805946672E-3</v>
      </c>
      <c r="M15" s="48">
        <f t="shared" si="7"/>
        <v>3.0578780690482848E-2</v>
      </c>
      <c r="N15" s="49">
        <f t="shared" si="7"/>
        <v>4.9354955384805908E-2</v>
      </c>
      <c r="O15" s="45">
        <f t="shared" si="7"/>
        <v>1.1725900290454489E-2</v>
      </c>
      <c r="P15" s="48">
        <f t="shared" si="7"/>
        <v>4.3747558024251183E-2</v>
      </c>
      <c r="Q15" s="49">
        <f t="shared" si="7"/>
        <v>6.2073707615400035E-2</v>
      </c>
      <c r="R15" s="45">
        <f t="shared" si="7"/>
        <v>6.7401561017531369E-3</v>
      </c>
      <c r="S15" s="48">
        <f t="shared" si="7"/>
        <v>3.0828193493087772E-2</v>
      </c>
      <c r="T15" s="49">
        <f t="shared" si="7"/>
        <v>4.9772908725810146E-2</v>
      </c>
      <c r="V15" s="100"/>
    </row>
    <row r="16" spans="1:22" ht="15" thickBot="1" x14ac:dyDescent="0.45">
      <c r="A16" s="94" t="s">
        <v>31</v>
      </c>
      <c r="B16" s="105"/>
      <c r="C16" s="106" t="s">
        <v>33</v>
      </c>
      <c r="D16" s="101"/>
      <c r="E16" s="101"/>
      <c r="F16" s="101" t="s">
        <v>33</v>
      </c>
      <c r="G16" s="101"/>
      <c r="H16" s="101"/>
      <c r="I16" s="99" t="s">
        <v>33</v>
      </c>
      <c r="J16" s="99"/>
      <c r="K16" s="99"/>
      <c r="L16" s="99" t="s">
        <v>33</v>
      </c>
      <c r="M16" s="99"/>
      <c r="N16" s="99"/>
      <c r="O16" s="101" t="s">
        <v>33</v>
      </c>
      <c r="P16" s="101"/>
      <c r="Q16" s="101"/>
      <c r="R16" s="101" t="s">
        <v>33</v>
      </c>
      <c r="S16" s="101"/>
      <c r="T16" s="101"/>
    </row>
    <row r="18" spans="1:22" ht="14.6" customHeight="1" x14ac:dyDescent="0.4">
      <c r="A18" s="100" t="s">
        <v>39</v>
      </c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</row>
    <row r="19" spans="1:22" x14ac:dyDescent="0.4">
      <c r="A19" s="107"/>
    </row>
    <row r="20" spans="1:22" x14ac:dyDescent="0.4">
      <c r="A20" s="107"/>
    </row>
    <row r="21" spans="1:22" x14ac:dyDescent="0.4">
      <c r="A21" s="107"/>
    </row>
    <row r="22" spans="1:22" x14ac:dyDescent="0.4">
      <c r="A22" s="107"/>
    </row>
    <row r="23" spans="1:22" x14ac:dyDescent="0.4">
      <c r="A23" s="107"/>
    </row>
    <row r="24" spans="1:22" x14ac:dyDescent="0.4">
      <c r="A24" s="107"/>
    </row>
    <row r="25" spans="1:22" x14ac:dyDescent="0.4">
      <c r="A25" s="107"/>
    </row>
    <row r="26" spans="1:22" x14ac:dyDescent="0.4">
      <c r="A26" s="107"/>
    </row>
    <row r="27" spans="1:22" x14ac:dyDescent="0.4">
      <c r="A27" s="107"/>
    </row>
    <row r="28" spans="1:22" x14ac:dyDescent="0.4">
      <c r="A28" s="107"/>
    </row>
    <row r="29" spans="1:22" x14ac:dyDescent="0.4">
      <c r="A29" s="107"/>
    </row>
    <row r="30" spans="1:22" x14ac:dyDescent="0.4">
      <c r="A30" s="107"/>
    </row>
    <row r="31" spans="1:22" x14ac:dyDescent="0.4">
      <c r="A31" s="107"/>
    </row>
  </sheetData>
  <mergeCells count="23">
    <mergeCell ref="A18:V18"/>
    <mergeCell ref="V11:V15"/>
    <mergeCell ref="A14:A15"/>
    <mergeCell ref="A16:B16"/>
    <mergeCell ref="C16:E16"/>
    <mergeCell ref="F16:H16"/>
    <mergeCell ref="V1:V5"/>
    <mergeCell ref="V6:V10"/>
    <mergeCell ref="I16:K16"/>
    <mergeCell ref="L16:N16"/>
    <mergeCell ref="O16:Q16"/>
    <mergeCell ref="R16:T16"/>
    <mergeCell ref="C1:H1"/>
    <mergeCell ref="I1:N1"/>
    <mergeCell ref="O1:T1"/>
    <mergeCell ref="A2:A13"/>
    <mergeCell ref="B2:B3"/>
    <mergeCell ref="C2:E2"/>
    <mergeCell ref="F2:H2"/>
    <mergeCell ref="I2:K2"/>
    <mergeCell ref="L2:N2"/>
    <mergeCell ref="O2:Q2"/>
    <mergeCell ref="R2:T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"/>
  <sheetViews>
    <sheetView workbookViewId="0">
      <selection activeCell="A6" sqref="A6"/>
    </sheetView>
  </sheetViews>
  <sheetFormatPr defaultRowHeight="14.6" x14ac:dyDescent="0.4"/>
  <cols>
    <col min="1" max="1" width="41.69140625" style="1" customWidth="1"/>
    <col min="2" max="2" width="36.07421875" style="1" customWidth="1"/>
    <col min="3" max="3" width="30.3828125" style="1" customWidth="1"/>
    <col min="4" max="4" width="7.921875" style="1" customWidth="1"/>
    <col min="5" max="5" width="14.3046875" style="1" customWidth="1"/>
    <col min="6" max="6" width="32" style="1" customWidth="1"/>
    <col min="7" max="7" width="11" style="1" customWidth="1"/>
    <col min="8" max="8" width="11.3828125" style="1" customWidth="1"/>
    <col min="9" max="12" width="9.23046875" style="1"/>
    <col min="13" max="13" width="31.3828125" style="1" customWidth="1"/>
    <col min="14" max="19" width="9.23046875" style="1"/>
    <col min="20" max="20" width="46.921875" style="1" customWidth="1"/>
    <col min="21" max="16384" width="9.23046875" style="1"/>
  </cols>
  <sheetData>
    <row r="1" spans="1:20" ht="15.45" thickTop="1" thickBot="1" x14ac:dyDescent="0.45">
      <c r="A1" s="62" t="s">
        <v>0</v>
      </c>
      <c r="B1" s="71" t="s">
        <v>47</v>
      </c>
      <c r="C1" s="71" t="s">
        <v>46</v>
      </c>
      <c r="D1" s="71" t="s">
        <v>41</v>
      </c>
      <c r="E1" s="64" t="s">
        <v>45</v>
      </c>
      <c r="F1" s="66" t="s">
        <v>3</v>
      </c>
      <c r="G1" s="66"/>
      <c r="H1" s="66"/>
      <c r="I1" s="66"/>
      <c r="J1" s="66"/>
      <c r="K1" s="66"/>
      <c r="L1" s="66"/>
      <c r="M1" s="67" t="s">
        <v>2</v>
      </c>
      <c r="N1" s="67"/>
      <c r="O1" s="67"/>
      <c r="P1" s="67"/>
      <c r="Q1" s="67"/>
      <c r="R1" s="67"/>
      <c r="S1" s="68"/>
      <c r="T1" s="69" t="s">
        <v>12</v>
      </c>
    </row>
    <row r="2" spans="1:20" ht="29.6" thickBot="1" x14ac:dyDescent="0.45">
      <c r="A2" s="63"/>
      <c r="B2" s="72"/>
      <c r="C2" s="72"/>
      <c r="D2" s="72"/>
      <c r="E2" s="65"/>
      <c r="F2" s="2" t="s">
        <v>1</v>
      </c>
      <c r="G2" s="4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6" t="s">
        <v>11</v>
      </c>
      <c r="M2" s="3" t="s">
        <v>1</v>
      </c>
      <c r="N2" s="7" t="s">
        <v>6</v>
      </c>
      <c r="O2" s="8" t="s">
        <v>7</v>
      </c>
      <c r="P2" s="8" t="s">
        <v>8</v>
      </c>
      <c r="Q2" s="8" t="s">
        <v>9</v>
      </c>
      <c r="R2" s="8" t="s">
        <v>10</v>
      </c>
      <c r="S2" s="9" t="s">
        <v>11</v>
      </c>
      <c r="T2" s="70"/>
    </row>
    <row r="3" spans="1:20" ht="44.6" thickTop="1" thickBot="1" x14ac:dyDescent="0.45">
      <c r="A3" s="10" t="s">
        <v>4</v>
      </c>
      <c r="B3" s="61" t="s">
        <v>48</v>
      </c>
      <c r="C3" s="61" t="s">
        <v>49</v>
      </c>
      <c r="D3" s="61">
        <v>2018</v>
      </c>
      <c r="E3" s="11" t="s">
        <v>5</v>
      </c>
      <c r="F3" s="12" t="s">
        <v>18</v>
      </c>
      <c r="G3" s="12">
        <v>0.10199999999999999</v>
      </c>
      <c r="H3" s="13"/>
      <c r="I3" s="12">
        <v>0.76400000000000001</v>
      </c>
      <c r="J3" s="12">
        <v>0.124</v>
      </c>
      <c r="K3" s="13"/>
      <c r="L3" s="12">
        <v>0.63800000000000001</v>
      </c>
      <c r="M3" s="13"/>
      <c r="N3" s="13"/>
      <c r="O3" s="13"/>
      <c r="P3" s="13"/>
      <c r="Q3" s="13"/>
      <c r="R3" s="13"/>
      <c r="S3" s="13"/>
      <c r="T3" s="14" t="s">
        <v>56</v>
      </c>
    </row>
    <row r="4" spans="1:20" ht="58.75" thickBot="1" x14ac:dyDescent="0.45">
      <c r="A4" s="15" t="s">
        <v>13</v>
      </c>
      <c r="B4" s="59" t="s">
        <v>51</v>
      </c>
      <c r="C4" s="59" t="s">
        <v>50</v>
      </c>
      <c r="D4" s="59">
        <v>2020</v>
      </c>
      <c r="E4" s="16" t="s">
        <v>52</v>
      </c>
      <c r="F4" s="17" t="s">
        <v>17</v>
      </c>
      <c r="G4" s="18"/>
      <c r="H4" s="17">
        <v>0.64</v>
      </c>
      <c r="I4" s="18"/>
      <c r="J4" s="18"/>
      <c r="K4" s="17">
        <v>0.42</v>
      </c>
      <c r="L4" s="18"/>
      <c r="M4" s="17" t="s">
        <v>17</v>
      </c>
      <c r="N4" s="18"/>
      <c r="O4" s="17">
        <v>0.35</v>
      </c>
      <c r="P4" s="18"/>
      <c r="Q4" s="18"/>
      <c r="R4" s="17">
        <v>0.34</v>
      </c>
      <c r="S4" s="18"/>
      <c r="T4" s="19" t="s">
        <v>14</v>
      </c>
    </row>
    <row r="5" spans="1:20" ht="44.15" thickBot="1" x14ac:dyDescent="0.45">
      <c r="A5" s="15" t="s">
        <v>15</v>
      </c>
      <c r="B5" s="59" t="s">
        <v>53</v>
      </c>
      <c r="C5" s="59" t="s">
        <v>54</v>
      </c>
      <c r="D5" s="59">
        <v>2020</v>
      </c>
      <c r="E5" s="16" t="s">
        <v>55</v>
      </c>
      <c r="F5" s="17" t="s">
        <v>17</v>
      </c>
      <c r="G5" s="17">
        <v>6.4000000000000001E-2</v>
      </c>
      <c r="H5" s="17">
        <v>0.78600000000000003</v>
      </c>
      <c r="I5" s="20"/>
      <c r="J5" s="17">
        <v>9.2999999999999999E-2</v>
      </c>
      <c r="K5" s="17">
        <v>0.61299999999999999</v>
      </c>
      <c r="L5" s="20"/>
      <c r="M5" s="17" t="s">
        <v>17</v>
      </c>
      <c r="N5" s="20"/>
      <c r="O5" s="20"/>
      <c r="P5" s="20"/>
      <c r="Q5" s="20"/>
      <c r="R5" s="20"/>
      <c r="S5" s="20"/>
      <c r="T5" s="19" t="s">
        <v>64</v>
      </c>
    </row>
    <row r="6" spans="1:20" ht="29.6" thickBot="1" x14ac:dyDescent="0.45">
      <c r="A6" s="54" t="s">
        <v>16</v>
      </c>
      <c r="B6" s="60" t="s">
        <v>57</v>
      </c>
      <c r="C6" s="60" t="s">
        <v>58</v>
      </c>
      <c r="D6" s="60">
        <v>2020</v>
      </c>
      <c r="E6" s="55" t="s">
        <v>59</v>
      </c>
      <c r="F6" s="53"/>
      <c r="G6" s="53"/>
      <c r="H6" s="53"/>
      <c r="I6" s="53"/>
      <c r="J6" s="53"/>
      <c r="K6" s="53"/>
      <c r="L6" s="53"/>
      <c r="M6" s="56" t="s">
        <v>17</v>
      </c>
      <c r="N6" s="53"/>
      <c r="O6" s="56">
        <v>0.67200000000000004</v>
      </c>
      <c r="P6" s="53"/>
      <c r="Q6" s="53"/>
      <c r="R6" s="56">
        <v>0.36699999999999999</v>
      </c>
      <c r="S6" s="53"/>
      <c r="T6" s="57" t="s">
        <v>65</v>
      </c>
    </row>
    <row r="7" spans="1:20" ht="44.15" thickBot="1" x14ac:dyDescent="0.45">
      <c r="A7" s="15" t="s">
        <v>60</v>
      </c>
      <c r="B7" s="59" t="s">
        <v>61</v>
      </c>
      <c r="C7" s="59" t="s">
        <v>63</v>
      </c>
      <c r="D7" s="59">
        <v>2020</v>
      </c>
      <c r="E7" s="16" t="s">
        <v>62</v>
      </c>
      <c r="F7" s="17" t="s">
        <v>37</v>
      </c>
      <c r="G7" s="17">
        <v>0.23219999999999999</v>
      </c>
      <c r="H7" s="17">
        <v>0.60040000000000004</v>
      </c>
      <c r="I7" s="18"/>
      <c r="J7" s="17">
        <v>0.23200000000000001</v>
      </c>
      <c r="K7" s="17">
        <v>0.48139999999999999</v>
      </c>
      <c r="L7" s="18"/>
      <c r="M7" s="18"/>
      <c r="N7" s="18"/>
      <c r="O7" s="18"/>
      <c r="P7" s="18"/>
      <c r="Q7" s="18"/>
      <c r="R7" s="18"/>
      <c r="S7" s="18"/>
      <c r="T7" s="19" t="s">
        <v>66</v>
      </c>
    </row>
  </sheetData>
  <mergeCells count="8">
    <mergeCell ref="A1:A2"/>
    <mergeCell ref="E1:E2"/>
    <mergeCell ref="F1:L1"/>
    <mergeCell ref="M1:S1"/>
    <mergeCell ref="T1:T2"/>
    <mergeCell ref="D1:D2"/>
    <mergeCell ref="C1:C2"/>
    <mergeCell ref="B1:B2"/>
  </mergeCells>
  <hyperlinks>
    <hyperlink ref="E3" r:id="rId1" xr:uid="{23E47F8E-E8DD-45D8-936A-B891EE183B75}"/>
    <hyperlink ref="E4" r:id="rId2" display="Not cited" xr:uid="{8A2A57B3-A87C-4FF9-B1C9-919F44F93EFA}"/>
    <hyperlink ref="E5" r:id="rId3" display="Not cited" xr:uid="{163F7004-2656-4F64-A000-55CE8F903E29}"/>
    <hyperlink ref="E6" r:id="rId4" display="Not cited" xr:uid="{DDF27076-228E-49B5-8119-99CABEAC38BF}"/>
    <hyperlink ref="E7" r:id="rId5" display="Not cited" xr:uid="{B3012EF0-DCA5-4673-AC26-F930D8B9541F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DEAM results</vt:lpstr>
      <vt:lpstr>PMEmo results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Li Hanchen</dc:creator>
  <cp:lastModifiedBy>Frederic Li Hanchen</cp:lastModifiedBy>
  <dcterms:created xsi:type="dcterms:W3CDTF">2022-02-10T15:51:02Z</dcterms:created>
  <dcterms:modified xsi:type="dcterms:W3CDTF">2022-04-05T12:34:06Z</dcterms:modified>
</cp:coreProperties>
</file>