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.cirelli\Desktop\repositories\gsu_fall_2020\Basic_rate_making\wk6\"/>
    </mc:Choice>
  </mc:AlternateContent>
  <xr:revisionPtr revIDLastSave="0" documentId="13_ncr:1_{DCEE2358-1D92-4F18-BDFD-2C2109563C28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CDF to Ult" sheetId="1" r:id="rId1"/>
    <sheet name="exp lr tech" sheetId="2" r:id="rId2"/>
    <sheet name="exp lr reserving" sheetId="3" r:id="rId3"/>
    <sheet name="ex2" sheetId="4" r:id="rId4"/>
    <sheet name="reinsurance reserv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3" i="4"/>
  <c r="J6" i="4"/>
  <c r="J5" i="4"/>
  <c r="J4" i="4"/>
  <c r="J3" i="4"/>
  <c r="I6" i="4"/>
  <c r="I5" i="4"/>
  <c r="I4" i="4"/>
  <c r="I3" i="4"/>
  <c r="C2" i="4"/>
  <c r="D2" i="4" s="1"/>
  <c r="E2" i="4" s="1"/>
  <c r="A5" i="4"/>
  <c r="A6" i="4" s="1"/>
  <c r="A4" i="4"/>
  <c r="B18" i="3"/>
  <c r="B17" i="3"/>
  <c r="B4" i="1"/>
</calcChain>
</file>

<file path=xl/sharedStrings.xml><?xml version="1.0" encoding="utf-8"?>
<sst xmlns="http://schemas.openxmlformats.org/spreadsheetml/2006/main" count="78" uniqueCount="77">
  <si>
    <t>Age2Age Factor</t>
  </si>
  <si>
    <t>24-36</t>
  </si>
  <si>
    <t>CDF to Ultimate</t>
  </si>
  <si>
    <t>CDF to Ult</t>
  </si>
  <si>
    <t>Is the product of all of the age to age factors for the same accident year (multiply from left to right).</t>
  </si>
  <si>
    <t>Percent Reported</t>
  </si>
  <si>
    <t>Pct Reported</t>
  </si>
  <si>
    <t>Take the recipricol of the CDF and it will give you the percent reported.</t>
  </si>
  <si>
    <t>Pct reported should converge to 100% as we get closer to ultimate.</t>
  </si>
  <si>
    <t>Paid claim dev</t>
  </si>
  <si>
    <t xml:space="preserve">Is slower to develop than reported claims because in the latter we are trying to estimate the </t>
  </si>
  <si>
    <t>ultimate from the beginning.</t>
  </si>
  <si>
    <t>method</t>
  </si>
  <si>
    <t>ratio of expected losses over premiums for each line of business/policy period</t>
  </si>
  <si>
    <t>multiplied by earned premiums to forecast ultimate losses</t>
  </si>
  <si>
    <t>(incurred / earned) * earned</t>
  </si>
  <si>
    <t>subtract paid lossess</t>
  </si>
  <si>
    <t>equals reserve amount</t>
  </si>
  <si>
    <t>Has certain deficiencies as you are you using historical premium in the ratio</t>
  </si>
  <si>
    <t>and future premiums or current premiums in the multiplication to forecast</t>
  </si>
  <si>
    <t>Paid</t>
  </si>
  <si>
    <t>Paid claims to date</t>
  </si>
  <si>
    <t>Case Outstanding</t>
  </si>
  <si>
    <t>My reserves on the claims I know about</t>
  </si>
  <si>
    <t>IBNR</t>
  </si>
  <si>
    <t>Amount associated with claims I know nothing about.</t>
  </si>
  <si>
    <t xml:space="preserve">The technique is essentially to calculate the estimated loss ratio </t>
  </si>
  <si>
    <t>as the ratio of ultimate claims for each AY / Earned premiums.</t>
  </si>
  <si>
    <t>Then you select the most appropriate factor for each year to take account for variability.</t>
  </si>
  <si>
    <t>Example</t>
  </si>
  <si>
    <t>An insurer has earned premium of 10m and has an expected</t>
  </si>
  <si>
    <t>loss ratio of 0.6.  Over the course of the year, it has</t>
  </si>
  <si>
    <t>paid losses of $750k and has case reserves of $900k.</t>
  </si>
  <si>
    <t>What is the insurer's IBNR?</t>
  </si>
  <si>
    <t>earned</t>
  </si>
  <si>
    <t>lr</t>
  </si>
  <si>
    <t>paid</t>
  </si>
  <si>
    <t>case reserves</t>
  </si>
  <si>
    <t>?</t>
  </si>
  <si>
    <t>Estimate Ult Losses</t>
  </si>
  <si>
    <t>IBNR (Est Ult - sum(paid + reserves)</t>
  </si>
  <si>
    <t>AY</t>
  </si>
  <si>
    <t>Premium</t>
  </si>
  <si>
    <t>Lr</t>
  </si>
  <si>
    <t>Incremental Paid Losses</t>
  </si>
  <si>
    <t>Questions</t>
  </si>
  <si>
    <t>Find the end-of-1999 estimate loss reserve using the expected loss ratio method.</t>
  </si>
  <si>
    <t>Step1</t>
  </si>
  <si>
    <t>Compute the cumulative losses for each year, which is the sum across for each AY.</t>
  </si>
  <si>
    <t>Cumulative</t>
  </si>
  <si>
    <t>Step 2</t>
  </si>
  <si>
    <t>Calculate the estimated losses as LR * Premium</t>
  </si>
  <si>
    <t>Est Ult Losses</t>
  </si>
  <si>
    <t>Reserve</t>
  </si>
  <si>
    <t>Step 3</t>
  </si>
  <si>
    <t>Subtract the paid amounts from the estimated ultimate losses.</t>
  </si>
  <si>
    <t>Why more complex?</t>
  </si>
  <si>
    <t>Claim report lags to reinsurers are generally longer</t>
  </si>
  <si>
    <t>Claims reporting patters differ greatly by reinsurance line, type of contract</t>
  </si>
  <si>
    <t>and specific terms, cedant and intermediary.</t>
  </si>
  <si>
    <t xml:space="preserve">Because of the heterogeneity stated above, </t>
  </si>
  <si>
    <t>industry statistics are not very useful</t>
  </si>
  <si>
    <t>There is a persistent upward development of claims reserves. Inflation plays a role</t>
  </si>
  <si>
    <t xml:space="preserve">The reports the reinsurer receives may be lacking some </t>
  </si>
  <si>
    <t>important information</t>
  </si>
  <si>
    <t>Because of the heterogeneity in coverage and reporting requirements</t>
  </si>
  <si>
    <t>reinsurers often have data coding and IT systems problems</t>
  </si>
  <si>
    <t>Reinsurers have to maintain higher reserves for the same risk.</t>
  </si>
  <si>
    <t>Process</t>
  </si>
  <si>
    <t>a</t>
  </si>
  <si>
    <t>Partition the reinsurance portfolio into reasonably homogeneous</t>
  </si>
  <si>
    <t>exposure groups that are relatively consistent over time with respect</t>
  </si>
  <si>
    <t>to mix of business.</t>
  </si>
  <si>
    <t>b</t>
  </si>
  <si>
    <t>Analyze the historical development pattersn</t>
  </si>
  <si>
    <t>c</t>
  </si>
  <si>
    <t>Estimate the future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</si>
</sst>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16" fontId="0" fillId="2" borderId="0" xfId="0" applyNumberFormat="1" applyFill="1"/>
    <xf numFmtId="43" fontId="0" fillId="2" borderId="0" xfId="1" applyFont="1" applyFill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0" applyNumberFormat="1" applyFill="1" applyBorder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5" fontId="2" fillId="2" borderId="1" xfId="2" applyNumberFormat="1" applyFont="1" applyFill="1" applyBorder="1"/>
    <xf numFmtId="0" fontId="2" fillId="3" borderId="0" xfId="0" applyFont="1" applyFill="1"/>
    <xf numFmtId="165" fontId="2" fillId="3" borderId="0" xfId="0" applyNumberFormat="1" applyFont="1" applyFill="1"/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RowHeight="14.4" x14ac:dyDescent="0.3"/>
  <cols>
    <col min="1" max="1" width="15.33203125" style="1" bestFit="1" customWidth="1"/>
    <col min="2" max="16384" width="8.88671875" style="1"/>
  </cols>
  <sheetData>
    <row r="1" spans="1:3" x14ac:dyDescent="0.3">
      <c r="B1" s="2">
        <v>44189</v>
      </c>
      <c r="C1" s="1" t="s">
        <v>1</v>
      </c>
    </row>
    <row r="2" spans="1:3" x14ac:dyDescent="0.3">
      <c r="A2" s="1" t="s">
        <v>0</v>
      </c>
      <c r="B2" s="1">
        <v>1.1599999999999999</v>
      </c>
      <c r="C2" s="1">
        <v>1.0569999999999999</v>
      </c>
    </row>
    <row r="3" spans="1:3" x14ac:dyDescent="0.3">
      <c r="A3" s="1" t="s">
        <v>2</v>
      </c>
      <c r="B3" s="1">
        <v>1.292</v>
      </c>
    </row>
    <row r="4" spans="1:3" x14ac:dyDescent="0.3">
      <c r="A4" s="1" t="s">
        <v>5</v>
      </c>
      <c r="B4" s="3">
        <f>1/B3</f>
        <v>0.77399380804953555</v>
      </c>
    </row>
    <row r="6" spans="1:3" x14ac:dyDescent="0.3">
      <c r="A6" s="1" t="s">
        <v>3</v>
      </c>
      <c r="B6" s="1" t="s">
        <v>4</v>
      </c>
    </row>
    <row r="7" spans="1:3" x14ac:dyDescent="0.3">
      <c r="A7" s="1" t="s">
        <v>6</v>
      </c>
      <c r="B7" s="1" t="s">
        <v>7</v>
      </c>
    </row>
    <row r="8" spans="1:3" x14ac:dyDescent="0.3">
      <c r="B8" s="1" t="s">
        <v>8</v>
      </c>
    </row>
    <row r="11" spans="1:3" x14ac:dyDescent="0.3">
      <c r="A11" s="1" t="s">
        <v>9</v>
      </c>
      <c r="B11" s="1" t="s">
        <v>10</v>
      </c>
    </row>
    <row r="12" spans="1:3" x14ac:dyDescent="0.3">
      <c r="B12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69CD-4D4C-4170-A841-4BA8DF7D19C2}">
  <dimension ref="A1:B13"/>
  <sheetViews>
    <sheetView workbookViewId="0">
      <selection activeCell="E18" sqref="E18"/>
    </sheetView>
  </sheetViews>
  <sheetFormatPr defaultRowHeight="14.4" x14ac:dyDescent="0.3"/>
  <cols>
    <col min="1" max="1" width="15.21875" style="1" bestFit="1" customWidth="1"/>
    <col min="2" max="16384" width="8.88671875" style="1"/>
  </cols>
  <sheetData>
    <row r="1" spans="1:2" x14ac:dyDescent="0.3">
      <c r="A1" s="1" t="s">
        <v>12</v>
      </c>
      <c r="B1" s="1" t="s">
        <v>13</v>
      </c>
    </row>
    <row r="2" spans="1:2" x14ac:dyDescent="0.3">
      <c r="B2" s="1" t="s">
        <v>14</v>
      </c>
    </row>
    <row r="4" spans="1:2" x14ac:dyDescent="0.3">
      <c r="B4" s="1" t="s">
        <v>15</v>
      </c>
    </row>
    <row r="5" spans="1:2" x14ac:dyDescent="0.3">
      <c r="B5" s="1" t="s">
        <v>16</v>
      </c>
    </row>
    <row r="6" spans="1:2" x14ac:dyDescent="0.3">
      <c r="B6" s="1" t="s">
        <v>17</v>
      </c>
    </row>
    <row r="8" spans="1:2" x14ac:dyDescent="0.3">
      <c r="B8" s="1" t="s">
        <v>18</v>
      </c>
    </row>
    <row r="9" spans="1:2" x14ac:dyDescent="0.3">
      <c r="B9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3701-2CCD-4B86-9E9F-EA353451D345}">
  <dimension ref="A1:B18"/>
  <sheetViews>
    <sheetView topLeftCell="A5" workbookViewId="0">
      <selection activeCell="G15" sqref="G15"/>
    </sheetView>
  </sheetViews>
  <sheetFormatPr defaultRowHeight="14.4" x14ac:dyDescent="0.3"/>
  <cols>
    <col min="1" max="1" width="30.33203125" style="1" customWidth="1"/>
    <col min="2" max="2" width="14.6640625" style="1" bestFit="1" customWidth="1"/>
    <col min="3" max="16384" width="8.88671875" style="1"/>
  </cols>
  <sheetData>
    <row r="1" spans="1:2" x14ac:dyDescent="0.3">
      <c r="A1" s="1" t="s">
        <v>26</v>
      </c>
    </row>
    <row r="2" spans="1:2" x14ac:dyDescent="0.3">
      <c r="A2" s="1" t="s">
        <v>27</v>
      </c>
    </row>
    <row r="3" spans="1:2" x14ac:dyDescent="0.3">
      <c r="A3" s="1" t="s">
        <v>28</v>
      </c>
    </row>
    <row r="5" spans="1:2" x14ac:dyDescent="0.3">
      <c r="A5" s="1" t="s">
        <v>29</v>
      </c>
    </row>
    <row r="6" spans="1:2" x14ac:dyDescent="0.3">
      <c r="A6" s="1" t="s">
        <v>30</v>
      </c>
    </row>
    <row r="7" spans="1:2" x14ac:dyDescent="0.3">
      <c r="A7" s="1" t="s">
        <v>31</v>
      </c>
    </row>
    <row r="8" spans="1:2" x14ac:dyDescent="0.3">
      <c r="A8" s="1" t="s">
        <v>32</v>
      </c>
    </row>
    <row r="9" spans="1:2" x14ac:dyDescent="0.3">
      <c r="A9" s="1" t="s">
        <v>33</v>
      </c>
    </row>
    <row r="11" spans="1:2" x14ac:dyDescent="0.3">
      <c r="A11" s="4" t="s">
        <v>34</v>
      </c>
      <c r="B11" s="5">
        <v>10000000</v>
      </c>
    </row>
    <row r="12" spans="1:2" x14ac:dyDescent="0.3">
      <c r="A12" s="4" t="s">
        <v>35</v>
      </c>
      <c r="B12" s="4">
        <v>0.6</v>
      </c>
    </row>
    <row r="13" spans="1:2" x14ac:dyDescent="0.3">
      <c r="A13" s="4" t="s">
        <v>36</v>
      </c>
      <c r="B13" s="5">
        <v>750000</v>
      </c>
    </row>
    <row r="14" spans="1:2" x14ac:dyDescent="0.3">
      <c r="A14" s="4" t="s">
        <v>37</v>
      </c>
      <c r="B14" s="5">
        <v>900000</v>
      </c>
    </row>
    <row r="15" spans="1:2" x14ac:dyDescent="0.3">
      <c r="A15" s="4" t="s">
        <v>24</v>
      </c>
      <c r="B15" s="4" t="s">
        <v>38</v>
      </c>
    </row>
    <row r="17" spans="1:2" x14ac:dyDescent="0.3">
      <c r="A17" s="4" t="s">
        <v>39</v>
      </c>
      <c r="B17" s="6">
        <f>B12*B11</f>
        <v>6000000</v>
      </c>
    </row>
    <row r="18" spans="1:2" x14ac:dyDescent="0.3">
      <c r="A18" s="4" t="s">
        <v>40</v>
      </c>
      <c r="B18" s="6">
        <f>B17-SUM(B13:B14)</f>
        <v>4350000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139F-9FC8-47A4-9615-B831EE6A92F6}">
  <dimension ref="A1:K12"/>
  <sheetViews>
    <sheetView workbookViewId="0">
      <selection activeCell="L13" sqref="L13"/>
    </sheetView>
  </sheetViews>
  <sheetFormatPr defaultRowHeight="13.2" x14ac:dyDescent="0.25"/>
  <cols>
    <col min="1" max="1" width="8.88671875" style="7"/>
    <col min="2" max="6" width="11.44140625" style="7" bestFit="1" customWidth="1"/>
    <col min="7" max="8" width="8.88671875" style="7"/>
    <col min="9" max="9" width="9.77734375" style="7" bestFit="1" customWidth="1"/>
    <col min="10" max="10" width="11.77734375" style="7" bestFit="1" customWidth="1"/>
    <col min="11" max="16384" width="8.88671875" style="7"/>
  </cols>
  <sheetData>
    <row r="1" spans="1:11" ht="26.4" x14ac:dyDescent="0.25">
      <c r="A1" s="13" t="s">
        <v>44</v>
      </c>
      <c r="B1" s="13"/>
      <c r="C1" s="13"/>
      <c r="D1" s="13"/>
      <c r="E1" s="13"/>
      <c r="F1" s="13"/>
      <c r="G1" s="13"/>
      <c r="H1" s="14"/>
      <c r="I1" s="15" t="s">
        <v>49</v>
      </c>
      <c r="J1" s="15" t="s">
        <v>52</v>
      </c>
      <c r="K1" s="16" t="s">
        <v>53</v>
      </c>
    </row>
    <row r="2" spans="1:11" x14ac:dyDescent="0.25">
      <c r="A2" s="8" t="s">
        <v>41</v>
      </c>
      <c r="B2" s="8">
        <v>1996</v>
      </c>
      <c r="C2" s="8">
        <f>B2+1</f>
        <v>1997</v>
      </c>
      <c r="D2" s="8">
        <f>C2+1</f>
        <v>1998</v>
      </c>
      <c r="E2" s="8">
        <f>D2+1</f>
        <v>1999</v>
      </c>
      <c r="F2" s="8" t="s">
        <v>42</v>
      </c>
      <c r="G2" s="8" t="s">
        <v>43</v>
      </c>
      <c r="I2" s="11"/>
      <c r="J2" s="11"/>
      <c r="K2" s="11"/>
    </row>
    <row r="3" spans="1:11" x14ac:dyDescent="0.25">
      <c r="A3" s="9">
        <v>1996</v>
      </c>
      <c r="B3" s="10">
        <v>10000</v>
      </c>
      <c r="C3" s="10">
        <v>5000</v>
      </c>
      <c r="D3" s="10">
        <v>2000</v>
      </c>
      <c r="E3" s="10">
        <v>0</v>
      </c>
      <c r="F3" s="10">
        <v>25000</v>
      </c>
      <c r="G3" s="9">
        <v>0.68</v>
      </c>
      <c r="I3" s="12">
        <f>SUM(B3:E3)</f>
        <v>17000</v>
      </c>
      <c r="J3" s="12">
        <f>G3*F3</f>
        <v>17000</v>
      </c>
      <c r="K3" s="12">
        <f>J3-I3</f>
        <v>0</v>
      </c>
    </row>
    <row r="4" spans="1:11" x14ac:dyDescent="0.25">
      <c r="A4" s="9">
        <f>A3+1</f>
        <v>1997</v>
      </c>
      <c r="B4" s="10"/>
      <c r="C4" s="10">
        <v>12050</v>
      </c>
      <c r="D4" s="10">
        <v>6025</v>
      </c>
      <c r="E4" s="10">
        <v>2400</v>
      </c>
      <c r="F4" s="10">
        <v>29750</v>
      </c>
      <c r="G4" s="9">
        <v>0.68799999999999994</v>
      </c>
      <c r="I4" s="12">
        <f>SUM(B4:E4)</f>
        <v>20475</v>
      </c>
      <c r="J4" s="12">
        <f>G4*F4</f>
        <v>20468</v>
      </c>
      <c r="K4" s="12">
        <f t="shared" ref="K4:K6" si="0">J4-I4</f>
        <v>-7</v>
      </c>
    </row>
    <row r="5" spans="1:11" x14ac:dyDescent="0.25">
      <c r="A5" s="9">
        <f t="shared" ref="A5:A7" si="1">A4+1</f>
        <v>1998</v>
      </c>
      <c r="B5" s="10"/>
      <c r="C5" s="10"/>
      <c r="D5" s="10">
        <v>14500</v>
      </c>
      <c r="E5" s="10">
        <v>7250</v>
      </c>
      <c r="F5" s="10">
        <v>33000</v>
      </c>
      <c r="G5" s="9">
        <v>0.7</v>
      </c>
      <c r="I5" s="12">
        <f>SUM(B5:E5)</f>
        <v>21750</v>
      </c>
      <c r="J5" s="12">
        <f>G5*F5</f>
        <v>23100</v>
      </c>
      <c r="K5" s="12">
        <f t="shared" si="0"/>
        <v>1350</v>
      </c>
    </row>
    <row r="6" spans="1:11" x14ac:dyDescent="0.25">
      <c r="A6" s="9">
        <f t="shared" si="1"/>
        <v>1999</v>
      </c>
      <c r="B6" s="10"/>
      <c r="C6" s="10"/>
      <c r="D6" s="10"/>
      <c r="E6" s="10">
        <v>17465</v>
      </c>
      <c r="F6" s="10">
        <v>38000</v>
      </c>
      <c r="G6" s="9">
        <v>0.7</v>
      </c>
      <c r="I6" s="12">
        <f>SUM(B6:E6)</f>
        <v>17465</v>
      </c>
      <c r="J6" s="12">
        <f>G6*F6</f>
        <v>26600</v>
      </c>
      <c r="K6" s="12">
        <f t="shared" si="0"/>
        <v>9135</v>
      </c>
    </row>
    <row r="8" spans="1:11" x14ac:dyDescent="0.25">
      <c r="A8" s="7" t="s">
        <v>45</v>
      </c>
      <c r="B8" s="7" t="s">
        <v>46</v>
      </c>
    </row>
    <row r="10" spans="1:11" x14ac:dyDescent="0.25">
      <c r="A10" s="7" t="s">
        <v>47</v>
      </c>
      <c r="B10" s="7" t="s">
        <v>48</v>
      </c>
    </row>
    <row r="11" spans="1:11" x14ac:dyDescent="0.25">
      <c r="A11" s="7" t="s">
        <v>50</v>
      </c>
      <c r="B11" s="7" t="s">
        <v>51</v>
      </c>
    </row>
    <row r="12" spans="1:11" x14ac:dyDescent="0.25">
      <c r="A12" s="7" t="s">
        <v>54</v>
      </c>
      <c r="B12" s="7" t="s">
        <v>55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7860-C36F-47D7-B2B2-D7A9E4088406}">
  <dimension ref="A1:B19"/>
  <sheetViews>
    <sheetView tabSelected="1" topLeftCell="A15" workbookViewId="0">
      <selection activeCell="A20" sqref="A20"/>
    </sheetView>
  </sheetViews>
  <sheetFormatPr defaultRowHeight="14.4" x14ac:dyDescent="0.3"/>
  <cols>
    <col min="1" max="1" width="8.88671875" style="17"/>
    <col min="2" max="16384" width="8.88671875" style="1"/>
  </cols>
  <sheetData>
    <row r="1" spans="1:2" x14ac:dyDescent="0.3">
      <c r="A1" s="17" t="s">
        <v>56</v>
      </c>
    </row>
    <row r="2" spans="1:2" x14ac:dyDescent="0.3">
      <c r="A2" s="17">
        <v>1</v>
      </c>
      <c r="B2" s="1" t="s">
        <v>57</v>
      </c>
    </row>
    <row r="3" spans="1:2" x14ac:dyDescent="0.3">
      <c r="A3" s="17">
        <v>2</v>
      </c>
      <c r="B3" s="1" t="s">
        <v>62</v>
      </c>
    </row>
    <row r="4" spans="1:2" x14ac:dyDescent="0.3">
      <c r="A4" s="17">
        <v>3</v>
      </c>
      <c r="B4" s="1" t="s">
        <v>58</v>
      </c>
    </row>
    <row r="5" spans="1:2" x14ac:dyDescent="0.3">
      <c r="B5" s="1" t="s">
        <v>59</v>
      </c>
    </row>
    <row r="6" spans="1:2" x14ac:dyDescent="0.3">
      <c r="A6" s="17">
        <v>4</v>
      </c>
      <c r="B6" s="1" t="s">
        <v>60</v>
      </c>
    </row>
    <row r="7" spans="1:2" x14ac:dyDescent="0.3">
      <c r="B7" s="1" t="s">
        <v>61</v>
      </c>
    </row>
    <row r="8" spans="1:2" x14ac:dyDescent="0.3">
      <c r="A8" s="17">
        <v>5</v>
      </c>
      <c r="B8" s="1" t="s">
        <v>63</v>
      </c>
    </row>
    <row r="9" spans="1:2" x14ac:dyDescent="0.3">
      <c r="B9" s="1" t="s">
        <v>64</v>
      </c>
    </row>
    <row r="10" spans="1:2" x14ac:dyDescent="0.3">
      <c r="A10" s="17">
        <v>6</v>
      </c>
      <c r="B10" s="1" t="s">
        <v>65</v>
      </c>
    </row>
    <row r="11" spans="1:2" x14ac:dyDescent="0.3">
      <c r="B11" s="1" t="s">
        <v>66</v>
      </c>
    </row>
    <row r="12" spans="1:2" x14ac:dyDescent="0.3">
      <c r="A12" s="17">
        <v>7</v>
      </c>
      <c r="B12" s="1" t="s">
        <v>67</v>
      </c>
    </row>
    <row r="14" spans="1:2" x14ac:dyDescent="0.3">
      <c r="A14" s="17" t="s">
        <v>68</v>
      </c>
    </row>
    <row r="15" spans="1:2" x14ac:dyDescent="0.3">
      <c r="A15" s="17" t="s">
        <v>69</v>
      </c>
      <c r="B15" s="1" t="s">
        <v>70</v>
      </c>
    </row>
    <row r="16" spans="1:2" x14ac:dyDescent="0.3">
      <c r="B16" s="1" t="s">
        <v>71</v>
      </c>
    </row>
    <row r="17" spans="1:2" x14ac:dyDescent="0.3">
      <c r="B17" s="1" t="s">
        <v>72</v>
      </c>
    </row>
    <row r="18" spans="1:2" x14ac:dyDescent="0.3">
      <c r="A18" s="17" t="s">
        <v>73</v>
      </c>
      <c r="B18" s="1" t="s">
        <v>74</v>
      </c>
    </row>
    <row r="19" spans="1:2" x14ac:dyDescent="0.3">
      <c r="A19" s="17" t="s">
        <v>75</v>
      </c>
      <c r="B19" s="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CDF to Ult</vt:lpstr>
      <vt:lpstr>exp lr tech</vt:lpstr>
      <vt:lpstr>exp lr reserving</vt:lpstr>
      <vt:lpstr>ex2</vt:lpstr>
      <vt:lpstr>reinsurance reserving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Cirelli</dc:creator>
  <cp:lastModifiedBy>Chris Cirelli</cp:lastModifiedBy>
  <dcterms:created xsi:type="dcterms:W3CDTF">2015-06-05T18:17:20Z</dcterms:created>
  <dcterms:modified xsi:type="dcterms:W3CDTF">2020-10-12T14:23:43Z</dcterms:modified>
</cp:coreProperties>
</file>