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<sst xmlns="http://schemas.openxmlformats.org/spreadsheetml/2006/main" count="113">
  <si>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Year</t>
  </si>
  <si>
    <t>year(s)</t>
  </si>
  <si>
    <t>N-1</t>
  </si>
  <si>
    <t>------------------</t>
  </si>
  <si>
    <t xml:space="preserve">------------------ </t>
  </si>
  <si>
    <t>Profitability ratio</t>
  </si>
  <si>
    <t>-----------------------------</t>
  </si>
  <si>
    <t>Cash &amp; bank</t>
  </si>
  <si>
    <t>Return on equity (%)</t>
  </si>
  <si>
    <t>Profit before tax / Equity x100</t>
  </si>
  <si>
    <t>Short-term investment:</t>
  </si>
  <si>
    <t>Return on assets (%)</t>
  </si>
  <si>
    <t>Profit before tax / Total assets  x100</t>
  </si>
  <si>
    <t>Bills receivable</t>
  </si>
  <si>
    <t>Profit margin (%)</t>
  </si>
  <si>
    <t>Profit before tax / Turnover  x100</t>
  </si>
  <si>
    <t xml:space="preserve">Accounts receivable </t>
  </si>
  <si>
    <t>Gross margin (%)</t>
  </si>
  <si>
    <t>Gross Margin / Turnover  x100</t>
  </si>
  <si>
    <t>Advances to suppliers</t>
  </si>
  <si>
    <t>Other receivables</t>
  </si>
  <si>
    <t>Operating ratios:</t>
  </si>
  <si>
    <t xml:space="preserve">Inventory </t>
  </si>
  <si>
    <t>Assets turnover (x)</t>
  </si>
  <si>
    <t>Turnover / Total assets</t>
  </si>
  <si>
    <t>To be apportioned expense</t>
  </si>
  <si>
    <t>Stock turnover (x)</t>
  </si>
  <si>
    <t>Turnover / Stock</t>
  </si>
  <si>
    <t>Sales period (days)</t>
  </si>
  <si>
    <t>Inventory/COGS*365</t>
  </si>
  <si>
    <t>Other current assets</t>
  </si>
  <si>
    <t>Collection period (days)</t>
  </si>
  <si>
    <t>Account Receivable/Sales*365</t>
  </si>
  <si>
    <t>Credit period (days)</t>
  </si>
  <si>
    <t>Account Payable/Sales*365</t>
  </si>
  <si>
    <t>Current assets</t>
  </si>
  <si>
    <t>Structure ratios:</t>
  </si>
  <si>
    <t>Fixed assets net value</t>
  </si>
  <si>
    <t>Current ratio (x)</t>
  </si>
  <si>
    <t>Current asset / Current liabilities</t>
  </si>
  <si>
    <t>Long term investment</t>
  </si>
  <si>
    <t>Quick ratio (x)</t>
  </si>
  <si>
    <t>(Current assets - Stocks) / Current Liabilities</t>
  </si>
  <si>
    <t>Projects under construction</t>
  </si>
  <si>
    <t>Shareholders liquidity ratio (x)</t>
  </si>
  <si>
    <t>Shareholders Funds / Long-term liabilities</t>
  </si>
  <si>
    <t>Other long-term assets:</t>
  </si>
  <si>
    <t>Solvency ratio (%)</t>
  </si>
  <si>
    <t>Shareholders Funds / Total Assets  x100</t>
  </si>
  <si>
    <t>Long-term to be apportioned expense</t>
  </si>
  <si>
    <t>Debt ratio (%)</t>
  </si>
  <si>
    <t>Debts / Equity  x100</t>
  </si>
  <si>
    <t xml:space="preserve">Intangible assets </t>
  </si>
  <si>
    <t xml:space="preserve">Other assets </t>
  </si>
  <si>
    <t>Productivity ratios:</t>
  </si>
  <si>
    <t>Deferred tax debit</t>
  </si>
  <si>
    <t>Profit per employee (th)</t>
  </si>
  <si>
    <t>Profit / Employees </t>
  </si>
  <si>
    <t>-------------------</t>
  </si>
  <si>
    <t xml:space="preserve">------------------- </t>
  </si>
  <si>
    <t>Operating revenue per employee (th)</t>
  </si>
  <si>
    <t>Operating revenue /Employees</t>
  </si>
  <si>
    <t>Total assets</t>
  </si>
  <si>
    <t>Shareholders funds per employee (th)</t>
  </si>
  <si>
    <t>Equity /Employees</t>
  </si>
  <si>
    <t>Short loan</t>
  </si>
  <si>
    <t>Total assets per employee (th)</t>
  </si>
  <si>
    <t>Total assets /Employees</t>
  </si>
  <si>
    <t xml:space="preserve">Note payable </t>
  </si>
  <si>
    <t xml:space="preserve">Accounts payable </t>
  </si>
  <si>
    <t>Growth ratios:</t>
  </si>
  <si>
    <t>Advances from clients</t>
  </si>
  <si>
    <t>Sales growth rate (%)</t>
  </si>
  <si>
    <t>(Yr1 Sales - Yr2 Sales) /Yr2 Sales x 100</t>
  </si>
  <si>
    <t>Salaries payable</t>
  </si>
  <si>
    <t>Net profit growth rate (%)</t>
  </si>
  <si>
    <t>(Yr1 Net profit - Yr2 Net profit) /Yr2 Net profit x 100</t>
  </si>
  <si>
    <t>Welfare payable</t>
  </si>
  <si>
    <t>Total assets growth rate (%)</t>
  </si>
  <si>
    <t>(Yr1 Total Assets - Yr2 Total Assets) /Yr2 Total Assets x 100</t>
  </si>
  <si>
    <t xml:space="preserve">Taxes payable </t>
  </si>
  <si>
    <t>Other Accounts payable</t>
  </si>
  <si>
    <t>Accrued expenses</t>
  </si>
  <si>
    <t>Other current liabilities</t>
  </si>
  <si>
    <t>注：salesPeriod;//存货周转期无</t>
  </si>
  <si>
    <t>Current liabilities</t>
  </si>
  <si>
    <t>Long term liabilities</t>
  </si>
  <si>
    <t xml:space="preserve">Other liabilities </t>
  </si>
  <si>
    <t>Deferred tax credit</t>
  </si>
  <si>
    <t xml:space="preserve">Total liabilities </t>
  </si>
  <si>
    <t>Paid up capital</t>
  </si>
  <si>
    <t>Equities</t>
  </si>
  <si>
    <t>--------------------</t>
  </si>
  <si>
    <t xml:space="preserve">-------------------- </t>
  </si>
  <si>
    <t>Total liabilities &amp; equities</t>
  </si>
  <si>
    <t>Turnover</t>
  </si>
  <si>
    <t xml:space="preserve">Cost of goods sold </t>
  </si>
  <si>
    <t>Sales Tax</t>
  </si>
  <si>
    <t xml:space="preserve">Gross Profit </t>
  </si>
  <si>
    <t xml:space="preserve">Less: Sales expense </t>
  </si>
  <si>
    <t xml:space="preserve">Less: Management expense </t>
  </si>
  <si>
    <t xml:space="preserve">Less: Finance expense </t>
  </si>
  <si>
    <t>Operating profit</t>
  </si>
  <si>
    <t>Other operating profit</t>
  </si>
  <si>
    <t>Investment profit:</t>
  </si>
  <si>
    <t>Allowance income</t>
  </si>
  <si>
    <t>Assets devaluation</t>
  </si>
  <si>
    <t>Add: Non-operating revenue:</t>
  </si>
  <si>
    <t xml:space="preserve">Less: Non-operating expense </t>
  </si>
  <si>
    <t>Profit before tax</t>
  </si>
  <si>
    <t>Less: profit tax</t>
  </si>
  <si>
    <t>Profits</t>
  </si>
  <si>
    <t>Employees: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</si>
</sst>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sz val="8"/>
      <color rgb="FFFF0000"/>
      <name val="Calibri"/>
      <charset val="134"/>
    </font>
    <font>
      <sz val="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5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10" fontId="2" fillId="0" borderId="0" xfId="1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2" fillId="0" borderId="0" xfId="10" applyNumberFormat="1" applyFont="1" applyAlignment="1">
      <alignment horizontal="right" vertical="center"/>
    </xf>
    <xf numFmtId="1" fontId="2" fillId="0" borderId="0" xfId="1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5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5"/>
  <sheetViews>
    <sheetView tabSelected="1" zoomScale="150" zoomScaleNormal="150" workbookViewId="0">
      <selection activeCell="D1" sqref="C$1:D$1048576"/>
    </sheetView>
  </sheetViews>
  <sheetFormatPr defaultColWidth="10.875" defaultRowHeight="10.5"/>
  <cols>
    <col min="1" max="1" width="27.125" style="1" customWidth="1"/>
    <col min="2" max="2" width="11.5" style="1" customWidth="1"/>
    <col min="3" max="3" width="12" style="1" customWidth="1"/>
    <col min="4" max="4" width="10.5" style="1" customWidth="1"/>
    <col min="5" max="5" width="5" style="1" customWidth="1"/>
    <col min="6" max="6" width="27.125" style="1" customWidth="1"/>
    <col min="7" max="7" width="41" style="1" customWidth="1"/>
    <col min="8" max="8" width="16.125" style="1" customWidth="1"/>
    <col min="9" max="16384" width="10.875" style="1"/>
  </cols>
  <sheetData>
    <row r="1" ht="11.25" spans="1:8">
      <c r="A1" s="2" t="s">
        <v>0</v>
      </c>
      <c r="B1" s="3">
        <v>40543</v>
      </c>
      <c r="C1" s="3">
        <v>40178</v>
      </c>
      <c r="D1" s="3">
        <v>39813</v>
      </c>
      <c r="F1" s="2" t="s">
        <v>0</v>
      </c>
      <c r="G1" s="4" t="s">
        <v>1</v>
      </c>
      <c r="H1" s="4" t="s">
        <v>2</v>
      </c>
    </row>
    <row r="2" ht="11.25" spans="1:8">
      <c r="A2" s="2"/>
      <c r="B2" s="4" t="s">
        <v>3</v>
      </c>
      <c r="C2" s="4" t="s">
        <v>4</v>
      </c>
      <c r="D2" s="4" t="s">
        <v>3</v>
      </c>
      <c r="F2" s="5" t="s">
        <v>5</v>
      </c>
      <c r="G2" s="4" t="s">
        <v>6</v>
      </c>
      <c r="H2" s="4" t="s">
        <v>6</v>
      </c>
    </row>
    <row r="3" ht="11.25" spans="1:10">
      <c r="A3" s="2" t="s">
        <v>7</v>
      </c>
      <c r="B3" s="6">
        <v>3423</v>
      </c>
      <c r="C3" s="6">
        <v>1730</v>
      </c>
      <c r="D3" s="6">
        <v>1204</v>
      </c>
      <c r="F3" s="2" t="s">
        <v>8</v>
      </c>
      <c r="G3" s="4" t="s">
        <v>9</v>
      </c>
      <c r="H3" s="7">
        <f>B70/B46</f>
        <v>0.00804350575439484</v>
      </c>
      <c r="I3" s="7">
        <f t="shared" ref="I3:J3" si="0">C70/C46</f>
        <v>0.0139985824220332</v>
      </c>
      <c r="J3" s="7">
        <f t="shared" si="0"/>
        <v>0.159666224354394</v>
      </c>
    </row>
    <row r="4" ht="11.25" spans="1:10">
      <c r="A4" s="2" t="s">
        <v>10</v>
      </c>
      <c r="B4" s="4">
        <v>0</v>
      </c>
      <c r="C4" s="4">
        <v>0</v>
      </c>
      <c r="D4" s="4">
        <v>0</v>
      </c>
      <c r="F4" s="2" t="s">
        <v>11</v>
      </c>
      <c r="G4" s="4" t="s">
        <v>12</v>
      </c>
      <c r="H4" s="7">
        <f>B70/B25</f>
        <v>0.00522201786652654</v>
      </c>
      <c r="I4" s="7">
        <f>C70/C25</f>
        <v>0.00863954505686789</v>
      </c>
      <c r="J4" s="7">
        <f>D70/D25</f>
        <v>0.114492223238792</v>
      </c>
    </row>
    <row r="5" ht="11.25" spans="1:10">
      <c r="A5" s="2" t="s">
        <v>13</v>
      </c>
      <c r="B5" s="4">
        <v>0</v>
      </c>
      <c r="C5" s="4">
        <v>0</v>
      </c>
      <c r="D5" s="4">
        <v>0</v>
      </c>
      <c r="F5" s="2" t="s">
        <v>14</v>
      </c>
      <c r="G5" s="4" t="s">
        <v>15</v>
      </c>
      <c r="H5" s="7">
        <f>B70/B52</f>
        <v>0.00698762882067283</v>
      </c>
      <c r="I5" s="7">
        <f t="shared" ref="I5:J5" si="1">C70/C52</f>
        <v>0.0133384789792325</v>
      </c>
      <c r="J5" s="7">
        <f t="shared" si="1"/>
        <v>0.0872250257897231</v>
      </c>
    </row>
    <row r="6" ht="11.25" spans="1:10">
      <c r="A6" s="2" t="s">
        <v>16</v>
      </c>
      <c r="B6" s="6">
        <v>12675</v>
      </c>
      <c r="C6" s="6">
        <v>19867</v>
      </c>
      <c r="D6" s="6">
        <v>17101</v>
      </c>
      <c r="F6" s="2" t="s">
        <v>17</v>
      </c>
      <c r="G6" s="8" t="s">
        <v>18</v>
      </c>
      <c r="H6" s="7">
        <f>B55/B52</f>
        <v>0.0998044342877233</v>
      </c>
      <c r="I6" s="7">
        <f t="shared" ref="I6:J6" si="2">C55/C52</f>
        <v>0.107624400009648</v>
      </c>
      <c r="J6" s="7">
        <f t="shared" si="2"/>
        <v>0.0530431873309728</v>
      </c>
    </row>
    <row r="7" ht="11.25" spans="1:8">
      <c r="A7" s="2" t="s">
        <v>19</v>
      </c>
      <c r="B7" s="4">
        <v>0</v>
      </c>
      <c r="C7" s="4">
        <v>0</v>
      </c>
      <c r="D7" s="4">
        <v>0</v>
      </c>
      <c r="F7" s="2"/>
      <c r="G7" s="4"/>
      <c r="H7" s="4"/>
    </row>
    <row r="8" ht="11.25" spans="1:8">
      <c r="A8" s="2" t="s">
        <v>20</v>
      </c>
      <c r="B8" s="6">
        <v>9127</v>
      </c>
      <c r="C8" s="6">
        <v>7233</v>
      </c>
      <c r="D8" s="4">
        <v>636</v>
      </c>
      <c r="F8" s="5" t="s">
        <v>21</v>
      </c>
      <c r="G8" s="4"/>
      <c r="H8" s="4"/>
    </row>
    <row r="9" ht="11.25" spans="1:10">
      <c r="A9" s="2" t="s">
        <v>22</v>
      </c>
      <c r="B9" s="6">
        <v>16850</v>
      </c>
      <c r="C9" s="6">
        <v>13670</v>
      </c>
      <c r="D9" s="6">
        <v>14006</v>
      </c>
      <c r="F9" s="2" t="s">
        <v>23</v>
      </c>
      <c r="G9" s="4" t="s">
        <v>24</v>
      </c>
      <c r="H9" s="9">
        <f>B52/B25</f>
        <v>0.747323305307409</v>
      </c>
      <c r="I9" s="9">
        <f>C52/C25</f>
        <v>0.647715910511186</v>
      </c>
      <c r="J9" s="9">
        <f>D52/D25</f>
        <v>1.31260750228728</v>
      </c>
    </row>
    <row r="10" ht="11.25" spans="1:10">
      <c r="A10" s="2" t="s">
        <v>25</v>
      </c>
      <c r="B10" s="4">
        <v>0</v>
      </c>
      <c r="C10" s="4">
        <v>0</v>
      </c>
      <c r="D10" s="4">
        <v>0</v>
      </c>
      <c r="F10" s="2" t="s">
        <v>26</v>
      </c>
      <c r="G10" s="8" t="s">
        <v>27</v>
      </c>
      <c r="H10" s="9">
        <f>B52/B9</f>
        <v>2.70083086053412</v>
      </c>
      <c r="I10" s="9">
        <f>C52/C9</f>
        <v>3.03284564740307</v>
      </c>
      <c r="J10" s="9">
        <f>D52/D9</f>
        <v>5.12166214479509</v>
      </c>
    </row>
    <row r="11" ht="11.25" spans="1:10">
      <c r="A11" s="2"/>
      <c r="B11" s="4"/>
      <c r="C11" s="4"/>
      <c r="D11" s="4"/>
      <c r="F11" s="2" t="s">
        <v>28</v>
      </c>
      <c r="G11" s="8" t="s">
        <v>29</v>
      </c>
      <c r="H11" s="10">
        <f>B9/B53*365</f>
        <v>150.134260954473</v>
      </c>
      <c r="I11" s="9"/>
      <c r="J11" s="9"/>
    </row>
    <row r="12" ht="11.25" spans="1:10">
      <c r="A12" s="2" t="s">
        <v>30</v>
      </c>
      <c r="B12" s="4">
        <v>0</v>
      </c>
      <c r="C12" s="4">
        <v>0</v>
      </c>
      <c r="D12" s="4">
        <v>0</v>
      </c>
      <c r="F12" s="2" t="s">
        <v>31</v>
      </c>
      <c r="G12" s="8" t="s">
        <v>32</v>
      </c>
      <c r="H12" s="11">
        <f>B6/B52*365</f>
        <v>101.658463161133</v>
      </c>
      <c r="I12" s="11">
        <f>C6/C52*365</f>
        <v>174.906654767361</v>
      </c>
      <c r="J12" s="11">
        <f>D6/D52*365</f>
        <v>87.0140379736248</v>
      </c>
    </row>
    <row r="13" ht="11.25" spans="1:10">
      <c r="A13" s="2"/>
      <c r="B13" s="4" t="s">
        <v>3</v>
      </c>
      <c r="C13" s="4" t="s">
        <v>4</v>
      </c>
      <c r="D13" s="4" t="s">
        <v>3</v>
      </c>
      <c r="F13" s="2" t="s">
        <v>33</v>
      </c>
      <c r="G13" s="8" t="s">
        <v>34</v>
      </c>
      <c r="H13" s="11">
        <f>B28/B52*365</f>
        <v>80.0755894438463</v>
      </c>
      <c r="I13" s="11">
        <f t="shared" ref="I13:J13" si="3">C28/C52*365</f>
        <v>99.7215321160665</v>
      </c>
      <c r="J13" s="11">
        <f t="shared" si="3"/>
        <v>43.7894164552374</v>
      </c>
    </row>
    <row r="14" ht="11.25" spans="1:8">
      <c r="A14" s="2" t="s">
        <v>35</v>
      </c>
      <c r="B14" s="6">
        <v>42075</v>
      </c>
      <c r="C14" s="6">
        <v>42500</v>
      </c>
      <c r="D14" s="6">
        <v>32947</v>
      </c>
      <c r="F14" s="2"/>
      <c r="G14" s="4"/>
      <c r="H14" s="4"/>
    </row>
    <row r="15" ht="11.25" spans="1:8">
      <c r="A15" s="2"/>
      <c r="B15" s="4"/>
      <c r="C15" s="4"/>
      <c r="D15" s="4"/>
      <c r="F15" s="5" t="s">
        <v>36</v>
      </c>
      <c r="G15" s="4"/>
      <c r="H15" s="4"/>
    </row>
    <row r="16" ht="11.25" spans="1:10">
      <c r="A16" s="2" t="s">
        <v>37</v>
      </c>
      <c r="B16" s="6">
        <v>10768</v>
      </c>
      <c r="C16" s="6">
        <v>13294</v>
      </c>
      <c r="D16" s="6">
        <v>15729</v>
      </c>
      <c r="F16" s="2" t="s">
        <v>38</v>
      </c>
      <c r="G16" s="4" t="s">
        <v>39</v>
      </c>
      <c r="H16" s="12">
        <f>B14/B37</f>
        <v>3.65202673379047</v>
      </c>
      <c r="I16" s="12">
        <f>C14/C37</f>
        <v>3.29355238685679</v>
      </c>
      <c r="J16" s="12">
        <f>D14/D37</f>
        <v>2.13083689044108</v>
      </c>
    </row>
    <row r="17" ht="11.25" spans="1:10">
      <c r="A17" s="2" t="s">
        <v>40</v>
      </c>
      <c r="B17" s="6">
        <v>2400</v>
      </c>
      <c r="C17" s="6">
        <v>2400</v>
      </c>
      <c r="D17" s="4">
        <v>0</v>
      </c>
      <c r="F17" s="2" t="s">
        <v>41</v>
      </c>
      <c r="G17" s="8" t="s">
        <v>42</v>
      </c>
      <c r="H17" s="12">
        <f>(B14-B9)/B37</f>
        <v>2.18948007985418</v>
      </c>
      <c r="I17" s="12">
        <f>(C14-C9)/C37</f>
        <v>2.23419094854309</v>
      </c>
      <c r="J17" s="12">
        <f>(D14-D9)/D37</f>
        <v>1.22500323373432</v>
      </c>
    </row>
    <row r="18" ht="11.25" spans="1:10">
      <c r="A18" s="2" t="s">
        <v>43</v>
      </c>
      <c r="B18" s="4">
        <v>0</v>
      </c>
      <c r="C18" s="4">
        <v>0</v>
      </c>
      <c r="D18" s="4">
        <v>0</v>
      </c>
      <c r="F18" s="2" t="s">
        <v>44</v>
      </c>
      <c r="G18" s="8" t="s">
        <v>45</v>
      </c>
      <c r="H18" s="12">
        <f>B46/B39</f>
        <v>4.01778455284553</v>
      </c>
      <c r="I18" s="12">
        <f t="shared" ref="I18:J18" si="4">C46/C39</f>
        <v>3.40551724137931</v>
      </c>
      <c r="J18" s="12" t="e">
        <f t="shared" si="4"/>
        <v>#DIV/0!</v>
      </c>
    </row>
    <row r="19" ht="11.25" spans="1:10">
      <c r="A19" s="2" t="s">
        <v>46</v>
      </c>
      <c r="B19" s="4">
        <v>0</v>
      </c>
      <c r="C19" s="4">
        <v>0</v>
      </c>
      <c r="D19" s="4">
        <v>0</v>
      </c>
      <c r="F19" s="2" t="s">
        <v>47</v>
      </c>
      <c r="G19" s="8" t="s">
        <v>48</v>
      </c>
      <c r="H19" s="7">
        <f>B46/B25</f>
        <v>0.649221623751971</v>
      </c>
      <c r="I19" s="7">
        <f>C46/C25</f>
        <v>0.617172853393326</v>
      </c>
      <c r="J19" s="7">
        <f>D46/D25</f>
        <v>0.717072278133577</v>
      </c>
    </row>
    <row r="20" ht="11.25" spans="1:10">
      <c r="A20" s="2" t="s">
        <v>49</v>
      </c>
      <c r="B20" s="4">
        <v>0</v>
      </c>
      <c r="C20" s="4">
        <v>0</v>
      </c>
      <c r="D20" s="4">
        <v>0</v>
      </c>
      <c r="F20" s="2" t="s">
        <v>50</v>
      </c>
      <c r="G20" s="8" t="s">
        <v>51</v>
      </c>
      <c r="H20" s="7">
        <f>B43/B46</f>
        <v>0.540306057923359</v>
      </c>
      <c r="I20" s="7">
        <f t="shared" ref="I20:J20" si="5">C43/C46</f>
        <v>0.620291616038882</v>
      </c>
      <c r="J20" s="7">
        <f t="shared" si="5"/>
        <v>0.394559559048688</v>
      </c>
    </row>
    <row r="21" ht="11.25" spans="1:8">
      <c r="A21" s="2" t="s">
        <v>52</v>
      </c>
      <c r="B21" s="6">
        <v>5653</v>
      </c>
      <c r="C21" s="6">
        <v>5814</v>
      </c>
      <c r="D21" s="6">
        <v>5974</v>
      </c>
      <c r="F21" s="2"/>
      <c r="G21" s="4"/>
      <c r="H21" s="4"/>
    </row>
    <row r="22" ht="11.25" spans="1:8">
      <c r="A22" s="2" t="s">
        <v>53</v>
      </c>
      <c r="B22" s="4">
        <v>0</v>
      </c>
      <c r="C22" s="4">
        <v>0</v>
      </c>
      <c r="D22" s="4">
        <v>0</v>
      </c>
      <c r="F22" s="5" t="s">
        <v>54</v>
      </c>
      <c r="G22" s="4"/>
      <c r="H22" s="4"/>
    </row>
    <row r="23" ht="11.25" spans="1:10">
      <c r="A23" s="2" t="s">
        <v>55</v>
      </c>
      <c r="B23" s="4">
        <v>0</v>
      </c>
      <c r="C23" s="4">
        <v>0</v>
      </c>
      <c r="D23" s="4">
        <v>0</v>
      </c>
      <c r="F23" s="2" t="s">
        <v>56</v>
      </c>
      <c r="G23" s="4" t="s">
        <v>57</v>
      </c>
      <c r="H23" s="12">
        <f>B73/$B$75</f>
        <v>0.258333333333333</v>
      </c>
      <c r="I23" s="12">
        <f t="shared" ref="I23:J23" si="6">C73/$B$75</f>
        <v>2.63333333333333</v>
      </c>
      <c r="J23" s="12">
        <f t="shared" si="6"/>
        <v>52.05</v>
      </c>
    </row>
    <row r="24" ht="11.25" spans="1:10">
      <c r="A24" s="2"/>
      <c r="B24" s="4" t="s">
        <v>58</v>
      </c>
      <c r="C24" s="4" t="s">
        <v>59</v>
      </c>
      <c r="D24" s="4" t="s">
        <v>3</v>
      </c>
      <c r="F24" s="2" t="s">
        <v>60</v>
      </c>
      <c r="G24" s="4" t="s">
        <v>61</v>
      </c>
      <c r="H24" s="12">
        <f>B52/$B$75</f>
        <v>379.241666666667</v>
      </c>
      <c r="I24" s="12">
        <f t="shared" ref="I24:J24" si="7">C52/$B$75</f>
        <v>345.491666666667</v>
      </c>
      <c r="J24" s="12">
        <f t="shared" si="7"/>
        <v>597.783333333333</v>
      </c>
    </row>
    <row r="25" ht="11.25" spans="1:10">
      <c r="A25" s="2" t="s">
        <v>62</v>
      </c>
      <c r="B25" s="6">
        <v>60896</v>
      </c>
      <c r="C25" s="6">
        <v>64008</v>
      </c>
      <c r="D25" s="6">
        <v>54650</v>
      </c>
      <c r="F25" s="2" t="s">
        <v>63</v>
      </c>
      <c r="G25" s="4" t="s">
        <v>64</v>
      </c>
      <c r="H25" s="12">
        <f>B46/$B$75</f>
        <v>329.458333333333</v>
      </c>
      <c r="I25" s="12">
        <f t="shared" ref="I25:J25" si="8">C46/$B$75</f>
        <v>329.2</v>
      </c>
      <c r="J25" s="12">
        <f t="shared" si="8"/>
        <v>326.566666666667</v>
      </c>
    </row>
    <row r="26" ht="11.25" spans="1:10">
      <c r="A26" s="2" t="s">
        <v>65</v>
      </c>
      <c r="B26" s="4">
        <v>0</v>
      </c>
      <c r="C26" s="4">
        <v>0</v>
      </c>
      <c r="D26" s="6">
        <v>6000</v>
      </c>
      <c r="F26" s="2" t="s">
        <v>66</v>
      </c>
      <c r="G26" s="4" t="s">
        <v>67</v>
      </c>
      <c r="H26" s="12">
        <f>B25/$B$75</f>
        <v>507.466666666667</v>
      </c>
      <c r="I26" s="12">
        <f>C25/$B$75</f>
        <v>533.4</v>
      </c>
      <c r="J26" s="12">
        <f>D25/$B$75</f>
        <v>455.416666666667</v>
      </c>
    </row>
    <row r="27" ht="11.25" spans="1:8">
      <c r="A27" s="2" t="s">
        <v>68</v>
      </c>
      <c r="B27" s="4">
        <v>0</v>
      </c>
      <c r="C27" s="4">
        <v>0</v>
      </c>
      <c r="D27" s="4">
        <v>0</v>
      </c>
      <c r="F27" s="2"/>
      <c r="G27" s="4"/>
      <c r="H27" s="4"/>
    </row>
    <row r="28" ht="11.25" spans="1:8">
      <c r="A28" s="2" t="s">
        <v>69</v>
      </c>
      <c r="B28" s="6">
        <v>9984</v>
      </c>
      <c r="C28" s="6">
        <v>11327</v>
      </c>
      <c r="D28" s="6">
        <v>8606</v>
      </c>
      <c r="F28" s="5" t="s">
        <v>70</v>
      </c>
      <c r="G28" s="4"/>
      <c r="H28" s="4"/>
    </row>
    <row r="29" ht="11.25" spans="1:10">
      <c r="A29" s="2" t="s">
        <v>71</v>
      </c>
      <c r="B29" s="4">
        <v>0</v>
      </c>
      <c r="C29" s="4">
        <v>0</v>
      </c>
      <c r="D29" s="4">
        <v>0</v>
      </c>
      <c r="F29" s="2" t="s">
        <v>72</v>
      </c>
      <c r="G29" s="8" t="s">
        <v>73</v>
      </c>
      <c r="H29" s="7">
        <f>(B52-C52)/C52</f>
        <v>0.0976868713668926</v>
      </c>
      <c r="I29" s="7">
        <f t="shared" ref="I29:J29" si="9">(C52-D52)/D52</f>
        <v>-0.42204533415117</v>
      </c>
      <c r="J29" s="7" t="e">
        <f t="shared" si="9"/>
        <v>#DIV/0!</v>
      </c>
    </row>
    <row r="30" ht="11.25" spans="1:10">
      <c r="A30" s="2" t="s">
        <v>74</v>
      </c>
      <c r="B30" s="4">
        <v>592</v>
      </c>
      <c r="C30" s="4">
        <v>642</v>
      </c>
      <c r="D30" s="4">
        <v>370</v>
      </c>
      <c r="F30" s="2" t="s">
        <v>75</v>
      </c>
      <c r="G30" s="4" t="s">
        <v>76</v>
      </c>
      <c r="H30" s="7">
        <f>(B73-C73)/C73</f>
        <v>-0.901898734177215</v>
      </c>
      <c r="I30" s="7">
        <f t="shared" ref="I30:J30" si="10">(C73-D73)/D73</f>
        <v>-0.949407620877362</v>
      </c>
      <c r="J30" s="7" t="e">
        <f t="shared" si="10"/>
        <v>#DIV/0!</v>
      </c>
    </row>
    <row r="31" ht="11.25" spans="1:10">
      <c r="A31" s="2" t="s">
        <v>77</v>
      </c>
      <c r="B31" s="4">
        <v>0</v>
      </c>
      <c r="C31" s="4">
        <v>0</v>
      </c>
      <c r="D31" s="4">
        <v>0</v>
      </c>
      <c r="F31" s="2" t="s">
        <v>78</v>
      </c>
      <c r="G31" s="4" t="s">
        <v>79</v>
      </c>
      <c r="H31" s="7">
        <f>(B25-C25)/C25</f>
        <v>-0.0486189226346707</v>
      </c>
      <c r="I31" s="7">
        <f t="shared" ref="I31:J31" si="11">(C25-D25)/D25</f>
        <v>0.171235132662397</v>
      </c>
      <c r="J31" s="7" t="e">
        <f t="shared" si="11"/>
        <v>#DIV/0!</v>
      </c>
    </row>
    <row r="32" ht="11.25" spans="1:8">
      <c r="A32" s="2" t="s">
        <v>80</v>
      </c>
      <c r="B32" s="4">
        <v>64</v>
      </c>
      <c r="C32" s="4">
        <v>822</v>
      </c>
      <c r="D32" s="4">
        <v>378</v>
      </c>
      <c r="F32" s="2"/>
      <c r="G32" s="4"/>
      <c r="H32" s="4"/>
    </row>
    <row r="33" ht="11.25" spans="1:4">
      <c r="A33" s="2" t="s">
        <v>81</v>
      </c>
      <c r="B33" s="4">
        <v>881</v>
      </c>
      <c r="C33" s="4">
        <v>113</v>
      </c>
      <c r="D33" s="4">
        <v>108</v>
      </c>
    </row>
    <row r="34" ht="11.25" spans="1:4">
      <c r="A34" s="2" t="s">
        <v>82</v>
      </c>
      <c r="B34" s="4">
        <v>0</v>
      </c>
      <c r="C34" s="4">
        <v>0</v>
      </c>
      <c r="D34" s="4">
        <v>0</v>
      </c>
    </row>
    <row r="35" ht="11.25" spans="1:6">
      <c r="A35" s="2" t="s">
        <v>83</v>
      </c>
      <c r="B35" s="4">
        <v>0</v>
      </c>
      <c r="C35" s="4">
        <v>0</v>
      </c>
      <c r="D35" s="4">
        <v>0</v>
      </c>
      <c r="F35" s="13" t="s">
        <v>84</v>
      </c>
    </row>
    <row r="36" ht="11.25" spans="1:4">
      <c r="A36" s="2"/>
      <c r="B36" s="4" t="s">
        <v>3</v>
      </c>
      <c r="C36" s="4" t="s">
        <v>4</v>
      </c>
      <c r="D36" s="4" t="s">
        <v>3</v>
      </c>
    </row>
    <row r="37" ht="11.25" spans="1:4">
      <c r="A37" s="2" t="s">
        <v>85</v>
      </c>
      <c r="B37" s="6">
        <v>11521</v>
      </c>
      <c r="C37" s="6">
        <v>12904</v>
      </c>
      <c r="D37" s="6">
        <v>15462</v>
      </c>
    </row>
    <row r="38" ht="11.25" spans="1:4">
      <c r="A38" s="2"/>
      <c r="B38" s="4"/>
      <c r="C38" s="4"/>
      <c r="D38" s="4"/>
    </row>
    <row r="39" ht="11.25" spans="1:4">
      <c r="A39" s="2" t="s">
        <v>86</v>
      </c>
      <c r="B39" s="6">
        <v>9840</v>
      </c>
      <c r="C39" s="6">
        <v>11600</v>
      </c>
      <c r="D39" s="4">
        <v>0</v>
      </c>
    </row>
    <row r="40" ht="11.25" spans="1:4">
      <c r="A40" s="2" t="s">
        <v>87</v>
      </c>
      <c r="B40" s="4">
        <v>0</v>
      </c>
      <c r="C40" s="4">
        <v>0</v>
      </c>
      <c r="D40" s="4">
        <v>0</v>
      </c>
    </row>
    <row r="41" ht="11.25" spans="1:4">
      <c r="A41" s="2" t="s">
        <v>88</v>
      </c>
      <c r="B41" s="4">
        <v>0</v>
      </c>
      <c r="C41" s="4">
        <v>0</v>
      </c>
      <c r="D41" s="4">
        <v>0</v>
      </c>
    </row>
    <row r="42" ht="11.25" spans="1:4">
      <c r="A42" s="2"/>
      <c r="B42" s="4" t="s">
        <v>58</v>
      </c>
      <c r="C42" s="4" t="s">
        <v>59</v>
      </c>
      <c r="D42" s="4" t="s">
        <v>3</v>
      </c>
    </row>
    <row r="43" ht="11.25" spans="1:4">
      <c r="A43" s="2" t="s">
        <v>89</v>
      </c>
      <c r="B43" s="6">
        <v>21361</v>
      </c>
      <c r="C43" s="6">
        <v>24504</v>
      </c>
      <c r="D43" s="6">
        <v>15462</v>
      </c>
    </row>
    <row r="44" ht="11.25" spans="1:4">
      <c r="A44" s="2"/>
      <c r="B44" s="4"/>
      <c r="C44" s="4"/>
      <c r="D44" s="4"/>
    </row>
    <row r="45" ht="11.25" spans="1:4">
      <c r="A45" s="2" t="s">
        <v>90</v>
      </c>
      <c r="B45" s="6">
        <v>40869</v>
      </c>
      <c r="C45" s="6">
        <v>40869</v>
      </c>
      <c r="D45" s="6">
        <v>40869</v>
      </c>
    </row>
    <row r="46" ht="11.25" spans="1:4">
      <c r="A46" s="2" t="s">
        <v>91</v>
      </c>
      <c r="B46" s="6">
        <v>39535</v>
      </c>
      <c r="C46" s="6">
        <v>39504</v>
      </c>
      <c r="D46" s="6">
        <v>39188</v>
      </c>
    </row>
    <row r="47" ht="11.25" spans="1:4">
      <c r="A47" s="2"/>
      <c r="B47" s="4" t="s">
        <v>92</v>
      </c>
      <c r="C47" s="4" t="s">
        <v>93</v>
      </c>
      <c r="D47" s="4" t="s">
        <v>3</v>
      </c>
    </row>
    <row r="48" ht="11.25" spans="1:4">
      <c r="A48" s="2" t="s">
        <v>94</v>
      </c>
      <c r="B48" s="6">
        <v>60896</v>
      </c>
      <c r="C48" s="6">
        <v>64008</v>
      </c>
      <c r="D48" s="6">
        <v>54650</v>
      </c>
    </row>
    <row r="49" ht="11.25" spans="1:4">
      <c r="A49" s="2"/>
      <c r="B49" s="4"/>
      <c r="C49" s="2"/>
      <c r="D49" s="4"/>
    </row>
    <row r="50" ht="11.25" spans="1:4">
      <c r="A50" s="2" t="s">
        <v>0</v>
      </c>
      <c r="B50" s="3">
        <v>40543</v>
      </c>
      <c r="C50" s="3">
        <v>40178</v>
      </c>
      <c r="D50" s="3">
        <v>39813</v>
      </c>
    </row>
    <row r="51" ht="11.25" spans="1:4">
      <c r="A51" s="2"/>
      <c r="B51" s="4" t="s">
        <v>3</v>
      </c>
      <c r="C51" s="4" t="s">
        <v>4</v>
      </c>
      <c r="D51" s="4" t="s">
        <v>3</v>
      </c>
    </row>
    <row r="52" ht="11.25" spans="1:4">
      <c r="A52" s="2" t="s">
        <v>95</v>
      </c>
      <c r="B52" s="6">
        <v>45509</v>
      </c>
      <c r="C52" s="6">
        <v>41459</v>
      </c>
      <c r="D52" s="6">
        <v>71734</v>
      </c>
    </row>
    <row r="53" ht="11.25" spans="1:4">
      <c r="A53" s="2" t="s">
        <v>96</v>
      </c>
      <c r="B53" s="6">
        <v>40965</v>
      </c>
      <c r="C53" s="6">
        <v>36997</v>
      </c>
      <c r="D53" s="6">
        <v>67929</v>
      </c>
    </row>
    <row r="54" ht="11.25" spans="1:4">
      <c r="A54" s="2" t="s">
        <v>97</v>
      </c>
      <c r="B54" s="4">
        <v>2</v>
      </c>
      <c r="C54" s="4">
        <v>0</v>
      </c>
      <c r="D54" s="4">
        <v>0</v>
      </c>
    </row>
    <row r="55" ht="11.25" spans="1:4">
      <c r="A55" s="2" t="s">
        <v>98</v>
      </c>
      <c r="B55" s="6">
        <v>4542</v>
      </c>
      <c r="C55" s="6">
        <v>4462</v>
      </c>
      <c r="D55" s="6">
        <v>3805</v>
      </c>
    </row>
    <row r="56" ht="11.25" spans="1:4">
      <c r="A56" s="2"/>
      <c r="B56" s="4"/>
      <c r="C56" s="4"/>
      <c r="D56" s="4"/>
    </row>
    <row r="57" ht="11.25" spans="1:4">
      <c r="A57" s="2" t="s">
        <v>99</v>
      </c>
      <c r="B57" s="4">
        <v>588</v>
      </c>
      <c r="C57" s="4">
        <v>662</v>
      </c>
      <c r="D57" s="6">
        <v>1061</v>
      </c>
    </row>
    <row r="58" ht="11.25" spans="1:4">
      <c r="A58" s="2" t="s">
        <v>100</v>
      </c>
      <c r="B58" s="6">
        <v>3117</v>
      </c>
      <c r="C58" s="6">
        <v>2560</v>
      </c>
      <c r="D58" s="6">
        <v>2681</v>
      </c>
    </row>
    <row r="59" ht="11.25" spans="1:4">
      <c r="A59" s="2" t="s">
        <v>101</v>
      </c>
      <c r="B59" s="4">
        <v>595</v>
      </c>
      <c r="C59" s="4">
        <v>690</v>
      </c>
      <c r="D59" s="4">
        <v>587</v>
      </c>
    </row>
    <row r="60" ht="11.25" spans="1:4">
      <c r="A60" s="2"/>
      <c r="B60" s="4" t="s">
        <v>3</v>
      </c>
      <c r="C60" s="4" t="s">
        <v>4</v>
      </c>
      <c r="D60" s="4" t="s">
        <v>3</v>
      </c>
    </row>
    <row r="61" ht="11.25" spans="1:4">
      <c r="A61" s="2" t="s">
        <v>102</v>
      </c>
      <c r="B61" s="4">
        <v>242</v>
      </c>
      <c r="C61" s="4">
        <v>550</v>
      </c>
      <c r="D61" s="4">
        <v>-524</v>
      </c>
    </row>
    <row r="62" ht="11.25" spans="1:4">
      <c r="A62" s="2"/>
      <c r="B62" s="4"/>
      <c r="C62" s="4"/>
      <c r="D62" s="4"/>
    </row>
    <row r="63" ht="11.25" spans="1:4">
      <c r="A63" s="2" t="s">
        <v>103</v>
      </c>
      <c r="B63" s="4">
        <v>0</v>
      </c>
      <c r="C63" s="4">
        <v>0</v>
      </c>
      <c r="D63" s="4">
        <v>0</v>
      </c>
    </row>
    <row r="64" ht="11.25" spans="1:4">
      <c r="A64" s="2" t="s">
        <v>104</v>
      </c>
      <c r="B64" s="4">
        <v>0</v>
      </c>
      <c r="C64" s="4">
        <v>0</v>
      </c>
      <c r="D64" s="4">
        <v>0</v>
      </c>
    </row>
    <row r="65" ht="11.25" spans="1:4">
      <c r="A65" s="2" t="s">
        <v>105</v>
      </c>
      <c r="B65" s="4">
        <v>0</v>
      </c>
      <c r="C65" s="4">
        <v>0</v>
      </c>
      <c r="D65" s="4">
        <v>0</v>
      </c>
    </row>
    <row r="66" ht="11.25" spans="1:4">
      <c r="A66" s="2" t="s">
        <v>106</v>
      </c>
      <c r="B66" s="4">
        <v>0</v>
      </c>
      <c r="C66" s="4">
        <v>0</v>
      </c>
      <c r="D66" s="4">
        <v>0</v>
      </c>
    </row>
    <row r="67" ht="11.25" spans="1:4">
      <c r="A67" s="2" t="s">
        <v>107</v>
      </c>
      <c r="B67" s="4">
        <v>106</v>
      </c>
      <c r="C67" s="4">
        <v>4</v>
      </c>
      <c r="D67" s="6">
        <v>6781</v>
      </c>
    </row>
    <row r="68" ht="11.25" spans="1:4">
      <c r="A68" s="2" t="s">
        <v>108</v>
      </c>
      <c r="B68" s="4">
        <v>30</v>
      </c>
      <c r="C68" s="4">
        <v>1</v>
      </c>
      <c r="D68" s="4">
        <v>0</v>
      </c>
    </row>
    <row r="69" ht="11.25" spans="1:4">
      <c r="A69" s="2"/>
      <c r="B69" s="4" t="s">
        <v>3</v>
      </c>
      <c r="C69" s="4" t="s">
        <v>4</v>
      </c>
      <c r="D69" s="4" t="s">
        <v>3</v>
      </c>
    </row>
    <row r="70" ht="11.25" spans="1:4">
      <c r="A70" s="2" t="s">
        <v>109</v>
      </c>
      <c r="B70" s="4">
        <v>318</v>
      </c>
      <c r="C70" s="4">
        <v>553</v>
      </c>
      <c r="D70" s="6">
        <v>6257</v>
      </c>
    </row>
    <row r="71" ht="11.25" spans="1:4">
      <c r="A71" s="2" t="s">
        <v>110</v>
      </c>
      <c r="B71" s="4">
        <v>287</v>
      </c>
      <c r="C71" s="4">
        <v>237</v>
      </c>
      <c r="D71" s="4">
        <v>11</v>
      </c>
    </row>
    <row r="72" ht="11.25" spans="1:4">
      <c r="A72" s="2"/>
      <c r="B72" s="4" t="s">
        <v>3</v>
      </c>
      <c r="C72" s="4" t="s">
        <v>4</v>
      </c>
      <c r="D72" s="4" t="s">
        <v>3</v>
      </c>
    </row>
    <row r="73" ht="11.25" spans="1:4">
      <c r="A73" s="2" t="s">
        <v>111</v>
      </c>
      <c r="B73" s="4">
        <v>31</v>
      </c>
      <c r="C73" s="4">
        <v>316</v>
      </c>
      <c r="D73" s="6">
        <v>6246</v>
      </c>
    </row>
    <row r="74" ht="12" spans="1:4">
      <c r="A74" s="2"/>
      <c r="B74" s="4"/>
      <c r="C74" s="4"/>
      <c r="D74" s="4"/>
    </row>
    <row r="75" ht="12" spans="1:2">
      <c r="A75" s="14" t="s">
        <v>112</v>
      </c>
      <c r="B75" s="15">
        <v>120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DELL</cp:lastModifiedBy>
  <dcterms:created xsi:type="dcterms:W3CDTF">2011-11-25T15:03:00Z</dcterms:created>
  <dcterms:modified xsi:type="dcterms:W3CDTF">2017-05-31T03:57:00Z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