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11" autoFilterDateGrouping="1"/>
  </bookViews>
  <sheets>
    <sheet name="EF" sheetId="1" state="visible" r:id="rId1"/>
    <sheet name="NF" sheetId="2" state="visible" r:id="rId2"/>
    <sheet name="RF" sheetId="3" state="visible" r:id="rId3"/>
    <sheet name="CF" sheetId="4" state="visible" r:id="rId4"/>
    <sheet name="TF" sheetId="5" state="visible" r:id="rId5"/>
    <sheet name="AF" sheetId="6" state="visible" r:id="rId6"/>
    <sheet name="IF" sheetId="7" state="visible" r:id="rId7"/>
    <sheet name="CompF" sheetId="8" state="visible" r:id="rId8"/>
    <sheet name="UF" sheetId="9" state="visible" r:id="rId9"/>
    <sheet name="CEF" sheetId="10" state="visible" r:id="rId10"/>
    <sheet name="Young" sheetId="11" state="visible" r:id="rId11"/>
    <sheet name="Key!!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00FF7F7F"/>
        <bgColor rgb="00FF7F7F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10">
    <xf numFmtId="0" fontId="0" fillId="0" borderId="0" pivotButton="0" quotePrefix="0" xfId="0"/>
    <xf numFmtId="16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9" fontId="0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2">
    <cellStyle name="Normal" xfId="0" builtinId="0"/>
    <cellStyle name="Percent" xfId="1" builtinId="5"/>
  </cellStyles>
  <dxfs count="24">
    <dxf>
      <numFmt numFmtId="1" formatCode="0"/>
    </dxf>
    <dxf>
      <numFmt numFmtId="1" formatCode="0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indexed="65"/>
        </patternFill>
      </fill>
    </dxf>
    <dxf>
      <numFmt numFmtId="21" formatCode="d\-mmm"/>
    </dxf>
    <dxf>
      <fill>
        <patternFill>
          <fgColor indexed="64"/>
          <bgColor auto="1"/>
        </patternFill>
      </fill>
    </dxf>
    <dxf>
      <numFmt numFmtId="21" formatCode="d\-mmm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Schedule_EF" displayName="Schedule_EF" ref="B3:H44" headerRowCount="1" totalsRowShown="0">
  <autoFilter ref="B3:H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ate" dataDxfId="23"/>
    <tableColumn id="2" name="Time"/>
    <tableColumn id="7" name="Number Hours"/>
    <tableColumn id="3" name="Room"/>
    <tableColumn id="4" name="Room Capacity"/>
    <tableColumn id="5" name="Requested People"/>
    <tableColumn id="6" name="Meeting Name" data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Schedule_NF" displayName="Schedule_NF" ref="B3:H27" headerRowCount="1" totalsRowShown="0">
  <autoFilter ref="B3:H4"/>
  <tableColumns count="7">
    <tableColumn id="1" name="Date" dataDxfId="21"/>
    <tableColumn id="2" name="Time"/>
    <tableColumn id="7" name="Number Hours"/>
    <tableColumn id="3" name="Room"/>
    <tableColumn id="4" name="Room Capacity"/>
    <tableColumn id="5" name="Requested People"/>
    <tableColumn id="6" name="Meeting Nam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Schedule_RF" displayName="Schedule_RF" ref="B3:H21" headerRowCount="1" totalsRowShown="0">
  <autoFilter ref="B3:H4"/>
  <tableColumns count="7">
    <tableColumn id="1" name="Date" dataDxfId="19"/>
    <tableColumn id="2" name="Time"/>
    <tableColumn id="7" name="Number Hours"/>
    <tableColumn id="3" name="Room"/>
    <tableColumn id="4" name="Room Capacity"/>
    <tableColumn id="5" name="Requested People"/>
    <tableColumn id="6" name="Meeting Name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Schedule_CF" displayName="Schedule_CF" ref="B3:H22" headerRowCount="1" totalsRowShown="0">
  <autoFilter ref="B3:H4"/>
  <tableColumns count="7">
    <tableColumn id="1" name="Date" dataDxfId="17"/>
    <tableColumn id="2" name="Time"/>
    <tableColumn id="7" name="Number Hours"/>
    <tableColumn id="3" name="Room"/>
    <tableColumn id="4" name="Room Capacity"/>
    <tableColumn id="5" name="Requested People"/>
    <tableColumn id="6" name="Meeting Name" dataDxfId="1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Schedule_TF" displayName="Schedule_TF" ref="B3:H20" headerRowCount="1" totalsRowShown="0">
  <autoFilter ref="B3:H4"/>
  <tableColumns count="7">
    <tableColumn id="1" name="Date" dataDxfId="15"/>
    <tableColumn id="2" name="Time"/>
    <tableColumn id="7" name="Number Hours"/>
    <tableColumn id="3" name="Room"/>
    <tableColumn id="4" name="Room Capacity"/>
    <tableColumn id="5" name="Requested People"/>
    <tableColumn id="6" name="Meeting Name" dataDxfId="1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Schedule_AF" displayName="Schedule_AF" ref="B3:H29" headerRowCount="1" totalsRowShown="0">
  <autoFilter ref="B3:H4"/>
  <tableColumns count="7">
    <tableColumn id="1" name="Date" dataDxfId="13"/>
    <tableColumn id="2" name="Time"/>
    <tableColumn id="7" name="Number Hours"/>
    <tableColumn id="3" name="Room"/>
    <tableColumn id="4" name="Room Capacity"/>
    <tableColumn id="5" name="Requested People"/>
    <tableColumn id="6" name="Meeting Name" dataDxfId="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Schedule_IF" displayName="Schedule_IF" ref="B3:H25" headerRowCount="1" totalsRowShown="0">
  <autoFilter ref="B3:H4"/>
  <tableColumns count="7">
    <tableColumn id="1" name="Date" dataDxfId="11"/>
    <tableColumn id="2" name="Time"/>
    <tableColumn id="7" name="Number Hours"/>
    <tableColumn id="3" name="Room"/>
    <tableColumn id="4" name="Room Capacity"/>
    <tableColumn id="5" name="Requested People"/>
    <tableColumn id="6" name="Meeting Name" dataDxfId="1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Schedule_CompF" displayName="Schedule_CompF" ref="B3:H16" headerRowCount="1" totalsRowShown="0">
  <autoFilter ref="B3:H4"/>
  <tableColumns count="7">
    <tableColumn id="1" name="Date" dataDxfId="9"/>
    <tableColumn id="2" name="Time"/>
    <tableColumn id="7" name="Number Hours"/>
    <tableColumn id="3" name="Room"/>
    <tableColumn id="4" name="Room Capacity"/>
    <tableColumn id="5" name="Requested People"/>
    <tableColumn id="6" name="Meeting Name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Schedule_UF" displayName="Schedule_UF" ref="B3:H15" headerRowCount="1" totalsRowShown="0">
  <autoFilter ref="B3:H4"/>
  <tableColumns count="7">
    <tableColumn id="1" name="Date" dataDxfId="7"/>
    <tableColumn id="2" name="Time"/>
    <tableColumn id="7" name="Number Hours"/>
    <tableColumn id="3" name="Room"/>
    <tableColumn id="4" name="Room Capacity"/>
    <tableColumn id="5" name="Requested People"/>
    <tableColumn id="6" name="Meeting Name" dataDxfId="6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Schedule_CEF" displayName="Schedule_CEF" ref="B3:H7" headerRowCount="1" totalsRowShown="0">
  <autoFilter ref="B3:H4"/>
  <tableColumns count="7">
    <tableColumn id="1" name="Date" dataDxfId="5"/>
    <tableColumn id="2" name="Time"/>
    <tableColumn id="7" name="Number Hours"/>
    <tableColumn id="3" name="Room"/>
    <tableColumn id="4" name="Room Capacity"/>
    <tableColumn id="5" name="Requested People"/>
    <tableColumn id="6" name="Meeting Name" dataDxfId="4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Schedule_Young" displayName="Schedule_Young" ref="B3:H4" headerRowCount="1" totalsRowShown="0">
  <autoFilter ref="B3:H4"/>
  <tableColumns count="7">
    <tableColumn id="1" name="Date" dataDxfId="3"/>
    <tableColumn id="2" name="Time"/>
    <tableColumn id="7" name="Number Hours"/>
    <tableColumn id="3" name="Room"/>
    <tableColumn id="4" name="Room Capacity"/>
    <tableColumn id="5" name="Requested People"/>
    <tableColumn id="6" name="Meeting Name" dataDxfId="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2" displayName="Table2" ref="E19:I30" headerRowCount="1" totalsRowCount="1">
  <autoFilter ref="E19:I29"/>
  <tableColumns count="5">
    <tableColumn id="1" name="Frontier" totalsRowLabel="Total"/>
    <tableColumn id="2" name="Survey Numbers" totalsRowFunction="sum"/>
    <tableColumn id="3" name="Fraction" totalsRowFunction="sum" dataCellStyle="Percent"/>
    <tableColumn id="4" name="400 People" totalsRowFunction="sum" dataDxfId="1"/>
    <tableColumn id="5" name="700 People" totalsRowFunction="s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44"/>
  <sheetViews>
    <sheetView workbookViewId="0">
      <selection activeCell="A1" sqref="A1:XFD1"/>
    </sheetView>
  </sheetViews>
  <sheetFormatPr baseColWidth="8" defaultRowHeight="14.4"/>
  <cols>
    <col width="14" bestFit="1" customWidth="1" style="4" min="3" max="3"/>
    <col width="13.3125" bestFit="1" customWidth="1" style="4" min="4" max="4"/>
    <col width="11.3125" bestFit="1" customWidth="1" style="4" min="5" max="5"/>
    <col width="13.7890625" bestFit="1" customWidth="1" style="4" min="6" max="6"/>
    <col width="16.2070312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8am-12pm</t>
        </is>
      </c>
      <c r="D5" t="n">
        <v>4</v>
      </c>
      <c r="E5" t="inlineStr">
        <is>
          <t>JHN 102</t>
        </is>
      </c>
      <c r="F5" t="n">
        <v>195</v>
      </c>
      <c r="G5" t="n">
        <v>100</v>
      </c>
      <c r="H5" t="inlineStr">
        <is>
          <t>EF SPT Higgs (18J)</t>
        </is>
      </c>
    </row>
    <row r="6">
      <c r="B6" s="1" t="inlineStr">
        <is>
          <t>7-18</t>
        </is>
      </c>
      <c r="C6" t="inlineStr">
        <is>
          <t>8am-12pm</t>
        </is>
      </c>
      <c r="D6" t="n">
        <v>4</v>
      </c>
      <c r="E6" t="inlineStr">
        <is>
          <t>HUB 250</t>
        </is>
      </c>
      <c r="F6" t="n">
        <v>181</v>
      </c>
      <c r="G6" t="n">
        <v>100</v>
      </c>
      <c r="H6" t="inlineStr">
        <is>
          <t>EF BSM (18K)</t>
        </is>
      </c>
    </row>
    <row r="7">
      <c r="B7" s="1" t="inlineStr">
        <is>
          <t>7-18</t>
        </is>
      </c>
      <c r="C7" t="inlineStr">
        <is>
          <t>8am-12pm</t>
        </is>
      </c>
      <c r="D7" t="n">
        <v>4</v>
      </c>
      <c r="E7" t="inlineStr">
        <is>
          <t>KNE 220</t>
        </is>
      </c>
      <c r="F7" t="n">
        <v>239</v>
      </c>
      <c r="G7" t="n">
        <v>100</v>
      </c>
      <c r="H7" t="inlineStr">
        <is>
          <t>EF SM (18L)</t>
        </is>
      </c>
    </row>
    <row r="8">
      <c r="B8" s="1" t="inlineStr">
        <is>
          <t>7-18</t>
        </is>
      </c>
      <c r="C8" t="inlineStr">
        <is>
          <t>1:30pm-3:30pm</t>
        </is>
      </c>
      <c r="D8" t="n">
        <v>2</v>
      </c>
      <c r="E8" t="inlineStr">
        <is>
          <t>JHN 175</t>
        </is>
      </c>
      <c r="F8" t="n">
        <v>70</v>
      </c>
      <c r="G8" t="n">
        <v>40</v>
      </c>
      <c r="H8" t="inlineStr">
        <is>
          <t>XF EF-CompF EF Centric Discussions (18X)</t>
        </is>
      </c>
    </row>
    <row r="9">
      <c r="B9" s="1" t="inlineStr">
        <is>
          <t>7-18</t>
        </is>
      </c>
      <c r="C9" t="inlineStr">
        <is>
          <t>2pm-6pm</t>
        </is>
      </c>
      <c r="D9" t="n">
        <v>4</v>
      </c>
      <c r="E9" t="inlineStr">
        <is>
          <t>HUB 340</t>
        </is>
      </c>
      <c r="F9" t="n">
        <v>72</v>
      </c>
      <c r="G9" t="n">
        <v>50</v>
      </c>
      <c r="H9" t="inlineStr">
        <is>
          <t>XF EF-AF-TF Muon Forum Report (18Y)</t>
        </is>
      </c>
    </row>
    <row r="10">
      <c r="B10" s="1" t="inlineStr">
        <is>
          <t>7-19</t>
        </is>
      </c>
      <c r="C10" t="inlineStr">
        <is>
          <t>8am-12pm</t>
        </is>
      </c>
      <c r="D10" t="n">
        <v>4</v>
      </c>
      <c r="E10" t="inlineStr">
        <is>
          <t>JHN 175</t>
        </is>
      </c>
      <c r="F10" t="n">
        <v>70</v>
      </c>
      <c r="G10" t="n">
        <v>50</v>
      </c>
      <c r="H10" t="inlineStr">
        <is>
          <t>XF TF-EF Energy Frontier Theory (19J)</t>
        </is>
      </c>
    </row>
    <row r="11">
      <c r="B11" s="1" t="inlineStr">
        <is>
          <t>7-19</t>
        </is>
      </c>
      <c r="C11" t="inlineStr">
        <is>
          <t>8am-12pm</t>
        </is>
      </c>
      <c r="D11" t="n">
        <v>4</v>
      </c>
      <c r="E11" t="inlineStr">
        <is>
          <t>KNE 110</t>
        </is>
      </c>
      <c r="F11" t="n">
        <v>223</v>
      </c>
      <c r="G11" t="n">
        <v>100</v>
      </c>
      <c r="H11" t="inlineStr">
        <is>
          <t>EF Report A (19M)</t>
        </is>
      </c>
    </row>
    <row r="12">
      <c r="B12" s="1" t="inlineStr">
        <is>
          <t>7-19</t>
        </is>
      </c>
      <c r="C12" t="inlineStr">
        <is>
          <t>8am-12pm</t>
        </is>
      </c>
      <c r="D12" t="n">
        <v>4</v>
      </c>
      <c r="E12" t="inlineStr">
        <is>
          <t>KNE 120</t>
        </is>
      </c>
      <c r="F12" t="n">
        <v>435</v>
      </c>
      <c r="G12" t="n">
        <v>100</v>
      </c>
      <c r="H12" t="inlineStr">
        <is>
          <t>EF Report B (19N)</t>
        </is>
      </c>
    </row>
    <row r="13">
      <c r="B13" s="1" t="inlineStr">
        <is>
          <t>7-19</t>
        </is>
      </c>
      <c r="C13" t="inlineStr">
        <is>
          <t>8am-12pm</t>
        </is>
      </c>
      <c r="D13" t="n">
        <v>4</v>
      </c>
      <c r="E13" s="8" t="inlineStr">
        <is>
          <t>???</t>
        </is>
      </c>
      <c r="F13" s="9" t="n">
        <v>-1</v>
      </c>
      <c r="G13" s="9" t="n">
        <v>100</v>
      </c>
      <c r="H13" t="inlineStr">
        <is>
          <t>EF Report C (19O)</t>
        </is>
      </c>
    </row>
    <row r="14">
      <c r="B14" s="1" t="inlineStr">
        <is>
          <t>7-19</t>
        </is>
      </c>
      <c r="C14" t="inlineStr">
        <is>
          <t>1:30pm-3:30pm</t>
        </is>
      </c>
      <c r="D14" t="n">
        <v>2</v>
      </c>
      <c r="E14" t="inlineStr">
        <is>
          <t>JHN 175</t>
        </is>
      </c>
      <c r="F14" t="n">
        <v>70</v>
      </c>
      <c r="G14" t="n">
        <v>40</v>
      </c>
      <c r="H14" t="inlineStr">
        <is>
          <t>XF EF-IF Finalizing Plots Tables Detector Resolutions etc (19Q)</t>
        </is>
      </c>
    </row>
    <row r="15">
      <c r="B15" s="1" t="inlineStr">
        <is>
          <t>7-19</t>
        </is>
      </c>
      <c r="C15" t="inlineStr">
        <is>
          <t>1:30pm-3:30pm</t>
        </is>
      </c>
      <c r="D15" t="n">
        <v>2</v>
      </c>
      <c r="E15" t="inlineStr">
        <is>
          <t>JHN 102</t>
        </is>
      </c>
      <c r="F15" t="n">
        <v>195</v>
      </c>
      <c r="G15" t="n">
        <v>40</v>
      </c>
      <c r="H15" t="inlineStr">
        <is>
          <t>XF EF-AF Finalizing Plots and Tables (19R)</t>
        </is>
      </c>
    </row>
    <row r="16">
      <c r="B16" s="1" t="inlineStr">
        <is>
          <t>7-19</t>
        </is>
      </c>
      <c r="C16" t="inlineStr">
        <is>
          <t>4pm-6pm</t>
        </is>
      </c>
      <c r="D16" t="n">
        <v>2</v>
      </c>
      <c r="E16" t="inlineStr">
        <is>
          <t>JHN 175</t>
        </is>
      </c>
      <c r="F16" t="n">
        <v>70</v>
      </c>
      <c r="G16" t="n">
        <v>40</v>
      </c>
      <c r="H16" t="inlineStr">
        <is>
          <t>XF EF-EF-AF-TF e+e- Forum (19U)</t>
        </is>
      </c>
    </row>
    <row r="17">
      <c r="B17" s="1" t="inlineStr">
        <is>
          <t>7-19</t>
        </is>
      </c>
      <c r="C17" t="inlineStr">
        <is>
          <t>4pm-6pm</t>
        </is>
      </c>
      <c r="D17" t="n">
        <v>2</v>
      </c>
      <c r="E17" t="inlineStr">
        <is>
          <t>JHN 175</t>
        </is>
      </c>
      <c r="F17" t="n">
        <v>70</v>
      </c>
      <c r="G17" t="n">
        <v>40</v>
      </c>
      <c r="H17" t="inlineStr">
        <is>
          <t>XF EF-EF-AF-TF e+e- Forum (19U)</t>
        </is>
      </c>
    </row>
    <row r="18">
      <c r="B18" s="1" t="inlineStr">
        <is>
          <t>7-20</t>
        </is>
      </c>
      <c r="C18" t="inlineStr">
        <is>
          <t>8am-12pm</t>
        </is>
      </c>
      <c r="D18" t="n">
        <v>4</v>
      </c>
      <c r="E18" t="inlineStr">
        <is>
          <t>JHN 111</t>
        </is>
      </c>
      <c r="F18" t="n">
        <v>50</v>
      </c>
      <c r="G18" t="n">
        <v>50</v>
      </c>
      <c r="H18" t="inlineStr">
        <is>
          <t>XF CF-EF-RF-TF CF1 CF2 CF3 CF7 DM Complementarity (20L)</t>
        </is>
      </c>
    </row>
    <row r="19">
      <c r="B19" s="1" t="inlineStr">
        <is>
          <t>7-20</t>
        </is>
      </c>
      <c r="C19" t="inlineStr">
        <is>
          <t>8am-10:30am</t>
        </is>
      </c>
      <c r="D19" t="n">
        <v>2.5</v>
      </c>
      <c r="E19" t="inlineStr">
        <is>
          <t>KNE 130</t>
        </is>
      </c>
      <c r="F19" t="n">
        <v>723</v>
      </c>
      <c r="G19" t="n">
        <v>300</v>
      </c>
      <c r="H19" t="inlineStr">
        <is>
          <t>EF Report Discussion (20P)</t>
        </is>
      </c>
    </row>
    <row r="20">
      <c r="B20" s="1" t="inlineStr">
        <is>
          <t>7-21</t>
        </is>
      </c>
      <c r="C20" t="inlineStr">
        <is>
          <t>8am-12pm</t>
        </is>
      </c>
      <c r="D20" t="n">
        <v>4</v>
      </c>
      <c r="E20" t="inlineStr">
        <is>
          <t>HUB 340</t>
        </is>
      </c>
      <c r="F20" t="n">
        <v>72</v>
      </c>
      <c r="G20" t="n">
        <v>40</v>
      </c>
      <c r="H20" t="inlineStr">
        <is>
          <t>XF IF-EF-AF detectors and MDI (21I)</t>
        </is>
      </c>
    </row>
    <row r="21">
      <c r="B21" s="1" t="inlineStr">
        <is>
          <t>7-21</t>
        </is>
      </c>
      <c r="C21" t="inlineStr">
        <is>
          <t>8am-12pm</t>
        </is>
      </c>
      <c r="D21" t="n">
        <v>4</v>
      </c>
      <c r="E21" t="inlineStr">
        <is>
          <t>KNE 110</t>
        </is>
      </c>
      <c r="F21" t="n">
        <v>223</v>
      </c>
      <c r="G21" t="n">
        <v>100</v>
      </c>
      <c r="H21" t="inlineStr">
        <is>
          <t>EF Report G (21N)</t>
        </is>
      </c>
    </row>
    <row r="22">
      <c r="B22" s="1" t="inlineStr">
        <is>
          <t>7-21</t>
        </is>
      </c>
      <c r="C22" t="inlineStr">
        <is>
          <t>8am-12pm</t>
        </is>
      </c>
      <c r="D22" t="n">
        <v>4</v>
      </c>
      <c r="E22" s="8" t="inlineStr">
        <is>
          <t>???</t>
        </is>
      </c>
      <c r="F22" s="9" t="n">
        <v>-1</v>
      </c>
      <c r="G22" s="9" t="n">
        <v>100</v>
      </c>
      <c r="H22" t="inlineStr">
        <is>
          <t>EF Report H (21O)</t>
        </is>
      </c>
    </row>
    <row r="23">
      <c r="B23" s="1" t="inlineStr">
        <is>
          <t>7-21</t>
        </is>
      </c>
      <c r="C23" t="inlineStr">
        <is>
          <t>8am-12pm</t>
        </is>
      </c>
      <c r="D23" t="n">
        <v>4</v>
      </c>
      <c r="E23" t="inlineStr">
        <is>
          <t>KNE 210</t>
        </is>
      </c>
      <c r="F23" t="n">
        <v>242</v>
      </c>
      <c r="G23" t="n">
        <v>100</v>
      </c>
      <c r="H23" t="inlineStr">
        <is>
          <t>EF Report I (21P)</t>
        </is>
      </c>
    </row>
    <row r="24">
      <c r="B24" s="1" t="inlineStr">
        <is>
          <t>7-21</t>
        </is>
      </c>
      <c r="C24" t="inlineStr">
        <is>
          <t>8am-12pm</t>
        </is>
      </c>
      <c r="D24" t="n">
        <v>4</v>
      </c>
      <c r="E24" t="inlineStr">
        <is>
          <t>KNE 220</t>
        </is>
      </c>
      <c r="F24" t="n">
        <v>239</v>
      </c>
      <c r="G24" t="n">
        <v>100</v>
      </c>
      <c r="H24" t="inlineStr">
        <is>
          <t>EF Report J (21Q)</t>
        </is>
      </c>
    </row>
    <row r="25">
      <c r="B25" s="1" t="inlineStr">
        <is>
          <t>7-21</t>
        </is>
      </c>
      <c r="C25" t="inlineStr">
        <is>
          <t>10am-12pm</t>
        </is>
      </c>
      <c r="D25" t="n">
        <v>2</v>
      </c>
      <c r="E25" t="inlineStr">
        <is>
          <t>JHN 175</t>
        </is>
      </c>
      <c r="F25" t="n">
        <v>70</v>
      </c>
      <c r="G25" t="n">
        <v>40</v>
      </c>
      <c r="H25" t="inlineStr">
        <is>
          <t>XF IF-RF-EF Focus on timing and more generally tracking detectors (21J)</t>
        </is>
      </c>
    </row>
    <row r="26">
      <c r="B26" s="1" t="inlineStr">
        <is>
          <t>7-21</t>
        </is>
      </c>
      <c r="C26" t="inlineStr">
        <is>
          <t>1:30pm-3:30pm</t>
        </is>
      </c>
      <c r="D26" t="n">
        <v>2</v>
      </c>
      <c r="E26" t="inlineStr">
        <is>
          <t>JHN 102</t>
        </is>
      </c>
      <c r="F26" t="n">
        <v>195</v>
      </c>
      <c r="G26" t="n">
        <v>40</v>
      </c>
      <c r="H26" t="inlineStr">
        <is>
          <t>EF Higgs BSM MS Final Plots Discussions (21T)</t>
        </is>
      </c>
    </row>
    <row r="27">
      <c r="B27" s="1" t="inlineStr">
        <is>
          <t>7-21</t>
        </is>
      </c>
      <c r="C27" t="inlineStr">
        <is>
          <t>4pm-6pm</t>
        </is>
      </c>
      <c r="D27" t="n">
        <v>2</v>
      </c>
      <c r="E27" t="inlineStr">
        <is>
          <t>JHN 102</t>
        </is>
      </c>
      <c r="F27" t="n">
        <v>195</v>
      </c>
      <c r="G27" t="n">
        <v>30</v>
      </c>
      <c r="H27" t="inlineStr">
        <is>
          <t>XF EF-AF combined EF/AF report discussion (21V)</t>
        </is>
      </c>
    </row>
    <row r="28">
      <c r="B28" s="1" t="inlineStr">
        <is>
          <t>7-22</t>
        </is>
      </c>
      <c r="C28" t="inlineStr">
        <is>
          <t>8am-10am</t>
        </is>
      </c>
      <c r="D28" t="n">
        <v>2</v>
      </c>
      <c r="E28" t="inlineStr">
        <is>
          <t>JHN 175</t>
        </is>
      </c>
      <c r="F28" t="n">
        <v>70</v>
      </c>
      <c r="G28" t="n">
        <v>50</v>
      </c>
      <c r="H28" t="inlineStr">
        <is>
          <t>XF RF-EF-TF RF1 Flavor anomalies and exotics at colliders (22A)</t>
        </is>
      </c>
    </row>
    <row r="29">
      <c r="B29" s="1" t="inlineStr">
        <is>
          <t>7-22</t>
        </is>
      </c>
      <c r="C29" t="inlineStr">
        <is>
          <t>8am-10am</t>
        </is>
      </c>
      <c r="D29" t="n">
        <v>2</v>
      </c>
      <c r="E29" t="inlineStr">
        <is>
          <t>HUB 332</t>
        </is>
      </c>
      <c r="F29" t="n">
        <v>120</v>
      </c>
      <c r="G29" t="n">
        <v>40</v>
      </c>
      <c r="H29" t="inlineStr">
        <is>
          <t>XF AF-EF Accelerator R&amp;D Overseas (22G)</t>
        </is>
      </c>
    </row>
    <row r="30">
      <c r="B30" s="1" t="inlineStr">
        <is>
          <t>7-22</t>
        </is>
      </c>
      <c r="C30" t="inlineStr">
        <is>
          <t>8am-10am</t>
        </is>
      </c>
      <c r="D30" t="n">
        <v>2</v>
      </c>
      <c r="E30" t="inlineStr">
        <is>
          <t>HUB 238</t>
        </is>
      </c>
      <c r="F30" t="n">
        <v>30</v>
      </c>
      <c r="G30" t="n">
        <v>30</v>
      </c>
      <c r="H30" t="inlineStr">
        <is>
          <t>XF NF-EF Cross-cutting issues (22H)</t>
        </is>
      </c>
    </row>
    <row r="31">
      <c r="B31" s="1" t="inlineStr">
        <is>
          <t>7-22</t>
        </is>
      </c>
      <c r="C31" t="inlineStr">
        <is>
          <t>8am-12pm</t>
        </is>
      </c>
      <c r="D31" t="n">
        <v>4</v>
      </c>
      <c r="E31" s="8" t="inlineStr">
        <is>
          <t>KNE 110</t>
        </is>
      </c>
      <c r="F31" t="n">
        <v>223</v>
      </c>
      <c r="G31" t="n">
        <v>100</v>
      </c>
      <c r="H31" t="inlineStr">
        <is>
          <t>EF Finalize Report (22M)</t>
        </is>
      </c>
    </row>
    <row r="32">
      <c r="B32" s="1" t="inlineStr">
        <is>
          <t>7-23</t>
        </is>
      </c>
      <c r="C32" t="inlineStr">
        <is>
          <t>8am-10am</t>
        </is>
      </c>
      <c r="D32" t="n">
        <v>2</v>
      </c>
      <c r="E32" s="8" t="inlineStr">
        <is>
          <t>???</t>
        </is>
      </c>
      <c r="F32" s="9" t="n">
        <v>-1</v>
      </c>
      <c r="G32" s="9" t="n">
        <v>20</v>
      </c>
      <c r="H32" t="inlineStr">
        <is>
          <t>XF RF-EF-TF RF7-EF6-EF7 hadrons as production probes; production mechanisms probing the internal structure of exotic hadrons (23A)</t>
        </is>
      </c>
    </row>
    <row r="33">
      <c r="B33" s="1" t="inlineStr">
        <is>
          <t>7-23</t>
        </is>
      </c>
      <c r="C33" t="inlineStr">
        <is>
          <t>8am-12pm</t>
        </is>
      </c>
      <c r="D33" t="n">
        <v>4</v>
      </c>
      <c r="E33" t="inlineStr">
        <is>
          <t>JHN 102</t>
        </is>
      </c>
      <c r="F33" t="n">
        <v>195</v>
      </c>
      <c r="G33" t="n">
        <v>80</v>
      </c>
      <c r="H33" t="inlineStr">
        <is>
          <t>XF AF-EF ITF report and discussion (23K)</t>
        </is>
      </c>
    </row>
    <row r="34">
      <c r="B34" s="1" t="inlineStr">
        <is>
          <t>7-23</t>
        </is>
      </c>
      <c r="C34" t="inlineStr">
        <is>
          <t>8am-12pm</t>
        </is>
      </c>
      <c r="D34" t="n">
        <v>4</v>
      </c>
      <c r="E34" t="inlineStr">
        <is>
          <t>KNE 120</t>
        </is>
      </c>
      <c r="F34" t="n">
        <v>435</v>
      </c>
      <c r="G34" t="n">
        <v>100</v>
      </c>
      <c r="H34" t="inlineStr">
        <is>
          <t>EF Report D (23N)</t>
        </is>
      </c>
    </row>
    <row r="35">
      <c r="B35" s="1" t="inlineStr">
        <is>
          <t>7-23</t>
        </is>
      </c>
      <c r="C35" t="inlineStr">
        <is>
          <t>8am-12pm</t>
        </is>
      </c>
      <c r="D35" t="n">
        <v>4</v>
      </c>
      <c r="E35" t="inlineStr">
        <is>
          <t>KNE 210</t>
        </is>
      </c>
      <c r="F35" t="n">
        <v>242</v>
      </c>
      <c r="G35" t="n">
        <v>100</v>
      </c>
      <c r="H35" t="inlineStr">
        <is>
          <t>EF Report E (23O)</t>
        </is>
      </c>
    </row>
    <row r="36">
      <c r="B36" s="1" t="inlineStr">
        <is>
          <t>7-23</t>
        </is>
      </c>
      <c r="C36" t="inlineStr">
        <is>
          <t>8am-12pm</t>
        </is>
      </c>
      <c r="D36" t="n">
        <v>4</v>
      </c>
      <c r="E36" s="8" t="inlineStr">
        <is>
          <t>???</t>
        </is>
      </c>
      <c r="F36" s="9" t="n">
        <v>-1</v>
      </c>
      <c r="G36" s="9" t="n">
        <v>100</v>
      </c>
      <c r="H36" t="inlineStr">
        <is>
          <t>EF Report F (23P)</t>
        </is>
      </c>
    </row>
    <row r="37">
      <c r="B37" s="1" t="inlineStr">
        <is>
          <t>7-23</t>
        </is>
      </c>
      <c r="C37" t="inlineStr">
        <is>
          <t>1:30pm-3:30pm</t>
        </is>
      </c>
      <c r="D37" t="n">
        <v>2</v>
      </c>
      <c r="E37" t="inlineStr">
        <is>
          <t>JHN 022</t>
        </is>
      </c>
      <c r="F37" t="n">
        <v>35</v>
      </c>
      <c r="G37" t="n">
        <v>30</v>
      </c>
      <c r="H37" t="inlineStr">
        <is>
          <t>EF Reserve (23S)</t>
        </is>
      </c>
    </row>
    <row r="38">
      <c r="B38" s="1" t="inlineStr">
        <is>
          <t>7-23</t>
        </is>
      </c>
      <c r="C38" t="inlineStr">
        <is>
          <t>1:30pm-3:30pm</t>
        </is>
      </c>
      <c r="D38" t="n">
        <v>2</v>
      </c>
      <c r="E38" t="inlineStr">
        <is>
          <t>JHN 026</t>
        </is>
      </c>
      <c r="F38" t="n">
        <v>35</v>
      </c>
      <c r="G38" t="n">
        <v>30</v>
      </c>
      <c r="H38" t="inlineStr">
        <is>
          <t>EF Reserve (23T)</t>
        </is>
      </c>
    </row>
    <row r="39">
      <c r="B39" s="1" t="inlineStr">
        <is>
          <t>7-23</t>
        </is>
      </c>
      <c r="C39" t="inlineStr">
        <is>
          <t>1:30pm-3:30pm</t>
        </is>
      </c>
      <c r="D39" t="n">
        <v>2</v>
      </c>
      <c r="E39" t="inlineStr">
        <is>
          <t>JHN 111</t>
        </is>
      </c>
      <c r="F39" t="n">
        <v>50</v>
      </c>
      <c r="G39" t="n">
        <v>40</v>
      </c>
      <c r="H39" t="inlineStr">
        <is>
          <t>EF Reserve (23U)</t>
        </is>
      </c>
    </row>
    <row r="40">
      <c r="B40" s="1" t="inlineStr">
        <is>
          <t>7-23</t>
        </is>
      </c>
      <c r="C40" t="inlineStr">
        <is>
          <t>1:30pm-3:30pm</t>
        </is>
      </c>
      <c r="D40" t="n">
        <v>2</v>
      </c>
      <c r="E40" t="inlineStr">
        <is>
          <t>JHN 175</t>
        </is>
      </c>
      <c r="F40" t="n">
        <v>70</v>
      </c>
      <c r="G40" t="n">
        <v>40</v>
      </c>
      <c r="H40" t="inlineStr">
        <is>
          <t>EF Reserve (23V)</t>
        </is>
      </c>
    </row>
    <row r="41">
      <c r="B41" s="1" t="inlineStr">
        <is>
          <t>7-24</t>
        </is>
      </c>
      <c r="C41" t="inlineStr">
        <is>
          <t>8am-10:30am</t>
        </is>
      </c>
      <c r="D41" t="n">
        <v>2.5</v>
      </c>
      <c r="E41" t="inlineStr">
        <is>
          <t>KNE 130</t>
        </is>
      </c>
      <c r="F41" t="n">
        <v>723</v>
      </c>
      <c r="G41" t="n">
        <v>300</v>
      </c>
      <c r="H41" t="inlineStr">
        <is>
          <t>EF Report Discussion (24N)</t>
        </is>
      </c>
    </row>
    <row r="42">
      <c r="B42" s="1" t="inlineStr">
        <is>
          <t>7-24</t>
        </is>
      </c>
      <c r="C42" t="inlineStr">
        <is>
          <t>10am-12pm</t>
        </is>
      </c>
      <c r="D42" t="n">
        <v>2</v>
      </c>
      <c r="E42" s="8" t="inlineStr">
        <is>
          <t>???</t>
        </is>
      </c>
      <c r="F42" s="9" t="n">
        <v>-1</v>
      </c>
      <c r="G42" s="9" t="n">
        <v>50</v>
      </c>
      <c r="H42" t="inlineStr">
        <is>
          <t>XF RF-EF-AF RF5 to discuss CLFV and heavy states (24O)</t>
        </is>
      </c>
    </row>
    <row r="43">
      <c r="B43" s="1" t="inlineStr">
        <is>
          <t>7-24</t>
        </is>
      </c>
      <c r="C43" t="inlineStr">
        <is>
          <t>11am-12pm</t>
        </is>
      </c>
      <c r="D43" t="n">
        <v>1</v>
      </c>
      <c r="E43" t="inlineStr">
        <is>
          <t>KNE 120</t>
        </is>
      </c>
      <c r="F43" t="n">
        <v>435</v>
      </c>
      <c r="G43" t="n">
        <v>300</v>
      </c>
      <c r="H43" t="inlineStr">
        <is>
          <t>EF TG Summaries (24Q)</t>
        </is>
      </c>
    </row>
    <row r="44">
      <c r="B44" s="1" t="inlineStr">
        <is>
          <t>7-24</t>
        </is>
      </c>
      <c r="C44" t="inlineStr">
        <is>
          <t>1:30pm-6pm</t>
        </is>
      </c>
      <c r="D44" t="n">
        <v>4.5</v>
      </c>
      <c r="E44" t="inlineStr">
        <is>
          <t>KNE 120</t>
        </is>
      </c>
      <c r="F44" t="n">
        <v>435</v>
      </c>
      <c r="G44" t="n">
        <v>300</v>
      </c>
      <c r="H44" t="inlineStr">
        <is>
          <t>EF TG Summaries (24R)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7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8am-12pm</t>
        </is>
      </c>
      <c r="D5" t="n">
        <v>4</v>
      </c>
      <c r="E5" t="inlineStr">
        <is>
          <t>KNE 130</t>
        </is>
      </c>
      <c r="F5" t="n">
        <v>723</v>
      </c>
      <c r="G5" t="n">
        <v>300</v>
      </c>
      <c r="H5" t="inlineStr">
        <is>
          <t>NF All frontier (18N)</t>
        </is>
      </c>
    </row>
    <row r="6">
      <c r="B6" s="1" t="inlineStr">
        <is>
          <t>7-18</t>
        </is>
      </c>
      <c r="C6" t="inlineStr">
        <is>
          <t>9:30am-11am</t>
        </is>
      </c>
      <c r="D6" t="n">
        <v>1.5</v>
      </c>
      <c r="E6" s="8" t="inlineStr">
        <is>
          <t>???</t>
        </is>
      </c>
      <c r="F6" s="9" t="n">
        <v>-1</v>
      </c>
      <c r="G6" s="9" t="n">
        <v>40</v>
      </c>
      <c r="H6" t="inlineStr">
        <is>
          <t>XF UF-NF Long Baseline (18Q)</t>
        </is>
      </c>
    </row>
    <row r="7">
      <c r="B7" s="1" t="inlineStr">
        <is>
          <t>7-19</t>
        </is>
      </c>
      <c r="C7" t="inlineStr">
        <is>
          <t>8am-9:30am</t>
        </is>
      </c>
      <c r="D7" t="n">
        <v>1.5</v>
      </c>
      <c r="E7" t="inlineStr">
        <is>
          <t>JHN 111</t>
        </is>
      </c>
      <c r="F7" t="n">
        <v>50</v>
      </c>
      <c r="G7" t="n">
        <v>50</v>
      </c>
      <c r="H7" t="inlineStr">
        <is>
          <t>XF UF-NF-RF 0nuBB from Natural Sources (19A)</t>
        </is>
      </c>
    </row>
    <row r="8">
      <c r="B8" s="1" t="inlineStr">
        <is>
          <t>7-20</t>
        </is>
      </c>
      <c r="C8" t="inlineStr">
        <is>
          <t>8am-12pm</t>
        </is>
      </c>
      <c r="D8" t="n">
        <v>4</v>
      </c>
      <c r="E8" s="8" t="inlineStr">
        <is>
          <t>???</t>
        </is>
      </c>
      <c r="F8" s="9" t="n">
        <v>-1</v>
      </c>
      <c r="G8" s="9" t="n">
        <v>30</v>
      </c>
      <c r="H8" t="inlineStr">
        <is>
          <t>NF Topical Group 4 (20H)</t>
        </is>
      </c>
    </row>
    <row r="9">
      <c r="B9" s="1" t="inlineStr">
        <is>
          <t>7-20</t>
        </is>
      </c>
      <c r="C9" t="inlineStr">
        <is>
          <t>8am-12pm</t>
        </is>
      </c>
      <c r="D9" t="n">
        <v>4</v>
      </c>
      <c r="E9" s="8" t="inlineStr">
        <is>
          <t>???</t>
        </is>
      </c>
      <c r="F9" s="9" t="n">
        <v>-1</v>
      </c>
      <c r="G9" s="9" t="n">
        <v>30</v>
      </c>
      <c r="H9" t="inlineStr">
        <is>
          <t>NF Topical Group 3 (20I)</t>
        </is>
      </c>
    </row>
    <row r="10">
      <c r="B10" s="1" t="inlineStr">
        <is>
          <t>7-20</t>
        </is>
      </c>
      <c r="C10" t="inlineStr">
        <is>
          <t>8am-12pm</t>
        </is>
      </c>
      <c r="D10" t="n">
        <v>4</v>
      </c>
      <c r="E10" t="inlineStr">
        <is>
          <t>JHN 102</t>
        </is>
      </c>
      <c r="F10" t="n">
        <v>195</v>
      </c>
      <c r="G10" t="n">
        <v>60</v>
      </c>
      <c r="H10" t="inlineStr">
        <is>
          <t>NF Topical Gropu 2 (20J)</t>
        </is>
      </c>
    </row>
    <row r="11">
      <c r="B11" s="1" t="inlineStr">
        <is>
          <t>7-20</t>
        </is>
      </c>
      <c r="C11" t="inlineStr">
        <is>
          <t>8am-12pm</t>
        </is>
      </c>
      <c r="D11" t="n">
        <v>4</v>
      </c>
      <c r="E11" t="inlineStr">
        <is>
          <t>HUB 340</t>
        </is>
      </c>
      <c r="F11" t="n">
        <v>72</v>
      </c>
      <c r="G11" t="n">
        <v>60</v>
      </c>
      <c r="H11" t="inlineStr">
        <is>
          <t>NF Topical Group 1 (20K)</t>
        </is>
      </c>
    </row>
    <row r="12">
      <c r="B12" s="1" t="inlineStr">
        <is>
          <t>7-20</t>
        </is>
      </c>
      <c r="C12" t="inlineStr">
        <is>
          <t>8am-10am</t>
        </is>
      </c>
      <c r="D12" t="n">
        <v>2</v>
      </c>
      <c r="E12" t="inlineStr">
        <is>
          <t>KNE 210</t>
        </is>
      </c>
      <c r="F12" t="n">
        <v>242</v>
      </c>
      <c r="G12" t="n">
        <v>150</v>
      </c>
      <c r="H12" t="inlineStr">
        <is>
          <t>NF DUNE P5 Detector technology (20N)</t>
        </is>
      </c>
    </row>
    <row r="13">
      <c r="B13" s="1" t="inlineStr">
        <is>
          <t>7-20</t>
        </is>
      </c>
      <c r="C13" t="inlineStr">
        <is>
          <t>8am-10am</t>
        </is>
      </c>
      <c r="D13" t="n">
        <v>2</v>
      </c>
      <c r="E13" t="inlineStr">
        <is>
          <t>KNE 220</t>
        </is>
      </c>
      <c r="F13" t="n">
        <v>239</v>
      </c>
      <c r="G13" t="n">
        <v>150</v>
      </c>
      <c r="H13" t="inlineStr">
        <is>
          <t>NF DUNE P5 oscillation physics (20O)</t>
        </is>
      </c>
    </row>
    <row r="14">
      <c r="B14" s="1" t="inlineStr">
        <is>
          <t>7-20</t>
        </is>
      </c>
      <c r="C14" t="inlineStr">
        <is>
          <t>10am-12pm</t>
        </is>
      </c>
      <c r="D14" t="n">
        <v>2</v>
      </c>
      <c r="E14" t="inlineStr">
        <is>
          <t>KNE 210</t>
        </is>
      </c>
      <c r="F14" t="n">
        <v>242</v>
      </c>
      <c r="G14" t="n">
        <v>150</v>
      </c>
      <c r="H14" t="inlineStr">
        <is>
          <t>NF DUNE P5 Expanded Phys Scope (20X)</t>
        </is>
      </c>
    </row>
    <row r="15">
      <c r="B15" s="1" t="inlineStr">
        <is>
          <t>7-20</t>
        </is>
      </c>
      <c r="C15" t="inlineStr">
        <is>
          <t>10am-12pm</t>
        </is>
      </c>
      <c r="D15" t="n">
        <v>2</v>
      </c>
      <c r="E15" t="inlineStr">
        <is>
          <t>KNE 220</t>
        </is>
      </c>
      <c r="F15" t="n">
        <v>239</v>
      </c>
      <c r="G15" t="n">
        <v>150</v>
      </c>
      <c r="H15" t="inlineStr">
        <is>
          <t>NF DUNE P5 BSM (20Y)</t>
        </is>
      </c>
    </row>
    <row r="16">
      <c r="B16" s="1" t="inlineStr">
        <is>
          <t>7-21</t>
        </is>
      </c>
      <c r="C16" t="inlineStr">
        <is>
          <t>8am-12pm</t>
        </is>
      </c>
      <c r="D16" t="n">
        <v>4</v>
      </c>
      <c r="E16" s="8" t="inlineStr">
        <is>
          <t>???</t>
        </is>
      </c>
      <c r="F16" s="9" t="n">
        <v>-1</v>
      </c>
      <c r="G16" s="9" t="n">
        <v>30</v>
      </c>
      <c r="H16" t="inlineStr">
        <is>
          <t>XF IF-NF Instrumentation for Neutrino Experiments (21G)</t>
        </is>
      </c>
    </row>
    <row r="17">
      <c r="B17" s="1" t="inlineStr">
        <is>
          <t>7-21</t>
        </is>
      </c>
      <c r="C17" t="inlineStr">
        <is>
          <t>8am-12pm</t>
        </is>
      </c>
      <c r="D17" t="n">
        <v>4</v>
      </c>
      <c r="E17" t="inlineStr">
        <is>
          <t>HUB 307</t>
        </is>
      </c>
      <c r="F17" t="n">
        <v>30</v>
      </c>
      <c r="G17" t="n">
        <v>20</v>
      </c>
      <c r="H17" t="inlineStr">
        <is>
          <t>NF Beyond Neutrino Mass of precision beta-decay (21K)</t>
        </is>
      </c>
    </row>
    <row r="18">
      <c r="B18" s="1" t="inlineStr">
        <is>
          <t>7-21</t>
        </is>
      </c>
      <c r="C18" t="inlineStr">
        <is>
          <t>8am-12pm</t>
        </is>
      </c>
      <c r="D18" t="n">
        <v>4</v>
      </c>
      <c r="E18" t="inlineStr">
        <is>
          <t>HUB 337</t>
        </is>
      </c>
      <c r="F18" t="n">
        <v>50</v>
      </c>
      <c r="G18" t="n">
        <v>30</v>
      </c>
      <c r="H18" t="inlineStr">
        <is>
          <t>NF Optimizing Among Funding Agencies (21L)</t>
        </is>
      </c>
    </row>
    <row r="19">
      <c r="B19" s="1" t="inlineStr">
        <is>
          <t>7-21</t>
        </is>
      </c>
      <c r="C19" t="inlineStr">
        <is>
          <t>8am-12pm</t>
        </is>
      </c>
      <c r="D19" t="n">
        <v>4</v>
      </c>
      <c r="E19" s="8" t="inlineStr">
        <is>
          <t>???</t>
        </is>
      </c>
      <c r="F19" s="9" t="n">
        <v>-1</v>
      </c>
      <c r="G19" s="9" t="n">
        <v>30</v>
      </c>
      <c r="H19" t="inlineStr">
        <is>
          <t>NF Blue Skye/Very Long Term ideas (21M)</t>
        </is>
      </c>
    </row>
    <row r="20">
      <c r="B20" s="1" t="inlineStr">
        <is>
          <t>7-22</t>
        </is>
      </c>
      <c r="C20" t="inlineStr">
        <is>
          <t>8am-12pm</t>
        </is>
      </c>
      <c r="D20" t="n">
        <v>4</v>
      </c>
      <c r="E20" t="inlineStr">
        <is>
          <t>HUB 337</t>
        </is>
      </c>
      <c r="F20" t="n">
        <v>50</v>
      </c>
      <c r="G20" t="n">
        <v>30</v>
      </c>
      <c r="H20" t="inlineStr">
        <is>
          <t>XF NF-CF Neutrino mass scale with beta decay kinematics (22C)</t>
        </is>
      </c>
    </row>
    <row r="21">
      <c r="B21" s="1" t="inlineStr">
        <is>
          <t>7-22</t>
        </is>
      </c>
      <c r="C21" t="inlineStr">
        <is>
          <t>8am-10am</t>
        </is>
      </c>
      <c r="D21" t="n">
        <v>2</v>
      </c>
      <c r="E21" t="inlineStr">
        <is>
          <t>HUB 238</t>
        </is>
      </c>
      <c r="F21" t="n">
        <v>30</v>
      </c>
      <c r="G21" t="n">
        <v>30</v>
      </c>
      <c r="H21" t="inlineStr">
        <is>
          <t>XF NF-EF Cross-cutting issues (22H)</t>
        </is>
      </c>
    </row>
    <row r="22">
      <c r="B22" s="1" t="inlineStr">
        <is>
          <t>7-22</t>
        </is>
      </c>
      <c r="C22" t="inlineStr">
        <is>
          <t>8am-10am</t>
        </is>
      </c>
      <c r="D22" t="n">
        <v>2</v>
      </c>
      <c r="E22" t="inlineStr">
        <is>
          <t>HUB 307</t>
        </is>
      </c>
      <c r="F22" t="n">
        <v>30</v>
      </c>
      <c r="G22" t="n">
        <v>20</v>
      </c>
      <c r="H22" t="inlineStr">
        <is>
          <t>XF NF Success stories from NF (22I)</t>
        </is>
      </c>
    </row>
    <row r="23">
      <c r="B23" s="1" t="inlineStr">
        <is>
          <t>7-22</t>
        </is>
      </c>
      <c r="C23" t="inlineStr">
        <is>
          <t>8am-12pm</t>
        </is>
      </c>
      <c r="D23" t="n">
        <v>4</v>
      </c>
      <c r="E23" s="8" t="inlineStr">
        <is>
          <t>???</t>
        </is>
      </c>
      <c r="F23" s="9" t="n">
        <v>-1</v>
      </c>
      <c r="G23" s="9" t="n">
        <v>50</v>
      </c>
      <c r="H23" t="inlineStr">
        <is>
          <t>XF NF-CF-IF Dark matter detector (22J)</t>
        </is>
      </c>
    </row>
    <row r="24">
      <c r="B24" s="1" t="inlineStr">
        <is>
          <t>7-22</t>
        </is>
      </c>
      <c r="C24" t="inlineStr">
        <is>
          <t>8am-12pm</t>
        </is>
      </c>
      <c r="D24" t="n">
        <v>4</v>
      </c>
      <c r="E24" t="inlineStr">
        <is>
          <t>KNE 220</t>
        </is>
      </c>
      <c r="F24" t="n">
        <v>239</v>
      </c>
      <c r="G24" t="n">
        <v>100</v>
      </c>
      <c r="H24" t="inlineStr">
        <is>
          <t>XF NF-CF-TF high energy and ultrahigh energy astrophysical neutrino (22N)</t>
        </is>
      </c>
    </row>
    <row r="25">
      <c r="B25" s="1" t="inlineStr">
        <is>
          <t>7-22</t>
        </is>
      </c>
      <c r="C25" t="inlineStr">
        <is>
          <t>8am-12pm</t>
        </is>
      </c>
      <c r="D25" t="n">
        <v>4</v>
      </c>
      <c r="E25" t="inlineStr">
        <is>
          <t>HUB 250</t>
        </is>
      </c>
      <c r="F25" t="n">
        <v>181</v>
      </c>
      <c r="G25" t="n">
        <v>70</v>
      </c>
      <c r="H25" t="inlineStr">
        <is>
          <t>XF NF-AF Accelerator neutrino sources/cross-cutting issues (22O)</t>
        </is>
      </c>
    </row>
    <row r="26">
      <c r="B26" s="1" t="inlineStr">
        <is>
          <t>7-22</t>
        </is>
      </c>
      <c r="C26" t="inlineStr">
        <is>
          <t>10am-12pm</t>
        </is>
      </c>
      <c r="D26" t="n">
        <v>2</v>
      </c>
      <c r="E26" t="inlineStr">
        <is>
          <t>HUB 340</t>
        </is>
      </c>
      <c r="F26" t="n">
        <v>72</v>
      </c>
      <c r="G26" t="n">
        <v>50</v>
      </c>
      <c r="H26" t="inlineStr">
        <is>
          <t>XF NF-TF Neutrino theory network (22K)</t>
        </is>
      </c>
    </row>
    <row r="27">
      <c r="B27" s="1" t="inlineStr">
        <is>
          <t>7-24</t>
        </is>
      </c>
      <c r="C27" t="inlineStr">
        <is>
          <t>8am-10am</t>
        </is>
      </c>
      <c r="D27" t="n">
        <v>2</v>
      </c>
      <c r="E27" s="8" t="inlineStr">
        <is>
          <t>???</t>
        </is>
      </c>
      <c r="F27" s="9" t="n">
        <v>-1</v>
      </c>
      <c r="G27" s="9" t="n">
        <v>30</v>
      </c>
      <c r="H27" t="inlineStr">
        <is>
          <t>XF RF-NF RF5 to discuss CLFV and neutrinos - mu2e and facilities (24A)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1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7-19</t>
        </is>
      </c>
      <c r="C5" t="inlineStr">
        <is>
          <t>8am-9:30am</t>
        </is>
      </c>
      <c r="D5" t="n">
        <v>1.5</v>
      </c>
      <c r="E5" t="inlineStr">
        <is>
          <t>JHN 111</t>
        </is>
      </c>
      <c r="F5" t="n">
        <v>50</v>
      </c>
      <c r="G5" t="n">
        <v>50</v>
      </c>
      <c r="H5" t="inlineStr">
        <is>
          <t>XF UF-NF-RF 0nuBB from Natural Sources (19A)</t>
        </is>
      </c>
    </row>
    <row r="6">
      <c r="B6" s="1" t="inlineStr">
        <is>
          <t>7-20</t>
        </is>
      </c>
      <c r="C6" t="inlineStr">
        <is>
          <t>8am-10am</t>
        </is>
      </c>
      <c r="D6" t="n">
        <v>2</v>
      </c>
      <c r="E6" t="inlineStr">
        <is>
          <t>HUB 337</t>
        </is>
      </c>
      <c r="F6" t="n">
        <v>50</v>
      </c>
      <c r="G6" t="n">
        <v>40</v>
      </c>
      <c r="H6" t="inlineStr">
        <is>
          <t>RF RF6 3 Big Idea + 1 Experimental Summary White Papers (20B)</t>
        </is>
      </c>
    </row>
    <row r="7">
      <c r="B7" s="1" t="inlineStr">
        <is>
          <t>7-20</t>
        </is>
      </c>
      <c r="C7" t="inlineStr">
        <is>
          <t>8am-10am</t>
        </is>
      </c>
      <c r="D7" t="n">
        <v>2</v>
      </c>
      <c r="E7" s="8" t="inlineStr">
        <is>
          <t>???</t>
        </is>
      </c>
      <c r="F7" s="9" t="n">
        <v>-1</v>
      </c>
      <c r="G7" s="9" t="n">
        <v>40</v>
      </c>
      <c r="H7" t="inlineStr">
        <is>
          <t>RF RF1 Discussions (20C)</t>
        </is>
      </c>
    </row>
    <row r="8">
      <c r="B8" s="1" t="inlineStr">
        <is>
          <t>7-20</t>
        </is>
      </c>
      <c r="C8" t="inlineStr">
        <is>
          <t>8am-12pm</t>
        </is>
      </c>
      <c r="D8" t="n">
        <v>4</v>
      </c>
      <c r="E8" t="inlineStr">
        <is>
          <t>JHN 111</t>
        </is>
      </c>
      <c r="F8" t="n">
        <v>50</v>
      </c>
      <c r="G8" t="n">
        <v>50</v>
      </c>
      <c r="H8" t="inlineStr">
        <is>
          <t>XF CF-EF-RF-TF CF1 CF2 CF3 CF7 DM Complementarity (20L)</t>
        </is>
      </c>
    </row>
    <row r="9">
      <c r="B9" s="1" t="inlineStr">
        <is>
          <t>7-20</t>
        </is>
      </c>
      <c r="C9" t="inlineStr">
        <is>
          <t>10am-12pm</t>
        </is>
      </c>
      <c r="D9" t="n">
        <v>2</v>
      </c>
      <c r="E9" t="inlineStr">
        <is>
          <t>HUB 337</t>
        </is>
      </c>
      <c r="F9" t="n">
        <v>50</v>
      </c>
      <c r="G9" t="n">
        <v>40</v>
      </c>
      <c r="H9" t="inlineStr">
        <is>
          <t>RF RF7 Exp And Theory Overview - Hadron Spectroscopy (20R)</t>
        </is>
      </c>
    </row>
    <row r="10">
      <c r="B10" s="1" t="inlineStr">
        <is>
          <t>7-20</t>
        </is>
      </c>
      <c r="C10" t="inlineStr">
        <is>
          <t>10am-12pm</t>
        </is>
      </c>
      <c r="D10" t="n">
        <v>2</v>
      </c>
      <c r="E10" t="inlineStr">
        <is>
          <t>HUB 214</t>
        </is>
      </c>
      <c r="F10" t="n">
        <v>80</v>
      </c>
      <c r="G10" t="n">
        <v>40</v>
      </c>
      <c r="H10" t="inlineStr">
        <is>
          <t>RF RF2 Discussions (20S)</t>
        </is>
      </c>
    </row>
    <row r="11">
      <c r="B11" s="1" t="inlineStr">
        <is>
          <t>7-21</t>
        </is>
      </c>
      <c r="C11" t="inlineStr">
        <is>
          <t>8am-10am</t>
        </is>
      </c>
      <c r="D11" t="n">
        <v>2</v>
      </c>
      <c r="E11" t="inlineStr">
        <is>
          <t>JHN 102</t>
        </is>
      </c>
      <c r="F11" t="n">
        <v>195</v>
      </c>
      <c r="G11" t="n">
        <v>40</v>
      </c>
      <c r="H11" t="inlineStr">
        <is>
          <t>RF RF3 Discussions (21B)</t>
        </is>
      </c>
    </row>
    <row r="12">
      <c r="B12" s="1" t="inlineStr">
        <is>
          <t>7-21</t>
        </is>
      </c>
      <c r="C12" t="inlineStr">
        <is>
          <t>10am-12pm</t>
        </is>
      </c>
      <c r="D12" t="n">
        <v>2</v>
      </c>
      <c r="E12" t="inlineStr">
        <is>
          <t>JHN 102</t>
        </is>
      </c>
      <c r="F12" t="n">
        <v>195</v>
      </c>
      <c r="G12" t="n">
        <v>40</v>
      </c>
      <c r="H12" t="inlineStr">
        <is>
          <t>RF RF5 Discussions (21R)</t>
        </is>
      </c>
    </row>
    <row r="13">
      <c r="B13" s="1" t="inlineStr">
        <is>
          <t>7-21</t>
        </is>
      </c>
      <c r="C13" t="inlineStr">
        <is>
          <t>10am-12pm</t>
        </is>
      </c>
      <c r="D13" t="n">
        <v>2</v>
      </c>
      <c r="E13" t="inlineStr">
        <is>
          <t>JHN 175</t>
        </is>
      </c>
      <c r="F13" t="n">
        <v>70</v>
      </c>
      <c r="G13" t="n">
        <v>40</v>
      </c>
      <c r="H13" t="inlineStr">
        <is>
          <t>XF IF-RF-EF Focus on timing and more generally tracking detectors (21J)</t>
        </is>
      </c>
    </row>
    <row r="14">
      <c r="B14" s="1" t="inlineStr">
        <is>
          <t>7-22</t>
        </is>
      </c>
      <c r="C14" t="inlineStr">
        <is>
          <t>8am-10am</t>
        </is>
      </c>
      <c r="D14" t="n">
        <v>2</v>
      </c>
      <c r="E14" t="inlineStr">
        <is>
          <t>JHN 175</t>
        </is>
      </c>
      <c r="F14" t="n">
        <v>70</v>
      </c>
      <c r="G14" t="n">
        <v>50</v>
      </c>
      <c r="H14" t="inlineStr">
        <is>
          <t>XF RF-EF-TF RF1 Flavor anomalies and exotics at colliders (22A)</t>
        </is>
      </c>
    </row>
    <row r="15">
      <c r="B15" s="1" t="inlineStr">
        <is>
          <t>7-22</t>
        </is>
      </c>
      <c r="C15" t="inlineStr">
        <is>
          <t>8am-12pm</t>
        </is>
      </c>
      <c r="D15" t="n">
        <v>4</v>
      </c>
      <c r="E15" t="inlineStr">
        <is>
          <t>JHN 111</t>
        </is>
      </c>
      <c r="F15" t="n">
        <v>50</v>
      </c>
      <c r="G15" t="n">
        <v>40</v>
      </c>
      <c r="H15" t="inlineStr">
        <is>
          <t>XF AF-RF cross-cutting issues (22B)</t>
        </is>
      </c>
    </row>
    <row r="16">
      <c r="B16" s="1" t="inlineStr">
        <is>
          <t>7-22</t>
        </is>
      </c>
      <c r="C16" t="inlineStr">
        <is>
          <t>10am-12pm</t>
        </is>
      </c>
      <c r="D16" t="n">
        <v>2</v>
      </c>
      <c r="E16" t="inlineStr">
        <is>
          <t>HUB 332</t>
        </is>
      </c>
      <c r="F16" t="n">
        <v>120</v>
      </c>
      <c r="G16" t="n">
        <v>50</v>
      </c>
      <c r="H16" t="inlineStr">
        <is>
          <t>XF RF-IF RF1 Discuss picosecond detectors - fast timing in tracking and calorimetry (22P)</t>
        </is>
      </c>
    </row>
    <row r="17">
      <c r="B17" s="1" t="inlineStr">
        <is>
          <t>7-23</t>
        </is>
      </c>
      <c r="C17" t="inlineStr">
        <is>
          <t>8am-10am</t>
        </is>
      </c>
      <c r="D17" t="n">
        <v>2</v>
      </c>
      <c r="E17" s="8" t="inlineStr">
        <is>
          <t>???</t>
        </is>
      </c>
      <c r="F17" s="9" t="n">
        <v>-1</v>
      </c>
      <c r="G17" s="9" t="n">
        <v>20</v>
      </c>
      <c r="H17" t="inlineStr">
        <is>
          <t>XF RF-EF-TF RF7-EF6-EF7 hadrons as production probes; production mechanisms probing the internal structure of exotic hadrons (23A)</t>
        </is>
      </c>
    </row>
    <row r="18">
      <c r="B18" s="1" t="inlineStr">
        <is>
          <t>7-23</t>
        </is>
      </c>
      <c r="C18" t="inlineStr">
        <is>
          <t>8am-11am</t>
        </is>
      </c>
      <c r="D18" t="n">
        <v>3</v>
      </c>
      <c r="E18" s="8" t="inlineStr">
        <is>
          <t>???</t>
        </is>
      </c>
      <c r="F18" s="9" t="n">
        <v>-1</v>
      </c>
      <c r="G18" s="9" t="n">
        <v>140</v>
      </c>
      <c r="H18" t="inlineStr">
        <is>
          <t>RF All Frontier Discussions (23Y)</t>
        </is>
      </c>
    </row>
    <row r="19">
      <c r="B19" s="1" t="inlineStr">
        <is>
          <t>7-24</t>
        </is>
      </c>
      <c r="C19" t="inlineStr">
        <is>
          <t>8am-10am</t>
        </is>
      </c>
      <c r="D19" t="n">
        <v>2</v>
      </c>
      <c r="E19" s="8" t="inlineStr">
        <is>
          <t>???</t>
        </is>
      </c>
      <c r="F19" s="9" t="n">
        <v>-1</v>
      </c>
      <c r="G19" s="9" t="n">
        <v>30</v>
      </c>
      <c r="H19" t="inlineStr">
        <is>
          <t>XF RF-NF RF5 to discuss CLFV and neutrinos - mu2e and facilities (24A)</t>
        </is>
      </c>
    </row>
    <row r="20">
      <c r="B20" s="1" t="inlineStr">
        <is>
          <t>7-24</t>
        </is>
      </c>
      <c r="C20" t="inlineStr">
        <is>
          <t>8am-10am</t>
        </is>
      </c>
      <c r="D20" t="n">
        <v>2</v>
      </c>
      <c r="E20" t="inlineStr">
        <is>
          <t>JHN 022</t>
        </is>
      </c>
      <c r="F20" t="n">
        <v>35</v>
      </c>
      <c r="G20" t="n">
        <v>30</v>
      </c>
      <c r="H20" t="inlineStr">
        <is>
          <t>XF RF-CF RF1 large-volume data analysis and simulation and usage of HPC in data analysis (24B)</t>
        </is>
      </c>
    </row>
    <row r="21">
      <c r="B21" s="1" t="inlineStr">
        <is>
          <t>7-24</t>
        </is>
      </c>
      <c r="C21" t="inlineStr">
        <is>
          <t>10am-12pm</t>
        </is>
      </c>
      <c r="D21" t="n">
        <v>2</v>
      </c>
      <c r="E21" s="8" t="inlineStr">
        <is>
          <t>???</t>
        </is>
      </c>
      <c r="F21" s="9" t="n">
        <v>-1</v>
      </c>
      <c r="G21" s="9" t="n">
        <v>50</v>
      </c>
      <c r="H21" t="inlineStr">
        <is>
          <t>XF RF-EF-AF RF5 to discuss CLFV and heavy states (24O)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2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8am-9am</t>
        </is>
      </c>
      <c r="D5" t="n">
        <v>1</v>
      </c>
      <c r="E5" t="inlineStr">
        <is>
          <t>HUB 332</t>
        </is>
      </c>
      <c r="F5" t="n">
        <v>120</v>
      </c>
      <c r="G5" t="n">
        <v>50</v>
      </c>
      <c r="H5" t="inlineStr">
        <is>
          <t>CF CF5 Discussion (18H)</t>
        </is>
      </c>
    </row>
    <row r="6">
      <c r="B6" s="1" t="inlineStr">
        <is>
          <t>7-18</t>
        </is>
      </c>
      <c r="C6" t="inlineStr">
        <is>
          <t>8am-9am</t>
        </is>
      </c>
      <c r="D6" t="n">
        <v>1</v>
      </c>
      <c r="E6" t="inlineStr">
        <is>
          <t>HUB 340</t>
        </is>
      </c>
      <c r="F6" t="n">
        <v>72</v>
      </c>
      <c r="G6" t="n">
        <v>50</v>
      </c>
      <c r="H6" t="inlineStr">
        <is>
          <t>CF CF1 Discussion (18I)</t>
        </is>
      </c>
    </row>
    <row r="7">
      <c r="B7" s="1" t="inlineStr">
        <is>
          <t>7-18</t>
        </is>
      </c>
      <c r="C7" t="inlineStr">
        <is>
          <t>9am-10am</t>
        </is>
      </c>
      <c r="D7" t="n">
        <v>1</v>
      </c>
      <c r="E7" t="inlineStr">
        <is>
          <t>HUB 332</t>
        </is>
      </c>
      <c r="F7" t="n">
        <v>120</v>
      </c>
      <c r="G7" t="n">
        <v>50</v>
      </c>
      <c r="H7" t="inlineStr">
        <is>
          <t>CF CF6 Discussion (18O)</t>
        </is>
      </c>
    </row>
    <row r="8">
      <c r="B8" s="1" t="inlineStr">
        <is>
          <t>7-18</t>
        </is>
      </c>
      <c r="C8" t="inlineStr">
        <is>
          <t>9am-10am</t>
        </is>
      </c>
      <c r="D8" t="n">
        <v>1</v>
      </c>
      <c r="E8" t="inlineStr">
        <is>
          <t>HUB 340</t>
        </is>
      </c>
      <c r="F8" t="n">
        <v>72</v>
      </c>
      <c r="G8" t="n">
        <v>50</v>
      </c>
      <c r="H8" t="inlineStr">
        <is>
          <t>CF CF2 Discussion (18P)</t>
        </is>
      </c>
    </row>
    <row r="9">
      <c r="B9" s="1" t="inlineStr">
        <is>
          <t>7-18</t>
        </is>
      </c>
      <c r="C9" t="inlineStr">
        <is>
          <t>10am-11am</t>
        </is>
      </c>
      <c r="D9" t="n">
        <v>1</v>
      </c>
      <c r="E9" t="inlineStr">
        <is>
          <t>HUB 340</t>
        </is>
      </c>
      <c r="F9" t="n">
        <v>72</v>
      </c>
      <c r="G9" t="n">
        <v>50</v>
      </c>
      <c r="H9" t="inlineStr">
        <is>
          <t>CF CF7 Discussion (18R)</t>
        </is>
      </c>
    </row>
    <row r="10">
      <c r="B10" s="1" t="inlineStr">
        <is>
          <t>7-18</t>
        </is>
      </c>
      <c r="C10" t="inlineStr">
        <is>
          <t>10am-11am</t>
        </is>
      </c>
      <c r="D10" t="n">
        <v>1</v>
      </c>
      <c r="E10" t="inlineStr">
        <is>
          <t>HUB 332</t>
        </is>
      </c>
      <c r="F10" t="n">
        <v>120</v>
      </c>
      <c r="G10" t="n">
        <v>50</v>
      </c>
      <c r="H10" t="inlineStr">
        <is>
          <t>CF CF3 Discussion (18S)</t>
        </is>
      </c>
    </row>
    <row r="11">
      <c r="B11" s="1" t="inlineStr">
        <is>
          <t>7-18</t>
        </is>
      </c>
      <c r="C11" t="inlineStr">
        <is>
          <t>11am-12pm</t>
        </is>
      </c>
      <c r="D11" t="n">
        <v>1</v>
      </c>
      <c r="E11" t="inlineStr">
        <is>
          <t>HUB 340</t>
        </is>
      </c>
      <c r="F11" t="n">
        <v>72</v>
      </c>
      <c r="G11" t="n">
        <v>50</v>
      </c>
      <c r="H11" t="inlineStr">
        <is>
          <t>CF CF4 Discussion (18T)</t>
        </is>
      </c>
    </row>
    <row r="12">
      <c r="B12" s="1" t="inlineStr">
        <is>
          <t>7-19</t>
        </is>
      </c>
      <c r="C12" t="inlineStr">
        <is>
          <t>8am-12pm</t>
        </is>
      </c>
      <c r="D12" t="n">
        <v>4</v>
      </c>
      <c r="E12" t="inlineStr">
        <is>
          <t>JHN 102</t>
        </is>
      </c>
      <c r="F12" t="n">
        <v>195</v>
      </c>
      <c r="G12" t="n">
        <v>50</v>
      </c>
      <c r="H12" t="inlineStr">
        <is>
          <t>XF TF-CF Cosmic Frontier Theory (19K)</t>
        </is>
      </c>
    </row>
    <row r="13">
      <c r="B13" s="1" t="inlineStr">
        <is>
          <t>7-20</t>
        </is>
      </c>
      <c r="C13" t="inlineStr">
        <is>
          <t>8am-12pm</t>
        </is>
      </c>
      <c r="D13" t="n">
        <v>4</v>
      </c>
      <c r="E13" t="inlineStr">
        <is>
          <t>JHN 111</t>
        </is>
      </c>
      <c r="F13" t="n">
        <v>50</v>
      </c>
      <c r="G13" t="n">
        <v>50</v>
      </c>
      <c r="H13" t="inlineStr">
        <is>
          <t>XF CF-EF-RF-TF CF1 CF2 CF3 CF7 DM Complementarity (20L)</t>
        </is>
      </c>
    </row>
    <row r="14">
      <c r="B14" s="1" t="inlineStr">
        <is>
          <t>7-20</t>
        </is>
      </c>
      <c r="C14" t="inlineStr">
        <is>
          <t>10am-11am</t>
        </is>
      </c>
      <c r="D14" t="n">
        <v>1</v>
      </c>
      <c r="E14" t="inlineStr">
        <is>
          <t>JHN 175</t>
        </is>
      </c>
      <c r="F14" t="n">
        <v>70</v>
      </c>
      <c r="G14" t="n">
        <v>50</v>
      </c>
      <c r="H14" t="inlineStr">
        <is>
          <t>CF CF4 CF5 CF6 CF7 Dark Energy Complementarity (20W)</t>
        </is>
      </c>
    </row>
    <row r="15">
      <c r="B15" s="1" t="inlineStr">
        <is>
          <t>7-21</t>
        </is>
      </c>
      <c r="C15" t="inlineStr">
        <is>
          <t>8am-12pm</t>
        </is>
      </c>
      <c r="D15" t="n">
        <v>4</v>
      </c>
      <c r="E15" s="8" t="inlineStr">
        <is>
          <t>???</t>
        </is>
      </c>
      <c r="F15" s="9" t="n">
        <v>-1</v>
      </c>
      <c r="G15" s="9" t="n">
        <v>30</v>
      </c>
      <c r="H15" t="inlineStr">
        <is>
          <t>XF IF-CF-CompF Instrumentation for Cosmic Frontier (21H)</t>
        </is>
      </c>
    </row>
    <row r="16">
      <c r="B16" s="1" t="inlineStr">
        <is>
          <t>7-22</t>
        </is>
      </c>
      <c r="C16" t="inlineStr">
        <is>
          <t>8am-12pm</t>
        </is>
      </c>
      <c r="D16" t="n">
        <v>4</v>
      </c>
      <c r="E16" t="inlineStr">
        <is>
          <t>HUB 337</t>
        </is>
      </c>
      <c r="F16" t="n">
        <v>50</v>
      </c>
      <c r="G16" t="n">
        <v>30</v>
      </c>
      <c r="H16" t="inlineStr">
        <is>
          <t>XF NF-CF Neutrino mass scale with beta decay kinematics (22C)</t>
        </is>
      </c>
    </row>
    <row r="17">
      <c r="B17" s="1" t="inlineStr">
        <is>
          <t>7-22</t>
        </is>
      </c>
      <c r="C17" t="inlineStr">
        <is>
          <t>8am-12pm</t>
        </is>
      </c>
      <c r="D17" t="n">
        <v>4</v>
      </c>
      <c r="E17" s="8" t="inlineStr">
        <is>
          <t>???</t>
        </is>
      </c>
      <c r="F17" s="9" t="n">
        <v>-1</v>
      </c>
      <c r="G17" s="9" t="n">
        <v>50</v>
      </c>
      <c r="H17" t="inlineStr">
        <is>
          <t>XF NF-CF-IF Dark matter detector (22J)</t>
        </is>
      </c>
    </row>
    <row r="18">
      <c r="B18" s="1" t="inlineStr">
        <is>
          <t>7-22</t>
        </is>
      </c>
      <c r="C18" t="inlineStr">
        <is>
          <t>8am-12pm</t>
        </is>
      </c>
      <c r="D18" t="n">
        <v>4</v>
      </c>
      <c r="E18" t="inlineStr">
        <is>
          <t>KNE 220</t>
        </is>
      </c>
      <c r="F18" t="n">
        <v>239</v>
      </c>
      <c r="G18" t="n">
        <v>100</v>
      </c>
      <c r="H18" t="inlineStr">
        <is>
          <t>XF NF-CF-TF high energy and ultrahigh energy astrophysical neutrino (22N)</t>
        </is>
      </c>
    </row>
    <row r="19">
      <c r="B19" s="1" t="inlineStr">
        <is>
          <t>7-22</t>
        </is>
      </c>
      <c r="C19" t="inlineStr">
        <is>
          <t>10:30am-12:30am</t>
        </is>
      </c>
      <c r="D19" t="n">
        <v>-10</v>
      </c>
      <c r="E19" t="inlineStr">
        <is>
          <t>JHN 175</t>
        </is>
      </c>
      <c r="F19" t="n">
        <v>70</v>
      </c>
      <c r="G19" t="n">
        <v>50</v>
      </c>
      <c r="H19" t="inlineStr">
        <is>
          <t>CF Industry Session</t>
        </is>
      </c>
    </row>
    <row r="20">
      <c r="B20" s="1" t="inlineStr">
        <is>
          <t>7-23</t>
        </is>
      </c>
      <c r="C20" t="inlineStr">
        <is>
          <t>8am-12pm</t>
        </is>
      </c>
      <c r="D20" t="n">
        <v>4</v>
      </c>
      <c r="E20" t="inlineStr">
        <is>
          <t>KNE 130</t>
        </is>
      </c>
      <c r="F20" t="n">
        <v>723</v>
      </c>
      <c r="G20" t="n">
        <v>300</v>
      </c>
      <c r="H20" t="inlineStr">
        <is>
          <t>CF Report Discussion (23Q)</t>
        </is>
      </c>
    </row>
    <row r="21">
      <c r="B21" s="1" t="inlineStr">
        <is>
          <t>7-24</t>
        </is>
      </c>
      <c r="C21" t="inlineStr">
        <is>
          <t>8am-10am</t>
        </is>
      </c>
      <c r="D21" t="n">
        <v>2</v>
      </c>
      <c r="E21" t="inlineStr">
        <is>
          <t>JHN 022</t>
        </is>
      </c>
      <c r="F21" t="n">
        <v>35</v>
      </c>
      <c r="G21" t="n">
        <v>30</v>
      </c>
      <c r="H21" t="inlineStr">
        <is>
          <t>XF RF-CF RF1 large-volume data analysis and simulation and usage of HPC in data analysis (24B)</t>
        </is>
      </c>
    </row>
    <row r="22">
      <c r="B22" s="1" t="inlineStr">
        <is>
          <t>7-24</t>
        </is>
      </c>
      <c r="C22" t="inlineStr">
        <is>
          <t>8am-12pm</t>
        </is>
      </c>
      <c r="D22" t="n">
        <v>4</v>
      </c>
      <c r="E22" t="inlineStr">
        <is>
          <t>KNE 110</t>
        </is>
      </c>
      <c r="F22" t="n">
        <v>223</v>
      </c>
      <c r="G22" t="n">
        <v>200</v>
      </c>
      <c r="H22" t="inlineStr">
        <is>
          <t>CF Report Discussion (24M)</t>
        </is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0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8am-12pm</t>
        </is>
      </c>
      <c r="D5" t="n">
        <v>4</v>
      </c>
      <c r="E5" t="inlineStr">
        <is>
          <t>JHN 175</t>
        </is>
      </c>
      <c r="F5" t="n">
        <v>70</v>
      </c>
      <c r="G5" t="n">
        <v>50</v>
      </c>
      <c r="H5" t="inlineStr">
        <is>
          <t>TF TF9-TF11 (18C)</t>
        </is>
      </c>
    </row>
    <row r="6">
      <c r="B6" s="1" t="inlineStr">
        <is>
          <t>7-18</t>
        </is>
      </c>
      <c r="C6" t="inlineStr">
        <is>
          <t>8am-12pm</t>
        </is>
      </c>
      <c r="D6" t="n">
        <v>4</v>
      </c>
      <c r="E6" t="inlineStr">
        <is>
          <t>HUB 214</t>
        </is>
      </c>
      <c r="F6" t="n">
        <v>80</v>
      </c>
      <c r="G6" t="n">
        <v>50</v>
      </c>
      <c r="H6" t="inlineStr">
        <is>
          <t>TF TF5-TF10 (18D)</t>
        </is>
      </c>
    </row>
    <row r="7">
      <c r="B7" s="1" t="inlineStr">
        <is>
          <t>7-18</t>
        </is>
      </c>
      <c r="C7" t="inlineStr">
        <is>
          <t>8am-12pm</t>
        </is>
      </c>
      <c r="D7" t="n">
        <v>4</v>
      </c>
      <c r="E7" t="inlineStr">
        <is>
          <t>JHN 111</t>
        </is>
      </c>
      <c r="F7" t="n">
        <v>50</v>
      </c>
      <c r="G7" t="n">
        <v>50</v>
      </c>
      <c r="H7" t="inlineStr">
        <is>
          <t>TF TF2-TF8 (18E)</t>
        </is>
      </c>
    </row>
    <row r="8">
      <c r="B8" s="1" t="inlineStr">
        <is>
          <t>7-18</t>
        </is>
      </c>
      <c r="C8" t="inlineStr">
        <is>
          <t>8am-12pm</t>
        </is>
      </c>
      <c r="D8" t="n">
        <v>4</v>
      </c>
      <c r="E8" t="inlineStr">
        <is>
          <t>HUB 337</t>
        </is>
      </c>
      <c r="F8" t="n">
        <v>50</v>
      </c>
      <c r="G8" t="n">
        <v>50</v>
      </c>
      <c r="H8" t="inlineStr">
        <is>
          <t>TF TF4b-TF6-TF7 (18F)</t>
        </is>
      </c>
    </row>
    <row r="9">
      <c r="B9" s="1" t="inlineStr">
        <is>
          <t>7-18</t>
        </is>
      </c>
      <c r="C9" t="inlineStr">
        <is>
          <t>8am-12pm</t>
        </is>
      </c>
      <c r="D9" t="n">
        <v>4</v>
      </c>
      <c r="E9" t="inlineStr">
        <is>
          <t>JHN 022</t>
        </is>
      </c>
      <c r="F9" t="n">
        <v>35</v>
      </c>
      <c r="G9" t="n">
        <v>30</v>
      </c>
      <c r="H9" t="inlineStr">
        <is>
          <t>TF TF1-TF3-TF4a (18G)</t>
        </is>
      </c>
    </row>
    <row r="10">
      <c r="B10" s="1" t="inlineStr">
        <is>
          <t>7-18</t>
        </is>
      </c>
      <c r="C10" t="inlineStr">
        <is>
          <t>2pm-6pm</t>
        </is>
      </c>
      <c r="D10" t="n">
        <v>4</v>
      </c>
      <c r="E10" t="inlineStr">
        <is>
          <t>HUB 340</t>
        </is>
      </c>
      <c r="F10" t="n">
        <v>72</v>
      </c>
      <c r="G10" t="n">
        <v>50</v>
      </c>
      <c r="H10" t="inlineStr">
        <is>
          <t>XF EF-AF-TF Muon Forum Report (18Y)</t>
        </is>
      </c>
    </row>
    <row r="11">
      <c r="B11" s="1" t="inlineStr">
        <is>
          <t>7-19</t>
        </is>
      </c>
      <c r="C11" t="inlineStr">
        <is>
          <t>8am-12pm</t>
        </is>
      </c>
      <c r="D11" t="n">
        <v>4</v>
      </c>
      <c r="E11" t="inlineStr">
        <is>
          <t>JHN 175</t>
        </is>
      </c>
      <c r="F11" t="n">
        <v>70</v>
      </c>
      <c r="G11" t="n">
        <v>50</v>
      </c>
      <c r="H11" t="inlineStr">
        <is>
          <t>XF TF-EF Energy Frontier Theory (19J)</t>
        </is>
      </c>
    </row>
    <row r="12">
      <c r="B12" s="1" t="inlineStr">
        <is>
          <t>7-19</t>
        </is>
      </c>
      <c r="C12" t="inlineStr">
        <is>
          <t>8am-12pm</t>
        </is>
      </c>
      <c r="D12" t="n">
        <v>4</v>
      </c>
      <c r="E12" t="inlineStr">
        <is>
          <t>JHN 102</t>
        </is>
      </c>
      <c r="F12" t="n">
        <v>195</v>
      </c>
      <c r="G12" t="n">
        <v>50</v>
      </c>
      <c r="H12" t="inlineStr">
        <is>
          <t>XF TF-CF Cosmic Frontier Theory (19K)</t>
        </is>
      </c>
    </row>
    <row r="13">
      <c r="B13" s="1" t="inlineStr">
        <is>
          <t>7-19</t>
        </is>
      </c>
      <c r="C13" t="inlineStr">
        <is>
          <t>8am-12pm</t>
        </is>
      </c>
      <c r="D13" t="n">
        <v>4</v>
      </c>
      <c r="E13" t="inlineStr">
        <is>
          <t>KNE 220</t>
        </is>
      </c>
      <c r="F13" t="n">
        <v>239</v>
      </c>
      <c r="G13" t="n">
        <v>175</v>
      </c>
      <c r="H13" t="inlineStr">
        <is>
          <t>TF Discussion and frontier reports (19P)</t>
        </is>
      </c>
    </row>
    <row r="14">
      <c r="B14" s="1" t="inlineStr">
        <is>
          <t>7-19</t>
        </is>
      </c>
      <c r="C14" t="inlineStr">
        <is>
          <t>4pm-6pm</t>
        </is>
      </c>
      <c r="D14" t="n">
        <v>2</v>
      </c>
      <c r="E14" t="inlineStr">
        <is>
          <t>JHN 175</t>
        </is>
      </c>
      <c r="F14" t="n">
        <v>70</v>
      </c>
      <c r="G14" t="n">
        <v>40</v>
      </c>
      <c r="H14" t="inlineStr">
        <is>
          <t>XF EF-EF-AF-TF e+e- Forum (19U)</t>
        </is>
      </c>
    </row>
    <row r="15">
      <c r="B15" s="1" t="inlineStr">
        <is>
          <t>7-20</t>
        </is>
      </c>
      <c r="C15" t="inlineStr">
        <is>
          <t>8am-12pm</t>
        </is>
      </c>
      <c r="D15" t="n">
        <v>4</v>
      </c>
      <c r="E15" t="inlineStr">
        <is>
          <t>JHN 111</t>
        </is>
      </c>
      <c r="F15" t="n">
        <v>50</v>
      </c>
      <c r="G15" t="n">
        <v>50</v>
      </c>
      <c r="H15" t="inlineStr">
        <is>
          <t>XF CF-EF-RF-TF CF1 CF2 CF3 CF7 DM Complementarity (20L)</t>
        </is>
      </c>
    </row>
    <row r="16">
      <c r="B16" s="1" t="inlineStr">
        <is>
          <t>7-22</t>
        </is>
      </c>
      <c r="C16" t="inlineStr">
        <is>
          <t>8am-10am</t>
        </is>
      </c>
      <c r="D16" t="n">
        <v>2</v>
      </c>
      <c r="E16" t="inlineStr">
        <is>
          <t>JHN 175</t>
        </is>
      </c>
      <c r="F16" t="n">
        <v>70</v>
      </c>
      <c r="G16" t="n">
        <v>50</v>
      </c>
      <c r="H16" t="inlineStr">
        <is>
          <t>XF RF-EF-TF RF1 Flavor anomalies and exotics at colliders (22A)</t>
        </is>
      </c>
    </row>
    <row r="17">
      <c r="B17" s="1" t="inlineStr">
        <is>
          <t>7-22</t>
        </is>
      </c>
      <c r="C17" t="inlineStr">
        <is>
          <t>8am-12pm</t>
        </is>
      </c>
      <c r="D17" t="n">
        <v>4</v>
      </c>
      <c r="E17" t="inlineStr">
        <is>
          <t>KNE 220</t>
        </is>
      </c>
      <c r="F17" t="n">
        <v>239</v>
      </c>
      <c r="G17" t="n">
        <v>100</v>
      </c>
      <c r="H17" t="inlineStr">
        <is>
          <t>XF NF-CF-TF high energy and ultrahigh energy astrophysical neutrino (22N)</t>
        </is>
      </c>
    </row>
    <row r="18">
      <c r="B18" s="1" t="inlineStr">
        <is>
          <t>7-22</t>
        </is>
      </c>
      <c r="C18" t="inlineStr">
        <is>
          <t>10am-12pm</t>
        </is>
      </c>
      <c r="D18" t="n">
        <v>2</v>
      </c>
      <c r="E18" t="inlineStr">
        <is>
          <t>HUB 340</t>
        </is>
      </c>
      <c r="F18" t="n">
        <v>72</v>
      </c>
      <c r="G18" t="n">
        <v>50</v>
      </c>
      <c r="H18" t="inlineStr">
        <is>
          <t>XF NF-TF Neutrino theory network (22K)</t>
        </is>
      </c>
    </row>
    <row r="19">
      <c r="B19" s="1" t="inlineStr">
        <is>
          <t>7-23</t>
        </is>
      </c>
      <c r="C19" t="inlineStr">
        <is>
          <t>8am-10am</t>
        </is>
      </c>
      <c r="D19" t="n">
        <v>2</v>
      </c>
      <c r="E19" s="8" t="inlineStr">
        <is>
          <t>???</t>
        </is>
      </c>
      <c r="F19" s="9" t="n">
        <v>-1</v>
      </c>
      <c r="G19" s="9" t="n">
        <v>20</v>
      </c>
      <c r="H19" t="inlineStr">
        <is>
          <t>XF RF-EF-TF RF7-EF6-EF7 hadrons as production probes; production mechanisms probing the internal structure of exotic hadrons (23A)</t>
        </is>
      </c>
    </row>
    <row r="20">
      <c r="B20" s="1" t="inlineStr">
        <is>
          <t>7-23</t>
        </is>
      </c>
      <c r="C20" t="inlineStr">
        <is>
          <t>8am-10am</t>
        </is>
      </c>
      <c r="D20" t="n">
        <v>2</v>
      </c>
      <c r="E20" t="inlineStr">
        <is>
          <t>JHN 075</t>
        </is>
      </c>
      <c r="F20" t="n">
        <v>100</v>
      </c>
      <c r="G20" t="n">
        <v>50</v>
      </c>
      <c r="H20" t="inlineStr">
        <is>
          <t>XF TF-CompF QIS (21Z)</t>
        </is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9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8am-12pm</t>
        </is>
      </c>
      <c r="D5" t="n">
        <v>4</v>
      </c>
      <c r="E5" t="inlineStr">
        <is>
          <t>KNE 210</t>
        </is>
      </c>
      <c r="F5" t="n">
        <v>242</v>
      </c>
      <c r="G5" t="n">
        <v>150</v>
      </c>
      <c r="H5" t="inlineStr">
        <is>
          <t>AF All frontier (18M)</t>
        </is>
      </c>
    </row>
    <row r="6">
      <c r="B6" s="1" t="inlineStr">
        <is>
          <t>7-18</t>
        </is>
      </c>
      <c r="C6" t="inlineStr">
        <is>
          <t>2pm-6pm</t>
        </is>
      </c>
      <c r="D6" t="n">
        <v>4</v>
      </c>
      <c r="E6" t="inlineStr">
        <is>
          <t>HUB 340</t>
        </is>
      </c>
      <c r="F6" t="n">
        <v>72</v>
      </c>
      <c r="G6" t="n">
        <v>50</v>
      </c>
      <c r="H6" t="inlineStr">
        <is>
          <t>XF EF-AF-TF Muon Forum Report (18Y)</t>
        </is>
      </c>
    </row>
    <row r="7">
      <c r="B7" s="1" t="inlineStr">
        <is>
          <t>7-19</t>
        </is>
      </c>
      <c r="C7" t="inlineStr">
        <is>
          <t>8am-12pm</t>
        </is>
      </c>
      <c r="D7" t="n">
        <v>4</v>
      </c>
      <c r="E7" s="8" t="inlineStr">
        <is>
          <t>???</t>
        </is>
      </c>
      <c r="F7" s="9" t="n">
        <v>-1</v>
      </c>
      <c r="G7" s="9" t="n">
        <v>30</v>
      </c>
      <c r="H7" t="inlineStr">
        <is>
          <t>AF AF7 (19C)</t>
        </is>
      </c>
    </row>
    <row r="8">
      <c r="B8" s="1" t="inlineStr">
        <is>
          <t>7-19</t>
        </is>
      </c>
      <c r="C8" t="inlineStr">
        <is>
          <t>8am-12pm</t>
        </is>
      </c>
      <c r="D8" t="n">
        <v>4</v>
      </c>
      <c r="E8" t="inlineStr">
        <is>
          <t>HUB 307</t>
        </is>
      </c>
      <c r="F8" t="n">
        <v>30</v>
      </c>
      <c r="G8" t="n">
        <v>20</v>
      </c>
      <c r="H8" t="inlineStr">
        <is>
          <t>AF AF6 (19D)</t>
        </is>
      </c>
    </row>
    <row r="9">
      <c r="B9" s="1" t="inlineStr">
        <is>
          <t>7-19</t>
        </is>
      </c>
      <c r="C9" t="inlineStr">
        <is>
          <t>8am-12pm</t>
        </is>
      </c>
      <c r="D9" t="n">
        <v>4</v>
      </c>
      <c r="E9" s="8" t="inlineStr">
        <is>
          <t>???</t>
        </is>
      </c>
      <c r="F9" s="9" t="n">
        <v>-1</v>
      </c>
      <c r="G9" s="9" t="n">
        <v>30</v>
      </c>
      <c r="H9" t="inlineStr">
        <is>
          <t>AF AF4 (19E)</t>
        </is>
      </c>
    </row>
    <row r="10">
      <c r="B10" s="1" t="inlineStr">
        <is>
          <t>7-19</t>
        </is>
      </c>
      <c r="C10" t="inlineStr">
        <is>
          <t>8am-12pm</t>
        </is>
      </c>
      <c r="D10" t="n">
        <v>4</v>
      </c>
      <c r="E10" s="8" t="inlineStr">
        <is>
          <t>???</t>
        </is>
      </c>
      <c r="F10" s="9" t="n">
        <v>-1</v>
      </c>
      <c r="G10" s="9" t="n">
        <v>20</v>
      </c>
      <c r="H10" t="inlineStr">
        <is>
          <t>AF AF3 (19F)</t>
        </is>
      </c>
    </row>
    <row r="11">
      <c r="B11" s="1" t="inlineStr">
        <is>
          <t>7-19</t>
        </is>
      </c>
      <c r="C11" t="inlineStr">
        <is>
          <t>8am-12pm</t>
        </is>
      </c>
      <c r="D11" t="n">
        <v>4</v>
      </c>
      <c r="E11" t="inlineStr">
        <is>
          <t>HUB 337</t>
        </is>
      </c>
      <c r="F11" t="n">
        <v>50</v>
      </c>
      <c r="G11" t="n">
        <v>30</v>
      </c>
      <c r="H11" t="inlineStr">
        <is>
          <t>AF AF2-5 (19G)</t>
        </is>
      </c>
    </row>
    <row r="12">
      <c r="B12" s="1" t="inlineStr">
        <is>
          <t>7-19</t>
        </is>
      </c>
      <c r="C12" t="inlineStr">
        <is>
          <t>8am-12pm</t>
        </is>
      </c>
      <c r="D12" t="n">
        <v>4</v>
      </c>
      <c r="E12" t="inlineStr">
        <is>
          <t>HUB 238</t>
        </is>
      </c>
      <c r="F12" t="n">
        <v>30</v>
      </c>
      <c r="G12" t="n">
        <v>20</v>
      </c>
      <c r="H12" t="inlineStr">
        <is>
          <t>AF AF1 (19H)</t>
        </is>
      </c>
    </row>
    <row r="13">
      <c r="B13" s="1" t="inlineStr">
        <is>
          <t>7-19</t>
        </is>
      </c>
      <c r="C13" t="inlineStr">
        <is>
          <t>1:30pm-3:30pm</t>
        </is>
      </c>
      <c r="D13" t="n">
        <v>2</v>
      </c>
      <c r="E13" t="inlineStr">
        <is>
          <t>JHN 102</t>
        </is>
      </c>
      <c r="F13" t="n">
        <v>195</v>
      </c>
      <c r="G13" t="n">
        <v>40</v>
      </c>
      <c r="H13" t="inlineStr">
        <is>
          <t>XF EF-AF Finalizing Plots and Tables (19R)</t>
        </is>
      </c>
    </row>
    <row r="14">
      <c r="B14" s="1" t="inlineStr">
        <is>
          <t>7-19</t>
        </is>
      </c>
      <c r="C14" t="inlineStr">
        <is>
          <t>4pm-6pm</t>
        </is>
      </c>
      <c r="D14" t="n">
        <v>2</v>
      </c>
      <c r="E14" t="inlineStr">
        <is>
          <t>JHN 175</t>
        </is>
      </c>
      <c r="F14" t="n">
        <v>70</v>
      </c>
      <c r="G14" t="n">
        <v>40</v>
      </c>
      <c r="H14" t="inlineStr">
        <is>
          <t>XF EF-EF-AF-TF e+e- Forum (19U)</t>
        </is>
      </c>
    </row>
    <row r="15">
      <c r="B15" s="1" t="inlineStr">
        <is>
          <t>7-21</t>
        </is>
      </c>
      <c r="C15" t="inlineStr">
        <is>
          <t>8am-12pm</t>
        </is>
      </c>
      <c r="D15" t="n">
        <v>4</v>
      </c>
      <c r="E15" t="inlineStr">
        <is>
          <t>HUB 340</t>
        </is>
      </c>
      <c r="F15" t="n">
        <v>72</v>
      </c>
      <c r="G15" t="n">
        <v>40</v>
      </c>
      <c r="H15" t="inlineStr">
        <is>
          <t>XF IF-EF-AF detectors and MDI (21I)</t>
        </is>
      </c>
    </row>
    <row r="16">
      <c r="B16" s="1" t="inlineStr">
        <is>
          <t>7-21</t>
        </is>
      </c>
      <c r="C16" t="inlineStr">
        <is>
          <t>4pm-6pm</t>
        </is>
      </c>
      <c r="D16" t="n">
        <v>2</v>
      </c>
      <c r="E16" t="inlineStr">
        <is>
          <t>JHN 102</t>
        </is>
      </c>
      <c r="F16" t="n">
        <v>195</v>
      </c>
      <c r="G16" t="n">
        <v>30</v>
      </c>
      <c r="H16" t="inlineStr">
        <is>
          <t>XF EF-AF combined EF/AF report discussion (21V)</t>
        </is>
      </c>
    </row>
    <row r="17">
      <c r="B17" s="1" t="inlineStr">
        <is>
          <t>7-22</t>
        </is>
      </c>
      <c r="C17" t="inlineStr">
        <is>
          <t>8am-12pm</t>
        </is>
      </c>
      <c r="D17" t="n">
        <v>4</v>
      </c>
      <c r="E17" t="inlineStr">
        <is>
          <t>JHN 111</t>
        </is>
      </c>
      <c r="F17" t="n">
        <v>50</v>
      </c>
      <c r="G17" t="n">
        <v>40</v>
      </c>
      <c r="H17" t="inlineStr">
        <is>
          <t>XF AF-RF cross-cutting issues (22B)</t>
        </is>
      </c>
    </row>
    <row r="18">
      <c r="B18" s="1" t="inlineStr">
        <is>
          <t>7-22</t>
        </is>
      </c>
      <c r="C18" t="inlineStr">
        <is>
          <t>8am-12pm</t>
        </is>
      </c>
      <c r="D18" t="n">
        <v>4</v>
      </c>
      <c r="E18" t="inlineStr">
        <is>
          <t>JHN 022</t>
        </is>
      </c>
      <c r="F18" t="n">
        <v>35</v>
      </c>
      <c r="G18" t="n">
        <v>30</v>
      </c>
      <c r="H18" t="inlineStr">
        <is>
          <t>XF AF-CEF Success Stories from AF (22D)</t>
        </is>
      </c>
    </row>
    <row r="19">
      <c r="B19" s="1" t="inlineStr">
        <is>
          <t>7-22</t>
        </is>
      </c>
      <c r="C19" t="inlineStr">
        <is>
          <t>8am-12pm</t>
        </is>
      </c>
      <c r="D19" t="n">
        <v>4</v>
      </c>
      <c r="E19" t="inlineStr">
        <is>
          <t>JHN 102</t>
        </is>
      </c>
      <c r="F19" t="n">
        <v>195</v>
      </c>
      <c r="G19" t="n">
        <v>70</v>
      </c>
      <c r="H19" t="inlineStr">
        <is>
          <t>XF AF-CompF Cross-cutting issues (22E)</t>
        </is>
      </c>
    </row>
    <row r="20">
      <c r="B20" s="1" t="inlineStr">
        <is>
          <t>7-22</t>
        </is>
      </c>
      <c r="C20" t="inlineStr">
        <is>
          <t>8am-10am</t>
        </is>
      </c>
      <c r="D20" t="n">
        <v>2</v>
      </c>
      <c r="E20" t="inlineStr">
        <is>
          <t>HUB 332</t>
        </is>
      </c>
      <c r="F20" t="n">
        <v>120</v>
      </c>
      <c r="G20" t="n">
        <v>40</v>
      </c>
      <c r="H20" t="inlineStr">
        <is>
          <t>XF AF-EF Accelerator R&amp;D Overseas (22G)</t>
        </is>
      </c>
    </row>
    <row r="21">
      <c r="B21" s="1" t="inlineStr">
        <is>
          <t>7-22</t>
        </is>
      </c>
      <c r="C21" t="inlineStr">
        <is>
          <t>8am-12pm</t>
        </is>
      </c>
      <c r="D21" t="n">
        <v>4</v>
      </c>
      <c r="E21" t="inlineStr">
        <is>
          <t>HUB 250</t>
        </is>
      </c>
      <c r="F21" t="n">
        <v>181</v>
      </c>
      <c r="G21" t="n">
        <v>70</v>
      </c>
      <c r="H21" t="inlineStr">
        <is>
          <t>XF NF-AF Accelerator neutrino sources/cross-cutting issues (22O)</t>
        </is>
      </c>
    </row>
    <row r="22">
      <c r="B22" s="1" t="inlineStr">
        <is>
          <t>7-23</t>
        </is>
      </c>
      <c r="C22" t="inlineStr">
        <is>
          <t>8am-12pm</t>
        </is>
      </c>
      <c r="D22" t="n">
        <v>4</v>
      </c>
      <c r="E22" t="inlineStr">
        <is>
          <t>JHN 102</t>
        </is>
      </c>
      <c r="F22" t="n">
        <v>195</v>
      </c>
      <c r="G22" t="n">
        <v>80</v>
      </c>
      <c r="H22" t="inlineStr">
        <is>
          <t>XF AF-EF ITF report and discussion (23K)</t>
        </is>
      </c>
    </row>
    <row r="23">
      <c r="B23" s="1" t="inlineStr">
        <is>
          <t>7-24</t>
        </is>
      </c>
      <c r="C23" t="inlineStr">
        <is>
          <t>8am-12pm</t>
        </is>
      </c>
      <c r="D23" t="n">
        <v>4</v>
      </c>
      <c r="E23" t="inlineStr">
        <is>
          <t>JHN 175</t>
        </is>
      </c>
      <c r="F23" t="n">
        <v>70</v>
      </c>
      <c r="G23" t="n">
        <v>70</v>
      </c>
      <c r="H23" t="inlineStr">
        <is>
          <t>AF Summary report discussion and tuneup (24C)</t>
        </is>
      </c>
    </row>
    <row r="24">
      <c r="B24" s="1" t="inlineStr">
        <is>
          <t>7-24</t>
        </is>
      </c>
      <c r="C24" t="inlineStr">
        <is>
          <t>8am-12pm</t>
        </is>
      </c>
      <c r="D24" t="n">
        <v>4</v>
      </c>
      <c r="E24" t="inlineStr">
        <is>
          <t>JHN 111</t>
        </is>
      </c>
      <c r="F24" t="n">
        <v>50</v>
      </c>
      <c r="G24" t="n">
        <v>50</v>
      </c>
      <c r="H24" t="inlineStr">
        <is>
          <t>AF P5 Strategy beam physics and facilities (24H)</t>
        </is>
      </c>
    </row>
    <row r="25">
      <c r="B25" s="1" t="inlineStr">
        <is>
          <t>7-24</t>
        </is>
      </c>
      <c r="C25" t="inlineStr">
        <is>
          <t>8am-12pm</t>
        </is>
      </c>
      <c r="D25" t="n">
        <v>4</v>
      </c>
      <c r="E25" t="inlineStr">
        <is>
          <t>JHN 075</t>
        </is>
      </c>
      <c r="F25" t="n">
        <v>100</v>
      </c>
      <c r="G25" t="n">
        <v>70</v>
      </c>
      <c r="H25" t="inlineStr">
        <is>
          <t>AF P5 Strategy optimizing among funding sources (24I)</t>
        </is>
      </c>
    </row>
    <row r="26">
      <c r="B26" s="1" t="inlineStr">
        <is>
          <t>7-24</t>
        </is>
      </c>
      <c r="C26" t="inlineStr">
        <is>
          <t>8am-12pm</t>
        </is>
      </c>
      <c r="D26" t="n">
        <v>4</v>
      </c>
      <c r="E26" s="8" t="inlineStr">
        <is>
          <t>???</t>
        </is>
      </c>
      <c r="F26" s="9" t="n">
        <v>-1</v>
      </c>
      <c r="G26" s="9" t="n">
        <v>70</v>
      </c>
      <c r="H26" t="inlineStr">
        <is>
          <t>AF P5 Strategy accel for neutrinos and PBC (24J)</t>
        </is>
      </c>
    </row>
    <row r="27">
      <c r="B27" s="1" t="inlineStr">
        <is>
          <t>7-24</t>
        </is>
      </c>
      <c r="C27" t="inlineStr">
        <is>
          <t>8am-12pm</t>
        </is>
      </c>
      <c r="D27" t="n">
        <v>4</v>
      </c>
      <c r="E27" t="inlineStr">
        <is>
          <t>KNE 220</t>
        </is>
      </c>
      <c r="F27" t="n">
        <v>239</v>
      </c>
      <c r="G27" t="n">
        <v>70</v>
      </c>
      <c r="H27" t="inlineStr">
        <is>
          <t>AF P5 Strategy technologies and test facilities (24K)</t>
        </is>
      </c>
    </row>
    <row r="28">
      <c r="B28" s="1" t="inlineStr">
        <is>
          <t>7-24</t>
        </is>
      </c>
      <c r="C28" t="inlineStr">
        <is>
          <t>8am-12pm</t>
        </is>
      </c>
      <c r="D28" t="n">
        <v>4</v>
      </c>
      <c r="E28" s="8" t="inlineStr">
        <is>
          <t>???</t>
        </is>
      </c>
      <c r="F28" s="9" t="n">
        <v>-1</v>
      </c>
      <c r="G28" s="9" t="n">
        <v>100</v>
      </c>
      <c r="H28" t="inlineStr">
        <is>
          <t>AF P5 Strategy colliders (24L)</t>
        </is>
      </c>
    </row>
    <row r="29">
      <c r="B29" s="1" t="inlineStr">
        <is>
          <t>7-24</t>
        </is>
      </c>
      <c r="C29" t="inlineStr">
        <is>
          <t>10am-12pm</t>
        </is>
      </c>
      <c r="D29" t="n">
        <v>2</v>
      </c>
      <c r="E29" s="8" t="inlineStr">
        <is>
          <t>???</t>
        </is>
      </c>
      <c r="F29" s="9" t="n">
        <v>-1</v>
      </c>
      <c r="G29" s="9" t="n">
        <v>50</v>
      </c>
      <c r="H29" t="inlineStr">
        <is>
          <t>XF RF-EF-AF RF5 to discuss CLFV and heavy states (24O)</t>
        </is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25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7-19</t>
        </is>
      </c>
      <c r="C5" t="inlineStr">
        <is>
          <t>1:30pm-3:30pm</t>
        </is>
      </c>
      <c r="D5" t="n">
        <v>2</v>
      </c>
      <c r="E5" t="inlineStr">
        <is>
          <t>JHN 175</t>
        </is>
      </c>
      <c r="F5" t="n">
        <v>70</v>
      </c>
      <c r="G5" t="n">
        <v>40</v>
      </c>
      <c r="H5" t="inlineStr">
        <is>
          <t>XF EF-IF Finalizing Plots Tables Detector Resolutions etc (19Q)</t>
        </is>
      </c>
    </row>
    <row r="6">
      <c r="B6" s="1" t="inlineStr">
        <is>
          <t>7-21</t>
        </is>
      </c>
      <c r="C6" t="inlineStr">
        <is>
          <t>8am-10am</t>
        </is>
      </c>
      <c r="D6" t="n">
        <v>2</v>
      </c>
      <c r="E6" t="inlineStr">
        <is>
          <t>JHN 175</t>
        </is>
      </c>
      <c r="F6" t="n">
        <v>70</v>
      </c>
      <c r="G6" t="n">
        <v>40</v>
      </c>
      <c r="H6" t="inlineStr">
        <is>
          <t>XF IF-CompF readout and AI/ML (21E)</t>
        </is>
      </c>
    </row>
    <row r="7">
      <c r="B7" s="1" t="inlineStr">
        <is>
          <t>7-21</t>
        </is>
      </c>
      <c r="C7" t="inlineStr">
        <is>
          <t>8am-9:30am</t>
        </is>
      </c>
      <c r="D7" t="n">
        <v>1.5</v>
      </c>
      <c r="E7" s="8" t="inlineStr">
        <is>
          <t>???</t>
        </is>
      </c>
      <c r="F7" s="9" t="n">
        <v>-1</v>
      </c>
      <c r="G7" s="9" t="n">
        <v>30</v>
      </c>
      <c r="H7" t="inlineStr">
        <is>
          <t>XF IF-UF Facilities (21F)</t>
        </is>
      </c>
    </row>
    <row r="8">
      <c r="B8" s="1" t="inlineStr">
        <is>
          <t>7-21</t>
        </is>
      </c>
      <c r="C8" t="inlineStr">
        <is>
          <t>8am-12pm</t>
        </is>
      </c>
      <c r="D8" t="n">
        <v>4</v>
      </c>
      <c r="E8" s="8" t="inlineStr">
        <is>
          <t>???</t>
        </is>
      </c>
      <c r="F8" s="9" t="n">
        <v>-1</v>
      </c>
      <c r="G8" s="9" t="n">
        <v>30</v>
      </c>
      <c r="H8" t="inlineStr">
        <is>
          <t>XF IF-NF Instrumentation for Neutrino Experiments (21G)</t>
        </is>
      </c>
    </row>
    <row r="9">
      <c r="B9" s="1" t="inlineStr">
        <is>
          <t>7-21</t>
        </is>
      </c>
      <c r="C9" t="inlineStr">
        <is>
          <t>8am-12pm</t>
        </is>
      </c>
      <c r="D9" t="n">
        <v>4</v>
      </c>
      <c r="E9" s="8" t="inlineStr">
        <is>
          <t>???</t>
        </is>
      </c>
      <c r="F9" s="9" t="n">
        <v>-1</v>
      </c>
      <c r="G9" s="9" t="n">
        <v>30</v>
      </c>
      <c r="H9" t="inlineStr">
        <is>
          <t>XF IF-CF-CompF Instrumentation for Cosmic Frontier (21H)</t>
        </is>
      </c>
    </row>
    <row r="10">
      <c r="B10" s="1" t="inlineStr">
        <is>
          <t>7-21</t>
        </is>
      </c>
      <c r="C10" t="inlineStr">
        <is>
          <t>8am-12pm</t>
        </is>
      </c>
      <c r="D10" t="n">
        <v>4</v>
      </c>
      <c r="E10" t="inlineStr">
        <is>
          <t>HUB 340</t>
        </is>
      </c>
      <c r="F10" t="n">
        <v>72</v>
      </c>
      <c r="G10" t="n">
        <v>40</v>
      </c>
      <c r="H10" t="inlineStr">
        <is>
          <t>XF IF-EF-AF detectors and MDI (21I)</t>
        </is>
      </c>
    </row>
    <row r="11">
      <c r="B11" s="1" t="inlineStr">
        <is>
          <t>7-21</t>
        </is>
      </c>
      <c r="C11" t="inlineStr">
        <is>
          <t>10am-12pm</t>
        </is>
      </c>
      <c r="D11" t="n">
        <v>2</v>
      </c>
      <c r="E11" t="inlineStr">
        <is>
          <t>JHN 175</t>
        </is>
      </c>
      <c r="F11" t="n">
        <v>70</v>
      </c>
      <c r="G11" t="n">
        <v>40</v>
      </c>
      <c r="H11" t="inlineStr">
        <is>
          <t>XF IF-RF-EF Focus on timing and more generally tracking detectors (21J)</t>
        </is>
      </c>
    </row>
    <row r="12">
      <c r="B12" s="1" t="inlineStr">
        <is>
          <t>7-21</t>
        </is>
      </c>
      <c r="C12" t="inlineStr">
        <is>
          <t>10:30am-12pm</t>
        </is>
      </c>
      <c r="D12" t="n">
        <v>1.5</v>
      </c>
      <c r="E12" s="8" t="inlineStr">
        <is>
          <t>???</t>
        </is>
      </c>
      <c r="F12" s="9" t="n">
        <v>-1</v>
      </c>
      <c r="G12" s="9" t="n">
        <v>40</v>
      </c>
      <c r="H12" t="inlineStr">
        <is>
          <t>XF UF-IF Cross-cutting and Facilities (21S)</t>
        </is>
      </c>
    </row>
    <row r="13">
      <c r="B13" s="1" t="inlineStr">
        <is>
          <t>7-22</t>
        </is>
      </c>
      <c r="C13" t="inlineStr">
        <is>
          <t>8am-12pm</t>
        </is>
      </c>
      <c r="D13" t="n">
        <v>4</v>
      </c>
      <c r="E13" t="inlineStr">
        <is>
          <t>HUB 214</t>
        </is>
      </c>
      <c r="F13" t="n">
        <v>80</v>
      </c>
      <c r="G13" t="n">
        <v>50</v>
      </c>
      <c r="H13" t="inlineStr">
        <is>
          <t>XF UF-IF QIS (22F)</t>
        </is>
      </c>
    </row>
    <row r="14">
      <c r="B14" s="1" t="inlineStr">
        <is>
          <t>7-22</t>
        </is>
      </c>
      <c r="C14" t="inlineStr">
        <is>
          <t>8am-12pm</t>
        </is>
      </c>
      <c r="D14" t="n">
        <v>4</v>
      </c>
      <c r="E14" s="8" t="inlineStr">
        <is>
          <t>???</t>
        </is>
      </c>
      <c r="F14" s="9" t="n">
        <v>-1</v>
      </c>
      <c r="G14" s="9" t="n">
        <v>50</v>
      </c>
      <c r="H14" t="inlineStr">
        <is>
          <t>XF NF-CF-IF Dark matter detector (22J)</t>
        </is>
      </c>
    </row>
    <row r="15">
      <c r="B15" s="1" t="inlineStr">
        <is>
          <t>7-22</t>
        </is>
      </c>
      <c r="C15" t="inlineStr">
        <is>
          <t>10am-12pm</t>
        </is>
      </c>
      <c r="D15" t="n">
        <v>2</v>
      </c>
      <c r="E15" t="inlineStr">
        <is>
          <t>HUB 332</t>
        </is>
      </c>
      <c r="F15" t="n">
        <v>120</v>
      </c>
      <c r="G15" t="n">
        <v>50</v>
      </c>
      <c r="H15" t="inlineStr">
        <is>
          <t>XF RF-IF RF1 Discuss picosecond detectors - fast timing in tracking and calorimetry (22P)</t>
        </is>
      </c>
    </row>
    <row r="16">
      <c r="B16" s="1" t="inlineStr">
        <is>
          <t>7-23</t>
        </is>
      </c>
      <c r="C16" t="inlineStr">
        <is>
          <t>8am-12pm</t>
        </is>
      </c>
      <c r="D16" t="n">
        <v>4</v>
      </c>
      <c r="E16" s="8" t="inlineStr">
        <is>
          <t>???</t>
        </is>
      </c>
      <c r="F16" s="9" t="n">
        <v>-1</v>
      </c>
      <c r="G16" s="9" t="n">
        <v>20</v>
      </c>
      <c r="H16" t="inlineStr">
        <is>
          <t>IF IF6 (23C)</t>
        </is>
      </c>
    </row>
    <row r="17">
      <c r="B17" s="1" t="inlineStr">
        <is>
          <t>7-23</t>
        </is>
      </c>
      <c r="C17" t="inlineStr">
        <is>
          <t>8am-12pm</t>
        </is>
      </c>
      <c r="D17" t="n">
        <v>4</v>
      </c>
      <c r="E17" s="8" t="inlineStr">
        <is>
          <t>???</t>
        </is>
      </c>
      <c r="F17" s="9" t="n">
        <v>-1</v>
      </c>
      <c r="G17" s="9" t="n">
        <v>20</v>
      </c>
      <c r="H17" t="inlineStr">
        <is>
          <t>IF IF5 (23D)</t>
        </is>
      </c>
    </row>
    <row r="18">
      <c r="B18" s="1" t="inlineStr">
        <is>
          <t>7-23</t>
        </is>
      </c>
      <c r="C18" t="inlineStr">
        <is>
          <t>8am-12pm</t>
        </is>
      </c>
      <c r="D18" t="n">
        <v>4</v>
      </c>
      <c r="E18" s="8" t="inlineStr">
        <is>
          <t>???</t>
        </is>
      </c>
      <c r="F18" s="9" t="n">
        <v>-1</v>
      </c>
      <c r="G18" s="9" t="n">
        <v>20</v>
      </c>
      <c r="H18" t="inlineStr">
        <is>
          <t>IF IF4 (23E)</t>
        </is>
      </c>
    </row>
    <row r="19">
      <c r="B19" s="1" t="inlineStr">
        <is>
          <t>7-23</t>
        </is>
      </c>
      <c r="C19" t="inlineStr">
        <is>
          <t>8am-12pm</t>
        </is>
      </c>
      <c r="D19" t="n">
        <v>4</v>
      </c>
      <c r="E19" t="inlineStr">
        <is>
          <t>JHN 022</t>
        </is>
      </c>
      <c r="F19" t="n">
        <v>35</v>
      </c>
      <c r="G19" t="n">
        <v>20</v>
      </c>
      <c r="H19" t="inlineStr">
        <is>
          <t>IF IF3 (23F)</t>
        </is>
      </c>
    </row>
    <row r="20">
      <c r="B20" s="1" t="inlineStr">
        <is>
          <t>7-23</t>
        </is>
      </c>
      <c r="C20" t="inlineStr">
        <is>
          <t>8am-12pm</t>
        </is>
      </c>
      <c r="D20" t="n">
        <v>4</v>
      </c>
      <c r="E20" t="inlineStr">
        <is>
          <t>JHN 026</t>
        </is>
      </c>
      <c r="F20" t="n">
        <v>35</v>
      </c>
      <c r="G20" t="n">
        <v>20</v>
      </c>
      <c r="H20" t="inlineStr">
        <is>
          <t>IF IF2 (23G)</t>
        </is>
      </c>
    </row>
    <row r="21">
      <c r="B21" s="1" t="inlineStr">
        <is>
          <t>7-23</t>
        </is>
      </c>
      <c r="C21" t="inlineStr">
        <is>
          <t>8am-12pm</t>
        </is>
      </c>
      <c r="D21" t="n">
        <v>4</v>
      </c>
      <c r="E21" t="inlineStr">
        <is>
          <t>JHN 111</t>
        </is>
      </c>
      <c r="F21" t="n">
        <v>50</v>
      </c>
      <c r="G21" t="n">
        <v>20</v>
      </c>
      <c r="H21" t="inlineStr">
        <is>
          <t>IF IF1 (23H)</t>
        </is>
      </c>
    </row>
    <row r="22">
      <c r="B22" s="1" t="inlineStr">
        <is>
          <t>7-24</t>
        </is>
      </c>
      <c r="C22" t="inlineStr">
        <is>
          <t>8am-12pm</t>
        </is>
      </c>
      <c r="D22" t="n">
        <v>4</v>
      </c>
      <c r="E22" t="inlineStr">
        <is>
          <t>JHN 102</t>
        </is>
      </c>
      <c r="F22" t="n">
        <v>195</v>
      </c>
      <c r="G22" t="n">
        <v>100</v>
      </c>
      <c r="H22" t="inlineStr">
        <is>
          <t>IF Report (24D)</t>
        </is>
      </c>
    </row>
    <row r="23">
      <c r="B23" s="1" t="inlineStr">
        <is>
          <t>7-24</t>
        </is>
      </c>
      <c r="C23" t="inlineStr">
        <is>
          <t>8am-12pm</t>
        </is>
      </c>
      <c r="D23" t="n">
        <v>4</v>
      </c>
      <c r="E23" s="8" t="inlineStr">
        <is>
          <t>???</t>
        </is>
      </c>
      <c r="F23" s="9" t="n">
        <v>-1</v>
      </c>
      <c r="G23" s="9" t="n">
        <v>20</v>
      </c>
      <c r="H23" t="inlineStr">
        <is>
          <t>IF IF9 (24E)</t>
        </is>
      </c>
    </row>
    <row r="24">
      <c r="B24" s="1" t="inlineStr">
        <is>
          <t>7-24</t>
        </is>
      </c>
      <c r="C24" t="inlineStr">
        <is>
          <t>8am-12pm</t>
        </is>
      </c>
      <c r="D24" t="n">
        <v>4</v>
      </c>
      <c r="E24" s="8" t="inlineStr">
        <is>
          <t>???</t>
        </is>
      </c>
      <c r="F24" s="9" t="n">
        <v>-1</v>
      </c>
      <c r="G24" s="9" t="n">
        <v>20</v>
      </c>
      <c r="H24" t="inlineStr">
        <is>
          <t>IF IF8 (24F)</t>
        </is>
      </c>
    </row>
    <row r="25">
      <c r="B25" s="1" t="inlineStr">
        <is>
          <t>7-24</t>
        </is>
      </c>
      <c r="C25" t="inlineStr">
        <is>
          <t>8am-12pm</t>
        </is>
      </c>
      <c r="D25" t="n">
        <v>4</v>
      </c>
      <c r="E25" t="inlineStr">
        <is>
          <t>JHN 026</t>
        </is>
      </c>
      <c r="F25" t="n">
        <v>35</v>
      </c>
      <c r="G25" t="n">
        <v>20</v>
      </c>
      <c r="H25" t="inlineStr">
        <is>
          <t>IF IF7 (24G)</t>
        </is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16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1:30pm-3:30pm</t>
        </is>
      </c>
      <c r="D5" t="n">
        <v>2</v>
      </c>
      <c r="E5" t="inlineStr">
        <is>
          <t>JHN 175</t>
        </is>
      </c>
      <c r="F5" t="n">
        <v>70</v>
      </c>
      <c r="G5" t="n">
        <v>40</v>
      </c>
      <c r="H5" t="inlineStr">
        <is>
          <t>XF EF-CompF EF Centric Discussions (18X)</t>
        </is>
      </c>
    </row>
    <row r="6">
      <c r="B6" s="1" t="inlineStr">
        <is>
          <t>7-20</t>
        </is>
      </c>
      <c r="C6" t="inlineStr">
        <is>
          <t>8am-10am</t>
        </is>
      </c>
      <c r="D6" t="n">
        <v>2</v>
      </c>
      <c r="E6" t="inlineStr">
        <is>
          <t>HUB 238</t>
        </is>
      </c>
      <c r="F6" t="n">
        <v>30</v>
      </c>
      <c r="G6" t="n">
        <v>20</v>
      </c>
      <c r="H6" t="inlineStr">
        <is>
          <t>CompF CompF7 (20D) (20D)</t>
        </is>
      </c>
    </row>
    <row r="7">
      <c r="B7" s="1" t="inlineStr">
        <is>
          <t>7-20</t>
        </is>
      </c>
      <c r="C7" t="inlineStr">
        <is>
          <t>8am-10am</t>
        </is>
      </c>
      <c r="D7" t="n">
        <v>2</v>
      </c>
      <c r="E7" t="inlineStr">
        <is>
          <t>HUB 307</t>
        </is>
      </c>
      <c r="F7" t="n">
        <v>30</v>
      </c>
      <c r="G7" t="n">
        <v>20</v>
      </c>
      <c r="H7" t="inlineStr">
        <is>
          <t>CompF CompF5 (20E)</t>
        </is>
      </c>
    </row>
    <row r="8">
      <c r="B8" s="1" t="inlineStr">
        <is>
          <t>7-20</t>
        </is>
      </c>
      <c r="C8" t="inlineStr">
        <is>
          <t>8am-10am</t>
        </is>
      </c>
      <c r="D8" t="n">
        <v>2</v>
      </c>
      <c r="E8" s="8" t="inlineStr">
        <is>
          <t>???</t>
        </is>
      </c>
      <c r="F8" s="9" t="n">
        <v>-1</v>
      </c>
      <c r="G8" s="9" t="n">
        <v>20</v>
      </c>
      <c r="H8" t="inlineStr">
        <is>
          <t>CompF CompF3 (20F)</t>
        </is>
      </c>
    </row>
    <row r="9">
      <c r="B9" s="1" t="inlineStr">
        <is>
          <t>7-20</t>
        </is>
      </c>
      <c r="C9" t="inlineStr">
        <is>
          <t>8am-10am</t>
        </is>
      </c>
      <c r="D9" t="n">
        <v>2</v>
      </c>
      <c r="E9" s="8" t="inlineStr">
        <is>
          <t>???</t>
        </is>
      </c>
      <c r="F9" s="9" t="n">
        <v>-1</v>
      </c>
      <c r="G9" s="9" t="n">
        <v>20</v>
      </c>
      <c r="H9" t="inlineStr">
        <is>
          <t>CompF CompF1 (20G)</t>
        </is>
      </c>
    </row>
    <row r="10">
      <c r="B10" s="1" t="inlineStr">
        <is>
          <t>7-20</t>
        </is>
      </c>
      <c r="C10" t="inlineStr">
        <is>
          <t>10am-12pm</t>
        </is>
      </c>
      <c r="D10" t="n">
        <v>2</v>
      </c>
      <c r="E10" t="inlineStr">
        <is>
          <t>HUB 238</t>
        </is>
      </c>
      <c r="F10" t="n">
        <v>30</v>
      </c>
      <c r="G10" t="n">
        <v>20</v>
      </c>
      <c r="H10" t="inlineStr">
        <is>
          <t>CompF CompF6 (20T)</t>
        </is>
      </c>
    </row>
    <row r="11">
      <c r="B11" s="1" t="inlineStr">
        <is>
          <t>7-20</t>
        </is>
      </c>
      <c r="C11" t="inlineStr">
        <is>
          <t>10am-12pm</t>
        </is>
      </c>
      <c r="D11" t="n">
        <v>2</v>
      </c>
      <c r="E11" t="inlineStr">
        <is>
          <t>HUB 307</t>
        </is>
      </c>
      <c r="F11" t="n">
        <v>30</v>
      </c>
      <c r="G11" t="n">
        <v>20</v>
      </c>
      <c r="H11" t="inlineStr">
        <is>
          <t>CompF CompF4 (20U)</t>
        </is>
      </c>
    </row>
    <row r="12">
      <c r="B12" s="1" t="inlineStr">
        <is>
          <t>7-20</t>
        </is>
      </c>
      <c r="C12" t="inlineStr">
        <is>
          <t>10am-12pm</t>
        </is>
      </c>
      <c r="D12" t="n">
        <v>2</v>
      </c>
      <c r="E12" s="8" t="inlineStr">
        <is>
          <t>???</t>
        </is>
      </c>
      <c r="F12" s="9" t="n">
        <v>-1</v>
      </c>
      <c r="G12" s="9" t="n">
        <v>20</v>
      </c>
      <c r="H12" t="inlineStr">
        <is>
          <t>CompF CompF2 (20V)</t>
        </is>
      </c>
    </row>
    <row r="13">
      <c r="B13" s="1" t="inlineStr">
        <is>
          <t>7-21</t>
        </is>
      </c>
      <c r="C13" t="inlineStr">
        <is>
          <t>8am-10am</t>
        </is>
      </c>
      <c r="D13" t="n">
        <v>2</v>
      </c>
      <c r="E13" t="inlineStr">
        <is>
          <t>JHN 175</t>
        </is>
      </c>
      <c r="F13" t="n">
        <v>70</v>
      </c>
      <c r="G13" t="n">
        <v>40</v>
      </c>
      <c r="H13" t="inlineStr">
        <is>
          <t>XF IF-CompF readout and AI/ML (21E)</t>
        </is>
      </c>
    </row>
    <row r="14">
      <c r="B14" s="1" t="inlineStr">
        <is>
          <t>7-21</t>
        </is>
      </c>
      <c r="C14" t="inlineStr">
        <is>
          <t>8am-12pm</t>
        </is>
      </c>
      <c r="D14" t="n">
        <v>4</v>
      </c>
      <c r="E14" s="8" t="inlineStr">
        <is>
          <t>???</t>
        </is>
      </c>
      <c r="F14" s="9" t="n">
        <v>-1</v>
      </c>
      <c r="G14" s="9" t="n">
        <v>30</v>
      </c>
      <c r="H14" t="inlineStr">
        <is>
          <t>XF IF-CF-CompF Instrumentation for Cosmic Frontier (21H)</t>
        </is>
      </c>
    </row>
    <row r="15">
      <c r="B15" s="1" t="inlineStr">
        <is>
          <t>7-22</t>
        </is>
      </c>
      <c r="C15" t="inlineStr">
        <is>
          <t>8am-12pm</t>
        </is>
      </c>
      <c r="D15" t="n">
        <v>4</v>
      </c>
      <c r="E15" t="inlineStr">
        <is>
          <t>JHN 102</t>
        </is>
      </c>
      <c r="F15" t="n">
        <v>195</v>
      </c>
      <c r="G15" t="n">
        <v>70</v>
      </c>
      <c r="H15" t="inlineStr">
        <is>
          <t>XF AF-CompF Cross-cutting issues (22E)</t>
        </is>
      </c>
    </row>
    <row r="16">
      <c r="B16" s="1" t="inlineStr">
        <is>
          <t>7-23</t>
        </is>
      </c>
      <c r="C16" t="inlineStr">
        <is>
          <t>8am-10am</t>
        </is>
      </c>
      <c r="D16" t="n">
        <v>2</v>
      </c>
      <c r="E16" t="inlineStr">
        <is>
          <t>JHN 075</t>
        </is>
      </c>
      <c r="F16" t="n">
        <v>100</v>
      </c>
      <c r="G16" t="n">
        <v>50</v>
      </c>
      <c r="H16" t="inlineStr">
        <is>
          <t>XF TF-CompF QIS (21Z)</t>
        </is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15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7-18</t>
        </is>
      </c>
      <c r="C5" t="inlineStr">
        <is>
          <t>8am-9:30am</t>
        </is>
      </c>
      <c r="D5" t="n">
        <v>1.5</v>
      </c>
      <c r="E5" s="8" t="inlineStr">
        <is>
          <t>???</t>
        </is>
      </c>
      <c r="F5" s="9" t="n">
        <v>-1</v>
      </c>
      <c r="G5" s="9" t="n">
        <v>25</v>
      </c>
      <c r="H5" t="inlineStr">
        <is>
          <t>UF UF1 (18B)</t>
        </is>
      </c>
    </row>
    <row r="6">
      <c r="B6" s="1" t="inlineStr">
        <is>
          <t>7-18</t>
        </is>
      </c>
      <c r="C6" t="inlineStr">
        <is>
          <t>9:30am-11am</t>
        </is>
      </c>
      <c r="D6" t="n">
        <v>1.5</v>
      </c>
      <c r="E6" s="8" t="inlineStr">
        <is>
          <t>???</t>
        </is>
      </c>
      <c r="F6" s="9" t="n">
        <v>-1</v>
      </c>
      <c r="G6" s="9" t="n">
        <v>40</v>
      </c>
      <c r="H6" t="inlineStr">
        <is>
          <t>XF UF-NF Long Baseline (18Q)</t>
        </is>
      </c>
    </row>
    <row r="7">
      <c r="B7" s="1" t="inlineStr">
        <is>
          <t>7-19</t>
        </is>
      </c>
      <c r="C7" t="inlineStr">
        <is>
          <t>8am-9:30am</t>
        </is>
      </c>
      <c r="D7" t="n">
        <v>1.5</v>
      </c>
      <c r="E7" t="inlineStr">
        <is>
          <t>JHN 111</t>
        </is>
      </c>
      <c r="F7" t="n">
        <v>50</v>
      </c>
      <c r="G7" t="n">
        <v>50</v>
      </c>
      <c r="H7" t="inlineStr">
        <is>
          <t>XF UF-NF-RF 0nuBB from Natural Sources (19A)</t>
        </is>
      </c>
    </row>
    <row r="8">
      <c r="B8" s="1" t="inlineStr">
        <is>
          <t>7-19</t>
        </is>
      </c>
      <c r="C8" t="inlineStr">
        <is>
          <t>8am-9:30am</t>
        </is>
      </c>
      <c r="D8" t="n">
        <v>1.5</v>
      </c>
      <c r="E8" s="8" t="inlineStr">
        <is>
          <t>???</t>
        </is>
      </c>
      <c r="F8" s="9" t="n">
        <v>-1</v>
      </c>
      <c r="G8" s="9" t="n">
        <v>25</v>
      </c>
      <c r="H8" t="inlineStr">
        <is>
          <t>UF UF2 (19B)</t>
        </is>
      </c>
    </row>
    <row r="9">
      <c r="B9" s="1" t="inlineStr">
        <is>
          <t>7-20</t>
        </is>
      </c>
      <c r="C9" t="inlineStr">
        <is>
          <t>8am-10am</t>
        </is>
      </c>
      <c r="D9" t="n">
        <v>2</v>
      </c>
      <c r="E9" t="inlineStr">
        <is>
          <t>JHN 175</t>
        </is>
      </c>
      <c r="F9" t="n">
        <v>70</v>
      </c>
      <c r="G9" t="n">
        <v>25</v>
      </c>
      <c r="H9" t="inlineStr">
        <is>
          <t>UF UF3 (20A)</t>
        </is>
      </c>
    </row>
    <row r="10">
      <c r="B10" s="1" t="inlineStr">
        <is>
          <t>7-21</t>
        </is>
      </c>
      <c r="C10" t="inlineStr">
        <is>
          <t>8am-9:30am</t>
        </is>
      </c>
      <c r="D10" t="n">
        <v>1.5</v>
      </c>
      <c r="E10" t="inlineStr">
        <is>
          <t>HUB 238</t>
        </is>
      </c>
      <c r="F10" t="n">
        <v>30</v>
      </c>
      <c r="G10" t="n">
        <v>25</v>
      </c>
      <c r="H10" t="inlineStr">
        <is>
          <t>UF UF4 (21C)</t>
        </is>
      </c>
    </row>
    <row r="11">
      <c r="B11" s="1" t="inlineStr">
        <is>
          <t>7-21</t>
        </is>
      </c>
      <c r="C11" t="inlineStr">
        <is>
          <t>8am-9:30am</t>
        </is>
      </c>
      <c r="D11" t="n">
        <v>1.5</v>
      </c>
      <c r="E11" s="8" t="inlineStr">
        <is>
          <t>???</t>
        </is>
      </c>
      <c r="F11" s="9" t="n">
        <v>-1</v>
      </c>
      <c r="G11" s="9" t="n">
        <v>30</v>
      </c>
      <c r="H11" t="inlineStr">
        <is>
          <t>XF IF-UF Facilities (21F)</t>
        </is>
      </c>
    </row>
    <row r="12">
      <c r="B12" s="1" t="inlineStr">
        <is>
          <t>7-21</t>
        </is>
      </c>
      <c r="C12" t="inlineStr">
        <is>
          <t>10:30am-12pm</t>
        </is>
      </c>
      <c r="D12" t="n">
        <v>1.5</v>
      </c>
      <c r="E12" s="8" t="inlineStr">
        <is>
          <t>???</t>
        </is>
      </c>
      <c r="F12" s="9" t="n">
        <v>-1</v>
      </c>
      <c r="G12" s="9" t="n">
        <v>40</v>
      </c>
      <c r="H12" t="inlineStr">
        <is>
          <t>XF UF-IF Cross-cutting and Facilities (21S)</t>
        </is>
      </c>
    </row>
    <row r="13">
      <c r="B13" s="1" t="inlineStr">
        <is>
          <t>7-22</t>
        </is>
      </c>
      <c r="C13" t="inlineStr">
        <is>
          <t>8am-12pm</t>
        </is>
      </c>
      <c r="D13" t="n">
        <v>4</v>
      </c>
      <c r="E13" t="inlineStr">
        <is>
          <t>HUB 214</t>
        </is>
      </c>
      <c r="F13" t="n">
        <v>80</v>
      </c>
      <c r="G13" t="n">
        <v>50</v>
      </c>
      <c r="H13" t="inlineStr">
        <is>
          <t>XF UF-IF QIS (22F)</t>
        </is>
      </c>
    </row>
    <row r="14">
      <c r="B14" s="1" t="inlineStr">
        <is>
          <t>7-22</t>
        </is>
      </c>
      <c r="C14" t="inlineStr">
        <is>
          <t>10am-12pm</t>
        </is>
      </c>
      <c r="D14" t="n">
        <v>2</v>
      </c>
      <c r="E14" t="inlineStr">
        <is>
          <t>HUB 238</t>
        </is>
      </c>
      <c r="F14" t="n">
        <v>30</v>
      </c>
      <c r="G14" t="n">
        <v>25</v>
      </c>
      <c r="H14" t="inlineStr">
        <is>
          <t>UF UF5 (22Q)</t>
        </is>
      </c>
    </row>
    <row r="15">
      <c r="B15" s="1" t="inlineStr">
        <is>
          <t>7-23</t>
        </is>
      </c>
      <c r="C15" t="inlineStr">
        <is>
          <t>8am-9:30am</t>
        </is>
      </c>
      <c r="D15" t="n">
        <v>1.5</v>
      </c>
      <c r="E15" t="inlineStr">
        <is>
          <t>JHN 175</t>
        </is>
      </c>
      <c r="F15" t="n">
        <v>70</v>
      </c>
      <c r="G15" t="n">
        <v>25</v>
      </c>
      <c r="H15" t="inlineStr">
        <is>
          <t>UF UF6 (23B)</t>
        </is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H7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inlineStr">
        <is>
          <t>7-18</t>
        </is>
      </c>
      <c r="C4" t="inlineStr">
        <is>
          <t>8am-12pm</t>
        </is>
      </c>
      <c r="D4" t="n">
        <v>4</v>
      </c>
      <c r="E4" t="inlineStr">
        <is>
          <t>HUB 334</t>
        </is>
      </c>
      <c r="F4" t="n">
        <v>132</v>
      </c>
      <c r="G4" t="n">
        <v>70</v>
      </c>
      <c r="H4" t="inlineStr">
        <is>
          <t>XF CEF-EF-NF-RF-CF-TF-AF-IF-CompF-UF (18A)</t>
        </is>
      </c>
    </row>
    <row r="5">
      <c r="B5" s="1" t="inlineStr">
        <is>
          <t>7-20</t>
        </is>
      </c>
      <c r="C5" t="inlineStr">
        <is>
          <t>8am-12pm</t>
        </is>
      </c>
      <c r="D5" t="n">
        <v>4</v>
      </c>
      <c r="E5" t="inlineStr">
        <is>
          <t>HUB 250</t>
        </is>
      </c>
      <c r="F5" t="n">
        <v>181</v>
      </c>
      <c r="G5" t="n">
        <v>100</v>
      </c>
      <c r="H5" t="inlineStr">
        <is>
          <t>CEF Topical Group Discussions (20M)</t>
        </is>
      </c>
    </row>
    <row r="6">
      <c r="B6" s="1" t="inlineStr">
        <is>
          <t>7-21</t>
        </is>
      </c>
      <c r="C6" t="inlineStr">
        <is>
          <t>8am-12pm</t>
        </is>
      </c>
      <c r="D6" t="n">
        <v>4</v>
      </c>
      <c r="E6" t="inlineStr">
        <is>
          <t>JHN 111</t>
        </is>
      </c>
      <c r="F6" t="n">
        <v>50</v>
      </c>
      <c r="G6" t="n">
        <v>50</v>
      </c>
      <c r="H6" t="inlineStr">
        <is>
          <t>CEF Topical Group Discussions (21D)</t>
        </is>
      </c>
    </row>
    <row r="7">
      <c r="B7" s="1" t="inlineStr">
        <is>
          <t>7-22</t>
        </is>
      </c>
      <c r="C7" t="inlineStr">
        <is>
          <t>8am-12pm</t>
        </is>
      </c>
      <c r="D7" t="n">
        <v>4</v>
      </c>
      <c r="E7" t="inlineStr">
        <is>
          <t>JHN 022</t>
        </is>
      </c>
      <c r="F7" t="n">
        <v>35</v>
      </c>
      <c r="G7" t="n">
        <v>30</v>
      </c>
      <c r="H7" t="inlineStr">
        <is>
          <t>XF AF-CEF Success Stories from AF (22D)</t>
        </is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H4"/>
  <sheetViews>
    <sheetView workbookViewId="0">
      <selection activeCell="B4" sqref="B4"/>
    </sheetView>
  </sheetViews>
  <sheetFormatPr baseColWidth="8" defaultRowHeight="14.4"/>
  <cols>
    <col width="7.1015625" bestFit="1" customWidth="1" style="4" min="2" max="2"/>
    <col width="14" bestFit="1" customWidth="1" style="4" min="3" max="3"/>
    <col width="15.5234375" bestFit="1" customWidth="1" style="4" min="4" max="4"/>
    <col width="11.3125" bestFit="1" customWidth="1" style="4" min="5" max="5"/>
    <col width="16" bestFit="1" customWidth="1" style="4" min="6" max="6"/>
    <col width="18.41796875" bestFit="1" customWidth="1" style="4" min="7" max="7"/>
    <col width="104.68359375" bestFit="1" customWidth="1" style="4" min="8" max="8"/>
  </cols>
  <sheetData>
    <row r="3">
      <c r="B3" t="inlineStr">
        <is>
          <t>Date</t>
        </is>
      </c>
      <c r="C3" t="inlineStr">
        <is>
          <t>Time</t>
        </is>
      </c>
      <c r="D3" t="inlineStr">
        <is>
          <t>Number Hours</t>
        </is>
      </c>
      <c r="E3" t="inlineStr">
        <is>
          <t>Room</t>
        </is>
      </c>
      <c r="F3" t="inlineStr">
        <is>
          <t>Room Capacity</t>
        </is>
      </c>
      <c r="G3" t="inlineStr">
        <is>
          <t>Requested People</t>
        </is>
      </c>
      <c r="H3" t="inlineStr">
        <is>
          <t>Meeting Name</t>
        </is>
      </c>
    </row>
    <row r="4">
      <c r="B4" s="1" t="n">
        <v>44827</v>
      </c>
      <c r="C4" t="inlineStr">
        <is>
          <t>1:30pm-3:30pm</t>
        </is>
      </c>
      <c r="D4" t="n">
        <v>2</v>
      </c>
      <c r="E4" t="inlineStr">
        <is>
          <t>HUB Lyceum</t>
        </is>
      </c>
      <c r="F4" t="n">
        <v>100</v>
      </c>
      <c r="G4" t="n">
        <v>20</v>
      </c>
      <c r="H4" t="inlineStr">
        <is>
          <t>XF RF-EF RF7-EF6-EF7 hadrons as production probes; production mechanisms probing the internal structure of exotic hadrons</t>
        </is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4:I32"/>
  <sheetViews>
    <sheetView tabSelected="1" workbookViewId="0">
      <selection activeCell="D8" sqref="D8"/>
    </sheetView>
  </sheetViews>
  <sheetFormatPr baseColWidth="8" defaultRowHeight="14.4"/>
  <cols>
    <col width="59.41796875" bestFit="1" customWidth="1" style="4" min="4" max="4"/>
    <col width="9.3125" customWidth="1" style="4" min="5" max="5"/>
    <col width="16" customWidth="1" style="4" min="6" max="6"/>
    <col width="9.5234375" bestFit="1" customWidth="1" style="4" min="8" max="8"/>
    <col width="10.5234375" bestFit="1" customWidth="1" style="4" min="9" max="9"/>
  </cols>
  <sheetData>
    <row r="4">
      <c r="C4" t="inlineStr">
        <is>
          <t>Some cells are color coded:</t>
        </is>
      </c>
    </row>
    <row r="6">
      <c r="D6" s="2" t="inlineStr">
        <is>
          <t>More people have been asked for this meeting than can fit in the room</t>
        </is>
      </c>
    </row>
    <row r="7">
      <c r="D7" s="3" t="inlineStr">
        <is>
          <t>The room for this meeting is either unassigned or not reserved at UW</t>
        </is>
      </c>
    </row>
    <row r="10">
      <c r="C10" t="inlineStr">
        <is>
          <t>Meeting Names</t>
        </is>
      </c>
    </row>
    <row r="11">
      <c r="D11" t="inlineStr">
        <is>
          <t>Most meeting names start with the frontier that requested them</t>
        </is>
      </c>
    </row>
    <row r="12">
      <c r="D12" t="inlineStr">
        <is>
          <t>A meeting name that starts with "XF" indicates a cross-frontier name. In that case, the frontiers are listed second. And the frontier that made the request is listed first in that list</t>
        </is>
      </c>
    </row>
    <row r="13">
      <c r="D13" t="inlineStr">
        <is>
          <t>The names of meetings are sometimes very short and non-descriptive. It will soon be possible to submit pull requests against the mast schedule to flesh that out.</t>
        </is>
      </c>
    </row>
    <row r="17">
      <c r="C17" t="inlineStr">
        <is>
          <t>For Reference, here is a table of expected number of people in each Frontier, built from the attendance survey</t>
        </is>
      </c>
    </row>
    <row r="19">
      <c r="E19" t="inlineStr">
        <is>
          <t>Frontier</t>
        </is>
      </c>
      <c r="F19" t="inlineStr">
        <is>
          <t>Survey Numbers</t>
        </is>
      </c>
      <c r="G19" t="inlineStr">
        <is>
          <t>Fraction</t>
        </is>
      </c>
      <c r="H19" t="inlineStr">
        <is>
          <t>400 People</t>
        </is>
      </c>
      <c r="I19" t="inlineStr">
        <is>
          <t>700 People</t>
        </is>
      </c>
    </row>
    <row r="20">
      <c r="E20" t="inlineStr">
        <is>
          <t>EF</t>
        </is>
      </c>
      <c r="F20" t="n">
        <v>323</v>
      </c>
      <c r="G20" s="5">
        <f>Table2[[#This Row],[Survey Numbers]]/Table2[[#Totals],[Survey Numbers]]</f>
        <v/>
      </c>
      <c r="H20" s="6">
        <f>400*Table2[[#This Row],[Fraction]]*$F$32</f>
        <v/>
      </c>
      <c r="I20" s="6">
        <f>700*Table2[[#This Row],[Fraction]]*$F$32</f>
        <v/>
      </c>
    </row>
    <row r="21">
      <c r="E21" t="inlineStr">
        <is>
          <t>CF</t>
        </is>
      </c>
      <c r="F21" t="n">
        <v>220</v>
      </c>
      <c r="G21" s="5">
        <f>Table2[[#This Row],[Survey Numbers]]/Table2[[#Totals],[Survey Numbers]]</f>
        <v/>
      </c>
      <c r="H21" s="6">
        <f>400*Table2[[#This Row],[Fraction]]*$F$32</f>
        <v/>
      </c>
      <c r="I21" s="6">
        <f>700*Table2[[#This Row],[Fraction]]*$F$32</f>
        <v/>
      </c>
    </row>
    <row r="22">
      <c r="E22" t="inlineStr">
        <is>
          <t>NF</t>
        </is>
      </c>
      <c r="F22" t="n">
        <v>205</v>
      </c>
      <c r="G22" s="5">
        <f>Table2[[#This Row],[Survey Numbers]]/Table2[[#Totals],[Survey Numbers]]</f>
        <v/>
      </c>
      <c r="H22" s="6">
        <f>400*Table2[[#This Row],[Fraction]]*$F$32</f>
        <v/>
      </c>
      <c r="I22" s="6">
        <f>700*Table2[[#This Row],[Fraction]]*$F$32</f>
        <v/>
      </c>
    </row>
    <row r="23">
      <c r="E23" t="inlineStr">
        <is>
          <t>TF</t>
        </is>
      </c>
      <c r="F23" t="n">
        <v>192</v>
      </c>
      <c r="G23" s="5">
        <f>Table2[[#This Row],[Survey Numbers]]/Table2[[#Totals],[Survey Numbers]]</f>
        <v/>
      </c>
      <c r="H23" s="6">
        <f>400*Table2[[#This Row],[Fraction]]*$F$32</f>
        <v/>
      </c>
      <c r="I23" s="6">
        <f>700*Table2[[#This Row],[Fraction]]*$F$32</f>
        <v/>
      </c>
    </row>
    <row r="24">
      <c r="E24" t="inlineStr">
        <is>
          <t>CompF</t>
        </is>
      </c>
      <c r="F24" t="n">
        <v>159</v>
      </c>
      <c r="G24" s="5">
        <f>Table2[[#This Row],[Survey Numbers]]/Table2[[#Totals],[Survey Numbers]]</f>
        <v/>
      </c>
      <c r="H24" s="6">
        <f>400*Table2[[#This Row],[Fraction]]*$F$32</f>
        <v/>
      </c>
      <c r="I24" s="6">
        <f>700*Table2[[#This Row],[Fraction]]*$F$32</f>
        <v/>
      </c>
    </row>
    <row r="25">
      <c r="E25" t="inlineStr">
        <is>
          <t>IF</t>
        </is>
      </c>
      <c r="F25" t="n">
        <v>134</v>
      </c>
      <c r="G25" s="5">
        <f>Table2[[#This Row],[Survey Numbers]]/Table2[[#Totals],[Survey Numbers]]</f>
        <v/>
      </c>
      <c r="H25" s="6">
        <f>400*Table2[[#This Row],[Fraction]]*$F$32</f>
        <v/>
      </c>
      <c r="I25" s="6">
        <f>700*Table2[[#This Row],[Fraction]]*$F$32</f>
        <v/>
      </c>
    </row>
    <row r="26">
      <c r="E26" t="inlineStr">
        <is>
          <t>RF</t>
        </is>
      </c>
      <c r="F26" t="n">
        <v>140</v>
      </c>
      <c r="G26" s="5">
        <f>Table2[[#This Row],[Survey Numbers]]/Table2[[#Totals],[Survey Numbers]]</f>
        <v/>
      </c>
      <c r="H26" s="6">
        <f>400*Table2[[#This Row],[Fraction]]*$F$32</f>
        <v/>
      </c>
      <c r="I26" s="6">
        <f>700*Table2[[#This Row],[Fraction]]*$F$32</f>
        <v/>
      </c>
    </row>
    <row r="27">
      <c r="E27" t="inlineStr">
        <is>
          <t>AF</t>
        </is>
      </c>
      <c r="F27" t="n">
        <v>113</v>
      </c>
      <c r="G27" s="5">
        <f>Table2[[#This Row],[Survey Numbers]]/Table2[[#Totals],[Survey Numbers]]</f>
        <v/>
      </c>
      <c r="H27" s="6">
        <f>400*Table2[[#This Row],[Fraction]]*$F$32</f>
        <v/>
      </c>
      <c r="I27" s="6">
        <f>700*Table2[[#This Row],[Fraction]]*$F$32</f>
        <v/>
      </c>
    </row>
    <row r="28">
      <c r="E28" t="inlineStr">
        <is>
          <t>CommF</t>
        </is>
      </c>
      <c r="F28" t="n">
        <v>69</v>
      </c>
      <c r="G28" s="5">
        <f>Table2[[#This Row],[Survey Numbers]]/Table2[[#Totals],[Survey Numbers]]</f>
        <v/>
      </c>
      <c r="H28" s="6">
        <f>400*Table2[[#This Row],[Fraction]]*$F$32</f>
        <v/>
      </c>
      <c r="I28" s="6">
        <f>700*Table2[[#This Row],[Fraction]]*$F$32</f>
        <v/>
      </c>
    </row>
    <row r="29">
      <c r="E29" t="inlineStr">
        <is>
          <t>UF</t>
        </is>
      </c>
      <c r="F29" t="n">
        <v>33</v>
      </c>
      <c r="G29" s="5">
        <f>Table2[[#This Row],[Survey Numbers]]/Table2[[#Totals],[Survey Numbers]]</f>
        <v/>
      </c>
      <c r="H29" s="6">
        <f>400*Table2[[#This Row],[Fraction]]*$F$32</f>
        <v/>
      </c>
      <c r="I29" s="6">
        <f>700*Table2[[#This Row],[Fraction]]*$F$32</f>
        <v/>
      </c>
    </row>
    <row r="30">
      <c r="E30" t="inlineStr">
        <is>
          <t>Total</t>
        </is>
      </c>
      <c r="F30">
        <f>SUBTOTAL(109,Table2[Survey Numbers])</f>
        <v/>
      </c>
      <c r="G30" s="7">
        <f>SUBTOTAL(109,Table2[Fraction])</f>
        <v/>
      </c>
      <c r="H30" s="6">
        <f>SUBTOTAL(109,Table2[400 People])</f>
        <v/>
      </c>
      <c r="I30" s="6">
        <f>SUBTOTAL(109,Table2[700 People])</f>
        <v/>
      </c>
    </row>
    <row r="31">
      <c r="E31" t="inlineStr">
        <is>
          <t>Number Actual</t>
        </is>
      </c>
      <c r="F31" t="n">
        <v>720</v>
      </c>
    </row>
    <row r="32">
      <c r="E32" t="inlineStr">
        <is>
          <t>Factor</t>
        </is>
      </c>
      <c r="F32">
        <f>Table2[[#Totals],[Survey Numbers]]/F31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Gordon Watts</dc:creator>
  <dcterms:created xsi:type="dcterms:W3CDTF">2015-06-05T18:17:20Z</dcterms:created>
  <dcterms:modified xsi:type="dcterms:W3CDTF">2022-04-21T09:09:52Z</dcterms:modified>
  <cp:lastModifiedBy>Gordon Watts</cp:lastModifiedBy>
</cp:coreProperties>
</file>