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2" autoFilterDateGrouping="1"/>
  </bookViews>
  <sheets>
    <sheet name="Block" sheetId="1" state="visible" r:id="rId1"/>
    <sheet name="EF" sheetId="2" state="visible" r:id="rId2"/>
    <sheet name="NF" sheetId="3" state="visible" r:id="rId3"/>
    <sheet name="RF" sheetId="4" state="visible" r:id="rId4"/>
    <sheet name="CF" sheetId="5" state="visible" r:id="rId5"/>
    <sheet name="TF" sheetId="6" state="visible" r:id="rId6"/>
    <sheet name="AF" sheetId="7" state="visible" r:id="rId7"/>
    <sheet name="IF" sheetId="8" state="visible" r:id="rId8"/>
    <sheet name="CompF" sheetId="9" state="visible" r:id="rId9"/>
    <sheet name="UF" sheetId="10" state="visible" r:id="rId10"/>
    <sheet name="CEF" sheetId="11" state="visible" r:id="rId11"/>
    <sheet name="Young" sheetId="12" state="visible" r:id="rId12"/>
    <sheet name="Key!!" sheetId="13" state="visible" r:id="rId13"/>
  </sheets>
  <definedNames>
    <definedName name="current_date">"2022-05-20 00:50:47.845288"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b val="1"/>
    </font>
  </fonts>
  <fills count="17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00ECECEC"/>
        <bgColor rgb="00ECECEC"/>
      </patternFill>
    </fill>
    <fill>
      <patternFill patternType="solid">
        <fgColor rgb="0090BBE9"/>
        <bgColor rgb="0090BBE9"/>
      </patternFill>
    </fill>
    <fill>
      <patternFill patternType="solid">
        <fgColor rgb="00B2DDAB"/>
        <bgColor rgb="00B2DDAB"/>
      </patternFill>
    </fill>
    <fill>
      <patternFill patternType="solid">
        <fgColor rgb="00AED581"/>
        <bgColor rgb="00AED581"/>
      </patternFill>
    </fill>
    <fill>
      <patternFill patternType="solid">
        <fgColor rgb="00F5C2C2"/>
        <bgColor rgb="00F5C2C2"/>
      </patternFill>
    </fill>
    <fill>
      <patternFill patternType="solid">
        <fgColor rgb="00A6927E"/>
        <bgColor rgb="00A6927E"/>
      </patternFill>
    </fill>
    <fill>
      <patternFill patternType="solid">
        <fgColor rgb="00F2F7AF"/>
        <bgColor rgb="00F2F7AF"/>
      </patternFill>
    </fill>
    <fill>
      <patternFill patternType="solid">
        <fgColor rgb="00FBC026"/>
        <bgColor rgb="00FBC026"/>
      </patternFill>
    </fill>
    <fill>
      <patternFill patternType="solid">
        <fgColor rgb="00CA94DD"/>
        <bgColor rgb="00CA94DD"/>
      </patternFill>
    </fill>
    <fill>
      <patternFill patternType="solid">
        <fgColor rgb="005d997e"/>
        <bgColor rgb="005d997e"/>
      </patternFill>
    </fill>
    <fill>
      <patternFill patternType="solid">
        <fgColor rgb="00ED752B"/>
        <bgColor rgb="00ED752B"/>
      </patternFill>
    </fill>
    <fill>
      <patternFill patternType="solid">
        <fgColor rgb="00FF7F7F"/>
        <bgColor rgb="00FF7F7F"/>
      </patternFill>
    </fill>
    <fill>
      <patternFill patternType="solid">
        <fgColor rgb="00FFFFE0"/>
        <bgColor rgb="00FFFFE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2">
    <xf numFmtId="0" fontId="1" fillId="0" borderId="0"/>
    <xf numFmtId="9" fontId="1" fillId="0" borderId="0"/>
  </cellStyleXfs>
  <cellXfs count="30">
    <xf numFmtId="0" fontId="0" fillId="0" borderId="0" pivotButton="0" quotePrefix="0" xfId="0"/>
    <xf numFmtId="16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9" fontId="0" fillId="0" borderId="0" pivotButton="0" quotePrefix="0" xfId="1"/>
    <xf numFmtId="1" fontId="0" fillId="0" borderId="0" pivotButton="0" quotePrefix="0" xfId="0"/>
    <xf numFmtId="9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2" fillId="10" borderId="1" applyAlignment="1" pivotButton="0" quotePrefix="0" xfId="0">
      <alignment horizontal="center" vertical="center" wrapText="1"/>
    </xf>
    <xf numFmtId="0" fontId="2" fillId="11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  <xf numFmtId="0" fontId="0" fillId="13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 wrapText="1"/>
    </xf>
    <xf numFmtId="0" fontId="2" fillId="1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12" borderId="1" applyAlignment="1" pivotButton="0" quotePrefix="0" xfId="0">
      <alignment horizontal="center" vertical="center" wrapText="1"/>
    </xf>
    <xf numFmtId="0" fontId="0" fillId="14" borderId="1" applyAlignment="1" pivotButton="0" quotePrefix="0" xfId="0">
      <alignment horizontal="center" vertical="center" wrapText="1"/>
    </xf>
    <xf numFmtId="0" fontId="0" fillId="15" borderId="0" pivotButton="0" quotePrefix="0" xfId="0"/>
    <xf numFmtId="0" fontId="0" fillId="16" borderId="0" pivotButton="0" quotePrefix="0" xfId="0"/>
  </cellXfs>
  <cellStyles count="2">
    <cellStyle name="Normal" xfId="0" builtinId="0"/>
    <cellStyle name="Percent" xfId="1" builtinId="5"/>
  </cellStyles>
  <dxfs count="24">
    <dxf>
      <numFmt numFmtId="1" formatCode="0"/>
    </dxf>
    <dxf>
      <numFmt numFmtId="1" formatCode="0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auto="1"/>
        </patternFill>
      </fill>
    </dxf>
    <dxf>
      <numFmt numFmtId="21" formatCode="d\-mmm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BlockSchedule" displayName="BlockSchedule" ref="B3:C4" headerRowCount="1" totalsRowShown="0">
  <autoFilter ref="B3:C4"/>
  <tableColumns count="2">
    <tableColumn id="1" name="Time"/>
    <tableColumn id="2" name="Block 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Schedule_UF" displayName="Schedule_UF" ref="B3:H12" headerRowCount="1" totalsRowShown="0">
  <autoFilter ref="B3:H4"/>
  <tableColumns count="7">
    <tableColumn id="1" name="Date" dataDxfId="7"/>
    <tableColumn id="2" name="Time"/>
    <tableColumn id="7" name="Number Hours"/>
    <tableColumn id="3" name="Room"/>
    <tableColumn id="4" name="Room Capacity"/>
    <tableColumn id="5" name="Requested People"/>
    <tableColumn id="6" name="Meeting Name" dataDxfId="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Schedule_CEF" displayName="Schedule_CEF" ref="B3:H5" headerRowCount="1" totalsRowShown="0">
  <autoFilter ref="B3:H4"/>
  <tableColumns count="7">
    <tableColumn id="1" name="Date" dataDxfId="5"/>
    <tableColumn id="2" name="Time"/>
    <tableColumn id="7" name="Number Hours"/>
    <tableColumn id="3" name="Room"/>
    <tableColumn id="4" name="Room Capacity"/>
    <tableColumn id="5" name="Requested People"/>
    <tableColumn id="6" name="Meeting Name" dataDxfId="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Schedule_Young" displayName="Schedule_Young" ref="B3:H4" headerRowCount="1" totalsRowShown="0">
  <autoFilter ref="B3:H4"/>
  <tableColumns count="7">
    <tableColumn id="1" name="Date" dataDxfId="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Table2" displayName="Table2" ref="E19:I30" headerRowCount="1" totalsRowCount="1">
  <autoFilter ref="E19:I29"/>
  <tableColumns count="5">
    <tableColumn id="1" name="Frontier" totalsRowLabel="Total"/>
    <tableColumn id="2" name="Survey Numbers" totalsRowFunction="sum"/>
    <tableColumn id="3" name="Fraction" totalsRowFunction="sum" dataCellStyle="Percent"/>
    <tableColumn id="4" name="400 People" totalsRowFunction="sum" dataDxfId="1"/>
    <tableColumn id="5" name="700 People" totalsRowFunction="sum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Schedule_EF" displayName="Schedule_EF" ref="B3:H27" headerRowCount="1" totalsRowShown="0">
  <autoFilter ref="B3:H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dataDxfId="2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Schedule_NF" displayName="Schedule_NF" ref="B3:H25" headerRowCount="1" totalsRowShown="0">
  <autoFilter ref="B3:H4"/>
  <tableColumns count="7">
    <tableColumn id="1" name="Date" dataDxfId="21"/>
    <tableColumn id="2" name="Time"/>
    <tableColumn id="7" name="Number Hours"/>
    <tableColumn id="3" name="Room"/>
    <tableColumn id="4" name="Room Capacity"/>
    <tableColumn id="5" name="Requested People"/>
    <tableColumn id="6" name="Meeting Name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Schedule_RF" displayName="Schedule_RF" ref="B3:H20" headerRowCount="1" totalsRowShown="0">
  <autoFilter ref="B3:H4"/>
  <tableColumns count="7">
    <tableColumn id="1" name="Date" dataDxfId="19"/>
    <tableColumn id="2" name="Time"/>
    <tableColumn id="7" name="Number Hours"/>
    <tableColumn id="3" name="Room"/>
    <tableColumn id="4" name="Room Capacity"/>
    <tableColumn id="5" name="Requested People"/>
    <tableColumn id="6" name="Meeting Name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Schedule_CF" displayName="Schedule_CF" ref="B3:H20" headerRowCount="1" totalsRowShown="0">
  <autoFilter ref="B3:H4"/>
  <tableColumns count="7">
    <tableColumn id="1" name="Date" dataDxfId="17"/>
    <tableColumn id="2" name="Time"/>
    <tableColumn id="7" name="Number Hours"/>
    <tableColumn id="3" name="Room"/>
    <tableColumn id="4" name="Room Capacity"/>
    <tableColumn id="5" name="Requested People"/>
    <tableColumn id="6" name="Meeting Name" dataDxfId="1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Schedule_TF" displayName="Schedule_TF" ref="B3:H17" headerRowCount="1" totalsRowShown="0">
  <autoFilter ref="B3:H4"/>
  <tableColumns count="7">
    <tableColumn id="1" name="Date" dataDxfId="15"/>
    <tableColumn id="2" name="Time"/>
    <tableColumn id="7" name="Number Hours"/>
    <tableColumn id="3" name="Room"/>
    <tableColumn id="4" name="Room Capacity"/>
    <tableColumn id="5" name="Requested People"/>
    <tableColumn id="6" name="Meeting Name" dataDxfId="1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Schedule_AF" displayName="Schedule_AF" ref="B3:H24" headerRowCount="1" totalsRowShown="0">
  <autoFilter ref="B3:H4"/>
  <tableColumns count="7">
    <tableColumn id="1" name="Date" dataDxfId="13"/>
    <tableColumn id="2" name="Time"/>
    <tableColumn id="7" name="Number Hours"/>
    <tableColumn id="3" name="Room"/>
    <tableColumn id="4" name="Room Capacity"/>
    <tableColumn id="5" name="Requested People"/>
    <tableColumn id="6" name="Meeting Name" dataDxfId="1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Schedule_IF" displayName="Schedule_IF" ref="B3:H26" headerRowCount="1" totalsRowShown="0">
  <autoFilter ref="B3:H4"/>
  <tableColumns count="7">
    <tableColumn id="1" name="Date" dataDxfId="11"/>
    <tableColumn id="2" name="Time"/>
    <tableColumn id="7" name="Number Hours"/>
    <tableColumn id="3" name="Room"/>
    <tableColumn id="4" name="Room Capacity"/>
    <tableColumn id="5" name="Requested People"/>
    <tableColumn id="6" name="Meeting Name" dataDxfId="1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Schedule_CompF" displayName="Schedule_CompF" ref="B3:H17" headerRowCount="1" totalsRowShown="0">
  <autoFilter ref="B3:H4"/>
  <tableColumns count="7">
    <tableColumn id="1" name="Date" dataDxfId="9"/>
    <tableColumn id="2" name="Time"/>
    <tableColumn id="7" name="Number Hours"/>
    <tableColumn id="3" name="Room"/>
    <tableColumn id="4" name="Room Capacity"/>
    <tableColumn id="5" name="Requested People"/>
    <tableColumn id="6" name="Meeting Name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Q337"/>
  <sheetViews>
    <sheetView workbookViewId="0">
      <selection activeCell="B3" sqref="B3:C4"/>
    </sheetView>
  </sheetViews>
  <sheetFormatPr baseColWidth="8" defaultRowHeight="14.4"/>
  <cols>
    <col width="15" customWidth="1" style="4" min="2" max="2"/>
    <col width="15" customWidth="1" style="4" min="3" max="3"/>
    <col width="15" customWidth="1" style="4" min="4" max="4"/>
    <col width="15" customWidth="1" style="4" min="5" max="5"/>
    <col width="15" customWidth="1" style="4" min="6" max="6"/>
    <col width="15" customWidth="1" style="4" min="7" max="7"/>
    <col width="15" customWidth="1" style="4" min="8" max="8"/>
    <col width="15" customWidth="1" style="4" min="9" max="9"/>
    <col width="15" customWidth="1" style="4" min="10" max="10"/>
    <col width="15" customWidth="1" style="4" min="11" max="11"/>
    <col width="15" customWidth="1" style="4" min="12" max="12"/>
    <col width="15" customWidth="1" style="4" min="13" max="13"/>
    <col width="15" customWidth="1" style="4" min="14" max="14"/>
    <col width="15" customWidth="1" style="4" min="15" max="15"/>
    <col width="15" customWidth="1" style="4" min="16" max="16"/>
    <col width="15" customWidth="1" style="4" min="17" max="17"/>
  </cols>
  <sheetData>
    <row r="3">
      <c r="B3" t="inlineStr">
        <is>
          <t>Time</t>
        </is>
      </c>
      <c r="C3" t="inlineStr">
        <is>
          <t>Block 1</t>
        </is>
      </c>
    </row>
    <row r="4">
      <c r="B4" t="inlineStr">
        <is>
          <t>7-23 7am</t>
        </is>
      </c>
      <c r="C4" t="inlineStr">
        <is>
          <t>meeting 1</t>
        </is>
      </c>
    </row>
    <row r="8">
      <c r="B8" t="inlineStr">
        <is>
          <t>7-16 6:30am</t>
        </is>
      </c>
      <c r="C8" t="inlineStr"/>
    </row>
    <row r="9">
      <c r="B9" t="inlineStr">
        <is>
          <t>7-16 7am</t>
        </is>
      </c>
      <c r="C9" t="inlineStr"/>
    </row>
    <row r="10">
      <c r="B10" t="inlineStr">
        <is>
          <t>7-16 7:30am</t>
        </is>
      </c>
      <c r="C10" t="inlineStr"/>
    </row>
    <row r="11">
      <c r="B11" t="inlineStr">
        <is>
          <t>7-16 8am</t>
        </is>
      </c>
      <c r="C11" t="inlineStr"/>
    </row>
    <row r="12">
      <c r="B12" t="inlineStr">
        <is>
          <t>7-16 8:30am</t>
        </is>
      </c>
      <c r="C12" t="inlineStr"/>
    </row>
    <row r="13">
      <c r="B13" t="inlineStr">
        <is>
          <t>7-16 9am</t>
        </is>
      </c>
      <c r="C13" t="inlineStr"/>
    </row>
    <row r="14">
      <c r="B14" t="inlineStr">
        <is>
          <t>7-16 9:30am</t>
        </is>
      </c>
      <c r="C14" t="inlineStr"/>
    </row>
    <row r="15">
      <c r="B15" t="inlineStr">
        <is>
          <t>7-16 10am</t>
        </is>
      </c>
      <c r="C15" t="inlineStr"/>
    </row>
    <row r="16">
      <c r="B16" t="inlineStr">
        <is>
          <t>7-16 10:30am</t>
        </is>
      </c>
      <c r="C16" t="inlineStr"/>
    </row>
    <row r="17">
      <c r="B17" t="inlineStr">
        <is>
          <t>7-16 11am</t>
        </is>
      </c>
      <c r="C17" t="inlineStr"/>
    </row>
    <row r="18">
      <c r="B18" t="inlineStr">
        <is>
          <t>7-16 11:30am</t>
        </is>
      </c>
      <c r="C18" t="inlineStr"/>
    </row>
    <row r="19">
      <c r="B19" t="inlineStr">
        <is>
          <t>7-16 12pm</t>
        </is>
      </c>
      <c r="C19" t="inlineStr"/>
    </row>
    <row r="20">
      <c r="B20" t="inlineStr">
        <is>
          <t>7-16 12:30pm</t>
        </is>
      </c>
      <c r="C20" t="inlineStr"/>
    </row>
    <row r="21">
      <c r="B21" t="inlineStr">
        <is>
          <t>7-16 1pm</t>
        </is>
      </c>
      <c r="C21" t="inlineStr"/>
    </row>
    <row r="22">
      <c r="B22" t="inlineStr">
        <is>
          <t>7-16 1:30pm</t>
        </is>
      </c>
      <c r="C22" t="inlineStr"/>
    </row>
    <row r="23">
      <c r="B23" t="inlineStr">
        <is>
          <t>7-16 2pm</t>
        </is>
      </c>
      <c r="C23" t="inlineStr"/>
    </row>
    <row r="24">
      <c r="B24" t="inlineStr">
        <is>
          <t>7-16 2:30pm</t>
        </is>
      </c>
      <c r="C24" t="inlineStr"/>
    </row>
    <row r="25">
      <c r="B25" t="inlineStr">
        <is>
          <t>7-16 3pm</t>
        </is>
      </c>
      <c r="C25" t="inlineStr"/>
    </row>
    <row r="26">
      <c r="B26" t="inlineStr">
        <is>
          <t>7-16 3:30pm</t>
        </is>
      </c>
      <c r="C26" t="inlineStr"/>
    </row>
    <row r="27">
      <c r="B27" t="inlineStr">
        <is>
          <t>7-16 4pm</t>
        </is>
      </c>
      <c r="C27" s="8" t="inlineStr">
        <is>
          <t>Pre-registration (20 ppl)</t>
        </is>
      </c>
    </row>
    <row r="28">
      <c r="B28" t="inlineStr">
        <is>
          <t>7-16 4:30pm</t>
        </is>
      </c>
      <c r="C28" s="9" t="n"/>
    </row>
    <row r="29">
      <c r="B29" t="inlineStr">
        <is>
          <t>7-16 5pm</t>
        </is>
      </c>
      <c r="C29" s="9" t="n"/>
    </row>
    <row r="30">
      <c r="B30" t="inlineStr">
        <is>
          <t>7-16 5:30pm</t>
        </is>
      </c>
      <c r="C30" s="9" t="n"/>
    </row>
    <row r="31">
      <c r="B31" t="inlineStr">
        <is>
          <t>7-16 6pm</t>
        </is>
      </c>
      <c r="C31" t="inlineStr"/>
    </row>
    <row r="32">
      <c r="B32" t="inlineStr">
        <is>
          <t>7-16 6:30pm</t>
        </is>
      </c>
      <c r="C32" t="inlineStr"/>
    </row>
    <row r="33">
      <c r="B33" t="inlineStr">
        <is>
          <t>7-16 7pm</t>
        </is>
      </c>
      <c r="C33" t="inlineStr"/>
    </row>
    <row r="34">
      <c r="B34" t="inlineStr">
        <is>
          <t>7-16 7:30pm</t>
        </is>
      </c>
      <c r="C34" t="inlineStr"/>
    </row>
    <row r="35">
      <c r="B35" t="inlineStr">
        <is>
          <t>7-16 8pm</t>
        </is>
      </c>
      <c r="C35" t="inlineStr"/>
    </row>
    <row r="36">
      <c r="B36" t="inlineStr">
        <is>
          <t>7-16 8:30pm</t>
        </is>
      </c>
      <c r="C36" t="inlineStr"/>
    </row>
    <row r="37">
      <c r="B37" t="inlineStr">
        <is>
          <t>7-16 9pm</t>
        </is>
      </c>
      <c r="C37" t="inlineStr"/>
    </row>
    <row r="38">
      <c r="B38" t="inlineStr">
        <is>
          <t>7-17 6:30am</t>
        </is>
      </c>
      <c r="C38" t="inlineStr"/>
    </row>
    <row r="39">
      <c r="B39" t="inlineStr">
        <is>
          <t>7-17 7am</t>
        </is>
      </c>
      <c r="C39" t="inlineStr"/>
    </row>
    <row r="40">
      <c r="B40" t="inlineStr">
        <is>
          <t>7-17 7:30am</t>
        </is>
      </c>
      <c r="C40" s="10" t="inlineStr">
        <is>
          <t>Registration (17REG) (KNE Lobby - 430 ppl)</t>
        </is>
      </c>
    </row>
    <row r="41">
      <c r="B41" t="inlineStr">
        <is>
          <t>7-17 8am</t>
        </is>
      </c>
      <c r="C41" s="9" t="n"/>
    </row>
    <row r="42">
      <c r="B42" t="inlineStr">
        <is>
          <t>7-17 8:30am</t>
        </is>
      </c>
      <c r="C42" s="9" t="n"/>
    </row>
    <row r="43">
      <c r="B43" t="inlineStr">
        <is>
          <t>7-17 9am</t>
        </is>
      </c>
      <c r="C43" s="10" t="inlineStr">
        <is>
          <t>Introductory Plenary (17B) (KNE 130 - 430 ppl)</t>
        </is>
      </c>
    </row>
    <row r="44">
      <c r="B44" t="inlineStr">
        <is>
          <t>7-17 9:30am</t>
        </is>
      </c>
      <c r="C44" s="9" t="n"/>
    </row>
    <row r="45">
      <c r="B45" t="inlineStr">
        <is>
          <t>7-17 10am</t>
        </is>
      </c>
      <c r="C45" s="9" t="n"/>
    </row>
    <row r="46">
      <c r="B46" t="inlineStr">
        <is>
          <t>7-17 10:30am</t>
        </is>
      </c>
      <c r="C46" s="9" t="n"/>
    </row>
    <row r="47">
      <c r="B47" t="inlineStr">
        <is>
          <t>7-17 11am</t>
        </is>
      </c>
      <c r="C47" s="9" t="n"/>
    </row>
    <row r="48">
      <c r="B48" t="inlineStr">
        <is>
          <t>7-17 11:30am</t>
        </is>
      </c>
      <c r="C48" s="9" t="n"/>
    </row>
    <row r="49">
      <c r="B49" t="inlineStr">
        <is>
          <t>7-17 12pm</t>
        </is>
      </c>
      <c r="C49" s="11" t="inlineStr">
        <is>
          <t>Lunch (17LUN) (By George Cafe - 430 ppl)</t>
        </is>
      </c>
    </row>
    <row r="50">
      <c r="B50" t="inlineStr">
        <is>
          <t>7-17 12:30pm</t>
        </is>
      </c>
      <c r="C50" s="9" t="n"/>
    </row>
    <row r="51">
      <c r="B51" t="inlineStr">
        <is>
          <t>7-17 1pm</t>
        </is>
      </c>
      <c r="C51" s="9" t="n"/>
    </row>
    <row r="52">
      <c r="B52" t="inlineStr">
        <is>
          <t>7-17 1:30pm</t>
        </is>
      </c>
      <c r="C52" s="9" t="n"/>
    </row>
    <row r="53">
      <c r="B53" t="inlineStr">
        <is>
          <t>7-17 2pm</t>
        </is>
      </c>
      <c r="C53" s="10" t="inlineStr">
        <is>
          <t>Introductory Plenary (17D) (KNE 130 - 430 ppl)</t>
        </is>
      </c>
    </row>
    <row r="54">
      <c r="B54" t="inlineStr">
        <is>
          <t>7-17 2:30pm</t>
        </is>
      </c>
      <c r="C54" s="9" t="n"/>
    </row>
    <row r="55">
      <c r="B55" t="inlineStr">
        <is>
          <t>7-17 3pm</t>
        </is>
      </c>
      <c r="C55" s="9" t="n"/>
    </row>
    <row r="56">
      <c r="B56" t="inlineStr">
        <is>
          <t>7-17 3:30pm</t>
        </is>
      </c>
      <c r="C56" s="9" t="n"/>
    </row>
    <row r="57">
      <c r="B57" t="inlineStr">
        <is>
          <t>7-17 4pm</t>
        </is>
      </c>
      <c r="C57" t="inlineStr"/>
    </row>
    <row r="58">
      <c r="B58" t="inlineStr">
        <is>
          <t>7-17 4:30pm</t>
        </is>
      </c>
      <c r="C58" s="10" t="inlineStr">
        <is>
          <t>Planning US HEP - past present future (17E) (KNE 130 - 430 ppl)</t>
        </is>
      </c>
    </row>
    <row r="59">
      <c r="B59" t="inlineStr">
        <is>
          <t>7-17 5pm</t>
        </is>
      </c>
      <c r="C59" s="9" t="n"/>
    </row>
    <row r="60">
      <c r="B60" t="inlineStr">
        <is>
          <t>7-17 5:30pm</t>
        </is>
      </c>
      <c r="C60" s="9" t="n"/>
    </row>
    <row r="61">
      <c r="B61" t="inlineStr">
        <is>
          <t>7-17 6pm</t>
        </is>
      </c>
      <c r="C61" s="9" t="n"/>
    </row>
    <row r="62">
      <c r="B62" t="inlineStr">
        <is>
          <t>7-17 6:30pm</t>
        </is>
      </c>
      <c r="C62" t="inlineStr"/>
    </row>
    <row r="63">
      <c r="B63" t="inlineStr">
        <is>
          <t>7-17 7pm</t>
        </is>
      </c>
      <c r="C63" t="inlineStr"/>
    </row>
    <row r="64">
      <c r="B64" t="inlineStr">
        <is>
          <t>7-17 7:30pm</t>
        </is>
      </c>
      <c r="C64" t="inlineStr"/>
    </row>
    <row r="65">
      <c r="B65" t="inlineStr">
        <is>
          <t>7-17 8pm</t>
        </is>
      </c>
      <c r="C65" t="inlineStr"/>
    </row>
    <row r="66">
      <c r="B66" t="inlineStr">
        <is>
          <t>7-17 8:30pm</t>
        </is>
      </c>
      <c r="C66" t="inlineStr"/>
    </row>
    <row r="67">
      <c r="B67" t="inlineStr">
        <is>
          <t>7-17 9pm</t>
        </is>
      </c>
      <c r="C67" t="inlineStr"/>
    </row>
    <row r="68">
      <c r="B68" t="inlineStr">
        <is>
          <t>7-18 6:30am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</row>
    <row r="69">
      <c r="B69" t="inlineStr">
        <is>
          <t>7-18 7am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</row>
    <row r="70">
      <c r="B70" t="inlineStr">
        <is>
          <t>7-18 7:30am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</row>
    <row r="71">
      <c r="B71" t="inlineStr">
        <is>
          <t>7-18 8am</t>
        </is>
      </c>
      <c r="C71" s="12" t="inlineStr">
        <is>
          <t>AF AF1 (19H) (20 ppl)</t>
        </is>
      </c>
      <c r="D71" s="12" t="inlineStr">
        <is>
          <t>AF AF2-5 (19G) (30 ppl)</t>
        </is>
      </c>
      <c r="E71" s="13" t="inlineStr">
        <is>
          <t>CF CF1 Discussion (18I) (HUB 337 - 50 ppl)</t>
        </is>
      </c>
      <c r="F71" s="14" t="inlineStr">
        <is>
          <t>CompF CompF1 Experimental Algorithm Parallelization (20G) (20 ppl)</t>
        </is>
      </c>
      <c r="G71" s="15" t="inlineStr">
        <is>
          <t>EF BSM I (18K) (HUB 332 - 100 ppl)</t>
        </is>
      </c>
      <c r="H71" s="15" t="inlineStr">
        <is>
          <t>EF SPT Higgs I (18J) (JHN 102 - 100 ppl)</t>
        </is>
      </c>
      <c r="I71" s="15" t="inlineStr">
        <is>
          <t>EF Strong Interactions I (18L) (KNE 220 - 100 ppl)</t>
        </is>
      </c>
      <c r="J71" s="16" t="inlineStr">
        <is>
          <t>IF IF1 (23H) (20 ppl)</t>
        </is>
      </c>
      <c r="K71" s="16" t="inlineStr">
        <is>
          <t>IF IF2 (23G) (20 ppl)</t>
        </is>
      </c>
      <c r="L71" s="17" t="inlineStr">
        <is>
          <t>NF All-Frontier (18N) (KNE 130 - 300 ppl)</t>
        </is>
      </c>
    </row>
    <row r="72">
      <c r="B72" t="inlineStr">
        <is>
          <t>7-18 8:30am</t>
        </is>
      </c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</row>
    <row r="73">
      <c r="B73" t="inlineStr">
        <is>
          <t>7-18 9am</t>
        </is>
      </c>
      <c r="C73" s="9" t="n"/>
      <c r="D73" s="9" t="n"/>
      <c r="E73" s="13" t="inlineStr">
        <is>
          <t>CF CF2 Discussion (18P) (HUB 337 - 50 ppl)</t>
        </is>
      </c>
      <c r="F73" s="9" t="n"/>
      <c r="G73" s="9" t="n"/>
      <c r="H73" s="9" t="n"/>
      <c r="I73" s="9" t="n"/>
      <c r="J73" s="9" t="n"/>
      <c r="K73" s="9" t="n"/>
      <c r="L73" s="9" t="n"/>
    </row>
    <row r="74">
      <c r="B74" t="inlineStr">
        <is>
          <t>7-18 9:30am</t>
        </is>
      </c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</row>
    <row r="75">
      <c r="B75" t="inlineStr">
        <is>
          <t>7-18 10am</t>
        </is>
      </c>
      <c r="C75" s="9" t="n"/>
      <c r="D75" s="9" t="n"/>
      <c r="E75" s="13" t="inlineStr">
        <is>
          <t>CF CF3 Discussion (18S) (HUB 337 - 50 ppl)</t>
        </is>
      </c>
      <c r="F75" s="14" t="inlineStr">
        <is>
          <t>CompF CompF2 Theoretical Calculations and SImulation (20V) (20 ppl)</t>
        </is>
      </c>
      <c r="G75" s="9" t="n"/>
      <c r="H75" s="9" t="n"/>
      <c r="I75" s="9" t="n"/>
      <c r="J75" s="9" t="n"/>
      <c r="K75" s="9" t="n"/>
      <c r="L75" s="9" t="n"/>
    </row>
    <row r="76">
      <c r="B76" t="inlineStr">
        <is>
          <t>7-18 10:30am</t>
        </is>
      </c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</row>
    <row r="77">
      <c r="B77" t="inlineStr">
        <is>
          <t>7-18 11am</t>
        </is>
      </c>
      <c r="C77" s="9" t="n"/>
      <c r="D77" s="9" t="n"/>
      <c r="E77" s="13" t="inlineStr">
        <is>
          <t>CF CF4 Discussion (18T) (HUB 337 - 50 ppl)</t>
        </is>
      </c>
      <c r="F77" s="9" t="n"/>
      <c r="G77" s="9" t="n"/>
      <c r="H77" s="9" t="n"/>
      <c r="I77" s="9" t="n"/>
      <c r="J77" s="9" t="n"/>
      <c r="K77" s="9" t="n"/>
      <c r="L77" s="9" t="n"/>
    </row>
    <row r="78">
      <c r="B78" t="inlineStr">
        <is>
          <t>7-18 11:30am</t>
        </is>
      </c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</row>
    <row r="79">
      <c r="B79" t="inlineStr">
        <is>
          <t>7-18 12pm</t>
        </is>
      </c>
      <c r="C79" s="11" t="inlineStr">
        <is>
          <t>Lunch (18LUN) (By George Cafe - 430 ppl)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</row>
    <row r="80">
      <c r="B80" t="inlineStr">
        <is>
          <t>7-18 12:30pm</t>
        </is>
      </c>
      <c r="C80" s="9" t="n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</row>
    <row r="81">
      <c r="B81" t="inlineStr">
        <is>
          <t>7-18 1pm</t>
        </is>
      </c>
      <c r="C81" s="9" t="n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</row>
    <row r="82">
      <c r="B82" t="inlineStr">
        <is>
          <t>7-18 1:30pm</t>
        </is>
      </c>
      <c r="C82" s="9" t="n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</row>
    <row r="83">
      <c r="B83" t="inlineStr">
        <is>
          <t>7-18 2pm</t>
        </is>
      </c>
      <c r="C83" s="10" t="inlineStr">
        <is>
          <t>Underground (18U) (KNE 130 - 430 ppl)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</row>
    <row r="84">
      <c r="B84" t="inlineStr">
        <is>
          <t>7-18 2:30pm</t>
        </is>
      </c>
      <c r="C84" s="9" t="n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</row>
    <row r="85">
      <c r="B85" t="inlineStr">
        <is>
          <t>7-18 3pm</t>
        </is>
      </c>
      <c r="C85" s="10" t="inlineStr">
        <is>
          <t>Cosmic (KNE 130 - 430 ppl)</t>
        </is>
      </c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</row>
    <row r="86">
      <c r="B86" t="inlineStr">
        <is>
          <t>7-18 3:30pm</t>
        </is>
      </c>
      <c r="C86" s="9" t="n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</row>
    <row r="87">
      <c r="B87" t="inlineStr">
        <is>
          <t>7-18 4pm</t>
        </is>
      </c>
      <c r="C87" s="9" t="n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</row>
    <row r="88">
      <c r="B88" t="inlineStr">
        <is>
          <t>7-18 4:30pm</t>
        </is>
      </c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</row>
    <row r="89">
      <c r="B89" t="inlineStr">
        <is>
          <t>7-18 5pm</t>
        </is>
      </c>
      <c r="C89" s="10" t="inlineStr">
        <is>
          <t>Community Engagement (18Z) (KNE 130 - 430 ppl)</t>
        </is>
      </c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</row>
    <row r="90">
      <c r="B90" t="inlineStr">
        <is>
          <t>7-18 5:30pm</t>
        </is>
      </c>
      <c r="C90" s="9" t="n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</row>
    <row r="91">
      <c r="B91" t="inlineStr">
        <is>
          <t>7-18 6pm</t>
        </is>
      </c>
      <c r="C91" s="9" t="n"/>
      <c r="D91" s="10" t="inlineStr">
        <is>
          <t>Reception (18REC) (HUB 211A - 430 ppl)</t>
        </is>
      </c>
      <c r="E91" t="inlineStr"/>
      <c r="F91" t="inlineStr"/>
      <c r="G91" t="inlineStr"/>
      <c r="H91" t="inlineStr"/>
      <c r="I91" t="inlineStr"/>
      <c r="J91" t="inlineStr"/>
      <c r="K91" t="inlineStr"/>
      <c r="L91" t="inlineStr"/>
    </row>
    <row r="92">
      <c r="B92" t="inlineStr">
        <is>
          <t>7-18 6:30pm</t>
        </is>
      </c>
      <c r="C92" t="inlineStr"/>
      <c r="D92" s="9" t="n"/>
      <c r="E92" t="inlineStr"/>
      <c r="F92" t="inlineStr"/>
      <c r="G92" t="inlineStr"/>
      <c r="H92" t="inlineStr"/>
      <c r="I92" t="inlineStr"/>
      <c r="J92" t="inlineStr"/>
      <c r="K92" t="inlineStr"/>
      <c r="L92" t="inlineStr"/>
    </row>
    <row r="93">
      <c r="B93" t="inlineStr">
        <is>
          <t>7-18 7pm</t>
        </is>
      </c>
      <c r="C93" t="inlineStr"/>
      <c r="D93" s="9" t="n"/>
      <c r="E93" t="inlineStr"/>
      <c r="F93" t="inlineStr"/>
      <c r="G93" t="inlineStr"/>
      <c r="H93" t="inlineStr"/>
      <c r="I93" t="inlineStr"/>
      <c r="J93" t="inlineStr"/>
      <c r="K93" t="inlineStr"/>
      <c r="L93" t="inlineStr"/>
    </row>
    <row r="94">
      <c r="B94" t="inlineStr">
        <is>
          <t>7-18 7:30pm</t>
        </is>
      </c>
      <c r="C94" t="inlineStr"/>
      <c r="D94" s="9" t="n"/>
      <c r="E94" t="inlineStr"/>
      <c r="F94" t="inlineStr"/>
      <c r="G94" t="inlineStr"/>
      <c r="H94" t="inlineStr"/>
      <c r="I94" t="inlineStr"/>
      <c r="J94" t="inlineStr"/>
      <c r="K94" t="inlineStr"/>
      <c r="L94" t="inlineStr"/>
    </row>
    <row r="95">
      <c r="B95" t="inlineStr">
        <is>
          <t>7-18 8pm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</row>
    <row r="96">
      <c r="B96" t="inlineStr">
        <is>
          <t>7-18 8:30pm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</row>
    <row r="97">
      <c r="B97" t="inlineStr">
        <is>
          <t>7-18 9pm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</row>
    <row r="98">
      <c r="B98" t="inlineStr">
        <is>
          <t>7-19 6:30am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</row>
    <row r="99">
      <c r="B99" t="inlineStr">
        <is>
          <t>7-19 7am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</row>
    <row r="100">
      <c r="B100" t="inlineStr">
        <is>
          <t>7-19 7:30am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</row>
    <row r="101">
      <c r="B101" t="inlineStr">
        <is>
          <t>7-19 8am</t>
        </is>
      </c>
      <c r="C101" s="12" t="inlineStr">
        <is>
          <t>AF AF3 (19F) (20 ppl)</t>
        </is>
      </c>
      <c r="D101" s="12" t="inlineStr">
        <is>
          <t>AF AF4 (19E) (30 ppl)</t>
        </is>
      </c>
      <c r="E101" s="18" t="inlineStr">
        <is>
          <t>CEF Frontier Discussion (21D) (KNE 210 - 50 ppl)</t>
        </is>
      </c>
      <c r="F101" s="13" t="inlineStr">
        <is>
          <t>CF CF5 Discussion (18H) (HUB 337 - 50 ppl)</t>
        </is>
      </c>
      <c r="G101" s="14" t="inlineStr">
        <is>
          <t>CompF CompF3 Machine Learning (20F) (20 ppl)</t>
        </is>
      </c>
      <c r="H101" s="16" t="inlineStr">
        <is>
          <t>IF IF3 (23F) (20 ppl)</t>
        </is>
      </c>
      <c r="I101" s="16" t="inlineStr">
        <is>
          <t>IF IF4 (23E) (20 ppl)</t>
        </is>
      </c>
      <c r="J101" s="17" t="inlineStr">
        <is>
          <t>NF DUNE P5 Strategy (Detector Technology) (20N) (KNE 120 - 150 ppl)</t>
        </is>
      </c>
      <c r="K101" s="19" t="inlineStr">
        <is>
          <t>RF RF1 Discussions (20C) (40 ppl)</t>
        </is>
      </c>
      <c r="L101" s="20" t="inlineStr">
        <is>
          <t>UF UF2 (19B) (25 ppl)</t>
        </is>
      </c>
      <c r="M101" s="10" t="inlineStr">
        <is>
          <t>XF CF-EF-RF-TF CF1 CF2 CF3 CF7 DM Complementarity (20L) (KNE 220 - 150 ppl)</t>
        </is>
      </c>
      <c r="N101" s="10" t="inlineStr">
        <is>
          <t>XF TF-EF Energy Frontier Theory (19J) (JHN 175 - 50 ppl)</t>
        </is>
      </c>
    </row>
    <row r="102">
      <c r="B102" t="inlineStr">
        <is>
          <t>7-19 8:30am</t>
        </is>
      </c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</row>
    <row r="103">
      <c r="B103" t="inlineStr">
        <is>
          <t>7-19 9am</t>
        </is>
      </c>
      <c r="C103" s="9" t="n"/>
      <c r="D103" s="9" t="n"/>
      <c r="E103" s="9" t="n"/>
      <c r="F103" s="13" t="inlineStr">
        <is>
          <t>CF CF6 Discussion (18O) (HUB 337 - 50 ppl)</t>
        </is>
      </c>
      <c r="G103" s="9" t="n"/>
      <c r="H103" s="9" t="n"/>
      <c r="I103" s="9" t="n"/>
      <c r="J103" s="9" t="n"/>
      <c r="K103" s="9" t="n"/>
      <c r="L103" s="9" t="n"/>
      <c r="M103" s="9" t="n"/>
      <c r="N103" s="9" t="n"/>
    </row>
    <row r="104">
      <c r="B104" t="inlineStr">
        <is>
          <t>7-19 9:30am</t>
        </is>
      </c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</row>
    <row r="105">
      <c r="B105" t="inlineStr">
        <is>
          <t>7-19 10am</t>
        </is>
      </c>
      <c r="C105" s="9" t="n"/>
      <c r="D105" s="9" t="n"/>
      <c r="E105" s="9" t="n"/>
      <c r="F105" s="13" t="inlineStr">
        <is>
          <t>CF CF7 Discussion (18R) (HUB 337 - 50 ppl)</t>
        </is>
      </c>
      <c r="G105" s="14" t="inlineStr">
        <is>
          <t>CompF CompF4 Storage and Processing Resource Areas (20U) (20 ppl)</t>
        </is>
      </c>
      <c r="H105" s="9" t="n"/>
      <c r="I105" s="9" t="n"/>
      <c r="J105" s="17" t="inlineStr">
        <is>
          <t>NF DUNE P5 Strategy (Expanded Physics Scope in Phase II) (20X) (KNE 110 - 150 ppl)</t>
        </is>
      </c>
      <c r="K105" s="19" t="inlineStr">
        <is>
          <t>RF RF2 Discussions (20S) (40 ppl)</t>
        </is>
      </c>
      <c r="L105" s="10" t="inlineStr">
        <is>
          <t>XF UF-NF-RF 0nuBB from Natural Sources (19A) (JHN 102 - 50 ppl)</t>
        </is>
      </c>
      <c r="M105" s="9" t="n"/>
      <c r="N105" s="9" t="n"/>
    </row>
    <row r="106">
      <c r="B106" t="inlineStr">
        <is>
          <t>7-19 10:30am</t>
        </is>
      </c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</row>
    <row r="107">
      <c r="B107" t="inlineStr">
        <is>
          <t>7-19 11am</t>
        </is>
      </c>
      <c r="C107" s="9" t="n"/>
      <c r="D107" s="9" t="n"/>
      <c r="E107" s="9" t="n"/>
      <c r="F107" s="13" t="inlineStr">
        <is>
          <t>CF CF4 CF5 CF6 CF7 Dark Energy Complementarity (20W) (HUB 337 - 50 ppl)</t>
        </is>
      </c>
      <c r="G107" s="9" t="n"/>
      <c r="H107" s="9" t="n"/>
      <c r="I107" s="9" t="n"/>
      <c r="J107" s="9" t="n"/>
      <c r="K107" s="9" t="n"/>
      <c r="L107" s="9" t="n"/>
      <c r="M107" s="9" t="n"/>
      <c r="N107" s="9" t="n"/>
    </row>
    <row r="108">
      <c r="B108" t="inlineStr">
        <is>
          <t>7-19 11:30am</t>
        </is>
      </c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</row>
    <row r="109">
      <c r="B109" t="inlineStr">
        <is>
          <t>7-19 12pm</t>
        </is>
      </c>
      <c r="C109" s="11" t="inlineStr">
        <is>
          <t>Lunch (19LUN) (By George Cafe - 430 ppl)</t>
        </is>
      </c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</row>
    <row r="110">
      <c r="B110" t="inlineStr">
        <is>
          <t>7-19 12:30pm</t>
        </is>
      </c>
      <c r="C110" s="9" t="n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</row>
    <row r="111">
      <c r="B111" t="inlineStr">
        <is>
          <t>7-19 1pm</t>
        </is>
      </c>
      <c r="C111" s="9" t="n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</row>
    <row r="112">
      <c r="B112" t="inlineStr">
        <is>
          <t>7-19 1:30pm</t>
        </is>
      </c>
      <c r="C112" s="9" t="n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</row>
    <row r="113">
      <c r="B113" t="inlineStr">
        <is>
          <t>7-19 2pm</t>
        </is>
      </c>
      <c r="C113" s="10" t="inlineStr">
        <is>
          <t>Careers and Training the Next Generations (19S) (KNE 130 - 430 ppl)</t>
        </is>
      </c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</row>
    <row r="114">
      <c r="B114" t="inlineStr">
        <is>
          <t>7-19 2:30pm</t>
        </is>
      </c>
      <c r="C114" s="9" t="n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</row>
    <row r="115">
      <c r="B115" t="inlineStr">
        <is>
          <t>7-19 3pm</t>
        </is>
      </c>
      <c r="C115" s="9" t="n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</row>
    <row r="116">
      <c r="B116" t="inlineStr">
        <is>
          <t>7-19 3:30pm</t>
        </is>
      </c>
      <c r="C116" s="10" t="inlineStr">
        <is>
          <t>Rare Processes (19S) (KNE 130 - 430 ppl)</t>
        </is>
      </c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</row>
    <row r="117">
      <c r="B117" t="inlineStr">
        <is>
          <t>7-19 4pm</t>
        </is>
      </c>
      <c r="C117" s="9" t="n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</row>
    <row r="118">
      <c r="B118" t="inlineStr">
        <is>
          <t>7-19 4:30pm</t>
        </is>
      </c>
      <c r="C118" s="9" t="n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</row>
    <row r="119">
      <c r="B119" t="inlineStr">
        <is>
          <t>7-19 5pm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</row>
    <row r="120">
      <c r="B120" t="inlineStr">
        <is>
          <t>7-19 5:30pm</t>
        </is>
      </c>
      <c r="C120" s="10" t="inlineStr">
        <is>
          <t>DEI (19V) (KNE 130 - 430 ppl)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</row>
    <row r="121">
      <c r="B121" t="inlineStr">
        <is>
          <t>7-19 6pm</t>
        </is>
      </c>
      <c r="C121" s="9" t="n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</row>
    <row r="122">
      <c r="B122" t="inlineStr">
        <is>
          <t>7-19 6:30pm</t>
        </is>
      </c>
      <c r="C122" s="9" t="n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</row>
    <row r="123">
      <c r="B123" t="inlineStr">
        <is>
          <t>7-19 7pm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</row>
    <row r="124">
      <c r="B124" t="inlineStr">
        <is>
          <t>7-19 7:30pm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</row>
    <row r="125">
      <c r="B125" t="inlineStr">
        <is>
          <t>7-19 8pm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</row>
    <row r="126">
      <c r="B126" t="inlineStr">
        <is>
          <t>7-19 8:30pm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</row>
    <row r="127">
      <c r="B127" t="inlineStr">
        <is>
          <t>7-19 9pm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</row>
    <row r="128">
      <c r="B128" t="inlineStr">
        <is>
          <t>7-20 6:30am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</row>
    <row r="129">
      <c r="B129" t="inlineStr">
        <is>
          <t>7-20 7am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</row>
    <row r="130">
      <c r="B130" t="inlineStr">
        <is>
          <t>7-20 7:30am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</row>
    <row r="131">
      <c r="B131" t="inlineStr">
        <is>
          <t>7-20 8am</t>
        </is>
      </c>
      <c r="C131" s="12" t="inlineStr">
        <is>
          <t>AF AF6 (19D) (20 ppl)</t>
        </is>
      </c>
      <c r="D131" s="12" t="inlineStr">
        <is>
          <t>AF AF7 (19C) (30 ppl)</t>
        </is>
      </c>
      <c r="E131" s="13" t="inlineStr">
        <is>
          <t>CF Report Discussion (23Q) (KNE 130 - 300 ppl)</t>
        </is>
      </c>
      <c r="F131" s="14" t="inlineStr">
        <is>
          <t>CompF CompF5 End User Analysis (20E) (20 ppl)</t>
        </is>
      </c>
      <c r="G131" s="15" t="inlineStr">
        <is>
          <t>EF BSM II - non DM (19O) (KNE 210 - 100 ppl)</t>
        </is>
      </c>
      <c r="H131" s="15" t="inlineStr">
        <is>
          <t>EF EWK I (19N) (KNE 120 - 100 ppl)</t>
        </is>
      </c>
      <c r="I131" s="15" t="inlineStr">
        <is>
          <t>EF TOP I (19M) (KNE 220 - 100 ppl)</t>
        </is>
      </c>
      <c r="J131" s="16" t="inlineStr">
        <is>
          <t>IF IF5 (23D) (20 ppl)</t>
        </is>
      </c>
      <c r="K131" s="16" t="inlineStr">
        <is>
          <t>IF IF6 (23C) (20 ppl)</t>
        </is>
      </c>
      <c r="L131" s="21" t="inlineStr">
        <is>
          <t>IF Workshop Plans (HUB 250 - 100 ppl)</t>
        </is>
      </c>
      <c r="M131" s="17" t="inlineStr">
        <is>
          <t>NF DUNE P5 Strategy (Oscillation Physics) (20O) (JHN 102 - 150 ppl)</t>
        </is>
      </c>
      <c r="N131" s="19" t="inlineStr">
        <is>
          <t>RF RF6 3 Big Idea + 1 Experimental Summary White Papers (20B) (40 ppl)</t>
        </is>
      </c>
      <c r="O131" s="22" t="inlineStr">
        <is>
          <t>TF TF9-TF11 (18C) (HUB 337 - 50 ppl)</t>
        </is>
      </c>
      <c r="P131" s="20" t="inlineStr">
        <is>
          <t>UF UF1 (18B) (25 ppl)</t>
        </is>
      </c>
    </row>
    <row r="132">
      <c r="B132" t="inlineStr">
        <is>
          <t>7-20 8:30am</t>
        </is>
      </c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</row>
    <row r="133">
      <c r="B133" t="inlineStr">
        <is>
          <t>7-20 9am</t>
        </is>
      </c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</row>
    <row r="134">
      <c r="B134" t="inlineStr">
        <is>
          <t>7-20 9:30am</t>
        </is>
      </c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</row>
    <row r="135">
      <c r="B135" t="inlineStr">
        <is>
          <t>7-20 10am</t>
        </is>
      </c>
      <c r="C135" s="9" t="n"/>
      <c r="D135" s="9" t="n"/>
      <c r="E135" s="9" t="n"/>
      <c r="F135" s="14" t="inlineStr">
        <is>
          <t>CompF CompF6 Quantum Computing (20T) (20 ppl)</t>
        </is>
      </c>
      <c r="G135" s="9" t="n"/>
      <c r="H135" s="9" t="n"/>
      <c r="I135" s="9" t="n"/>
      <c r="J135" s="9" t="n"/>
      <c r="K135" s="9" t="n"/>
      <c r="L135" s="9" t="n"/>
      <c r="M135" s="17" t="inlineStr">
        <is>
          <t>NF DUNE P5 Strategy (BSM Physics) (20Y) (JHN 102 - 150 ppl)</t>
        </is>
      </c>
      <c r="N135" s="19" t="inlineStr">
        <is>
          <t>RF RF7 Exp And Theory Overview - Hadron Spectroscopy (20R) (40 ppl)</t>
        </is>
      </c>
      <c r="O135" s="9" t="n"/>
      <c r="P135" s="8" t="inlineStr">
        <is>
          <t>XF UF-NF Long Baseline (18Q) (40 ppl)</t>
        </is>
      </c>
    </row>
    <row r="136">
      <c r="B136" t="inlineStr">
        <is>
          <t>7-20 10:30am</t>
        </is>
      </c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</row>
    <row r="137">
      <c r="B137" t="inlineStr">
        <is>
          <t>7-20 11am</t>
        </is>
      </c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</row>
    <row r="138">
      <c r="B138" t="inlineStr">
        <is>
          <t>7-20 11:30am</t>
        </is>
      </c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</row>
    <row r="139">
      <c r="B139" t="inlineStr">
        <is>
          <t>7-20 12pm</t>
        </is>
      </c>
      <c r="C139" s="11" t="inlineStr">
        <is>
          <t>Lunch (20LUN) (By George Cafe - 430 ppl)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</row>
    <row r="140">
      <c r="B140" t="inlineStr">
        <is>
          <t>7-20 12:30pm</t>
        </is>
      </c>
      <c r="C140" s="9" t="n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</row>
    <row r="141">
      <c r="B141" t="inlineStr">
        <is>
          <t>7-20 1pm</t>
        </is>
      </c>
      <c r="C141" s="9" t="n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</row>
    <row r="142">
      <c r="B142" t="inlineStr">
        <is>
          <t>7-20 1:30pm</t>
        </is>
      </c>
      <c r="C142" s="9" t="n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</row>
    <row r="143">
      <c r="B143" t="inlineStr">
        <is>
          <t>7-20 2pm</t>
        </is>
      </c>
      <c r="C143" s="10" t="inlineStr">
        <is>
          <t>ITF Report (20BB) (KNE 130 - 172 ppl)</t>
        </is>
      </c>
      <c r="D143" s="10" t="inlineStr">
        <is>
          <t>Lattice QCD (215 ppl)</t>
        </is>
      </c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</row>
    <row r="144">
      <c r="B144" t="inlineStr">
        <is>
          <t>7-20 2:30pm</t>
        </is>
      </c>
      <c r="C144" s="9" t="n"/>
      <c r="D144" s="9" t="n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</row>
    <row r="145">
      <c r="B145" t="inlineStr">
        <is>
          <t>7-20 3pm</t>
        </is>
      </c>
      <c r="C145" s="9" t="n"/>
      <c r="D145" s="9" t="n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</row>
    <row r="146">
      <c r="B146" t="inlineStr">
        <is>
          <t>7-20 3:30pm</t>
        </is>
      </c>
      <c r="C146" s="10" t="inlineStr">
        <is>
          <t>Instrumentation (KNE 130 - 430 ppl)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</row>
    <row r="147">
      <c r="B147" t="inlineStr">
        <is>
          <t>7-20 4pm</t>
        </is>
      </c>
      <c r="C147" s="9" t="n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</row>
    <row r="148">
      <c r="B148" t="inlineStr">
        <is>
          <t>7-20 4:30pm</t>
        </is>
      </c>
      <c r="C148" s="9" t="n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</row>
    <row r="149">
      <c r="B149" t="inlineStr">
        <is>
          <t>7-20 5pm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</row>
    <row r="150">
      <c r="B150" t="inlineStr">
        <is>
          <t>7-20 5:30pm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</row>
    <row r="151">
      <c r="B151" t="inlineStr">
        <is>
          <t>7-20 6pm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</row>
    <row r="152">
      <c r="B152" t="inlineStr">
        <is>
          <t>7-20 6:30pm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</row>
    <row r="153">
      <c r="B153" t="inlineStr">
        <is>
          <t>7-20 7pm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</row>
    <row r="154">
      <c r="B154" t="inlineStr">
        <is>
          <t>7-20 7:30pm</t>
        </is>
      </c>
      <c r="C154" s="8" t="inlineStr">
        <is>
          <t>Adam Riess Public Lecture (KNE 130 - 1 ppl)</t>
        </is>
      </c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</row>
    <row r="155">
      <c r="B155" t="inlineStr">
        <is>
          <t>7-20 8pm</t>
        </is>
      </c>
      <c r="C155" s="9" t="n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</row>
    <row r="156">
      <c r="B156" t="inlineStr">
        <is>
          <t>7-20 8:30pm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</row>
    <row r="157">
      <c r="B157" t="inlineStr">
        <is>
          <t>7-20 9pm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</row>
    <row r="158">
      <c r="B158" t="inlineStr">
        <is>
          <t>7-21 6:30am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</row>
    <row r="159">
      <c r="B159" t="inlineStr">
        <is>
          <t>7-21 7am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</row>
    <row r="160">
      <c r="B160" t="inlineStr">
        <is>
          <t>7-21 7:30am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</row>
    <row r="161">
      <c r="B161" t="inlineStr">
        <is>
          <t>7-21 8am</t>
        </is>
      </c>
      <c r="C161" s="23" t="inlineStr">
        <is>
          <t>AF P5 Strategy colliders (24L) (JHN 102 - 100 ppl)</t>
        </is>
      </c>
      <c r="D161" s="23" t="inlineStr">
        <is>
          <t>AF P5 Strategy technologies and test facilities (24K) (JHN 175 - 70 ppl)</t>
        </is>
      </c>
      <c r="E161" s="13" t="inlineStr">
        <is>
          <t>CF Report Discussion (24M) (KNE 120 - 200 ppl)</t>
        </is>
      </c>
      <c r="F161" s="15" t="inlineStr">
        <is>
          <t>EF BSM III (21N) (KNE 110 - 100 ppl)</t>
        </is>
      </c>
      <c r="G161" s="15" t="inlineStr">
        <is>
          <t>EF EWK II (21P) (KNE 210 - 100 ppl)</t>
        </is>
      </c>
      <c r="H161" s="15" t="inlineStr">
        <is>
          <t>EF Higgs II (21Q) (KNE 220 - 100 ppl)</t>
        </is>
      </c>
      <c r="I161" s="16" t="inlineStr">
        <is>
          <t>IF IF7 (24G) (20 ppl)</t>
        </is>
      </c>
      <c r="J161" s="24" t="inlineStr">
        <is>
          <t>NF Beyond neutrino mass physics reach of precision beta-decay experiments (21K) (20 ppl)</t>
        </is>
      </c>
      <c r="K161" s="24" t="inlineStr">
        <is>
          <t>NF Blue Skye/Very Long Term ideas (21M) (30 ppl)</t>
        </is>
      </c>
      <c r="L161" s="22" t="inlineStr">
        <is>
          <t>TF TF2-TF5 (18D) (JHN 111 - 50 ppl)</t>
        </is>
      </c>
      <c r="M161" s="8" t="inlineStr">
        <is>
          <t>XF EF-CompF EF Centric Discussions (18X) (40 ppl)</t>
        </is>
      </c>
      <c r="N161" s="8" t="inlineStr">
        <is>
          <t>XF IF-EF-AF-IF Detectors and MDI and Plots (21I) (40 ppl)</t>
        </is>
      </c>
      <c r="O161" s="10" t="inlineStr">
        <is>
          <t>XF RF-EF-TF RF1 Flavor anomalies and exotics at colliders (22A) (HUB 340 - 50 ppl)</t>
        </is>
      </c>
      <c r="P161" s="10" t="inlineStr">
        <is>
          <t>XF UF-IF QIS (22F) (HUB 337 - 50 ppl)</t>
        </is>
      </c>
    </row>
    <row r="162">
      <c r="B162" t="inlineStr">
        <is>
          <t>7-21 8:30am</t>
        </is>
      </c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</row>
    <row r="163">
      <c r="B163" t="inlineStr">
        <is>
          <t>7-21 9am</t>
        </is>
      </c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</row>
    <row r="164">
      <c r="B164" t="inlineStr">
        <is>
          <t>7-21 9:30am</t>
        </is>
      </c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</row>
    <row r="165">
      <c r="B165" t="inlineStr">
        <is>
          <t>7-21 10am</t>
        </is>
      </c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8" t="inlineStr">
        <is>
          <t>XF IF-RF-EF Focus on timing and more generally tracking detectors (21J) (HUB 340 - 40 ppl)</t>
        </is>
      </c>
      <c r="N165" s="9" t="n"/>
      <c r="O165" s="8" t="inlineStr">
        <is>
          <t>XF RF-CF RF1 large-volume data analysis and simulation and usage of HPC in data analysis (24B) (30 ppl)</t>
        </is>
      </c>
      <c r="P165" s="10" t="inlineStr">
        <is>
          <t>XF RF-EF-AF RF5 to discuss CLFV and heavy states (24O) (HUB 340 - 50 ppl)</t>
        </is>
      </c>
    </row>
    <row r="166">
      <c r="B166" t="inlineStr">
        <is>
          <t>7-21 10:30am</t>
        </is>
      </c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</row>
    <row r="167">
      <c r="B167" t="inlineStr">
        <is>
          <t>7-21 11am</t>
        </is>
      </c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</row>
    <row r="168">
      <c r="B168" t="inlineStr">
        <is>
          <t>7-21 11:30am</t>
        </is>
      </c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</row>
    <row r="169">
      <c r="B169" t="inlineStr">
        <is>
          <t>7-21 12pm</t>
        </is>
      </c>
      <c r="C169" s="11" t="inlineStr">
        <is>
          <t>Lunch (21LUN) (By George Cafe - 430 ppl)</t>
        </is>
      </c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</row>
    <row r="170">
      <c r="B170" t="inlineStr">
        <is>
          <t>7-21 12:30pm</t>
        </is>
      </c>
      <c r="C170" s="9" t="n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</row>
    <row r="171">
      <c r="B171" t="inlineStr">
        <is>
          <t>7-21 1pm</t>
        </is>
      </c>
      <c r="C171" s="9" t="n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</row>
    <row r="172">
      <c r="B172" t="inlineStr">
        <is>
          <t>7-21 1:30pm</t>
        </is>
      </c>
      <c r="C172" s="9" t="n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</row>
    <row r="173">
      <c r="B173" t="inlineStr">
        <is>
          <t>7-21 2pm</t>
        </is>
      </c>
      <c r="C173" s="10" t="inlineStr">
        <is>
          <t>Muon Collider (21U) (KNE 130 - 258 ppl)</t>
        </is>
      </c>
      <c r="D173" s="10" t="inlineStr">
        <is>
          <t>XXX - TBD (129 ppl)</t>
        </is>
      </c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</row>
    <row r="174">
      <c r="B174" t="inlineStr">
        <is>
          <t>7-21 2:30pm</t>
        </is>
      </c>
      <c r="C174" s="9" t="n"/>
      <c r="D174" s="9" t="n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</row>
    <row r="175">
      <c r="B175" t="inlineStr">
        <is>
          <t>7-21 3pm</t>
        </is>
      </c>
      <c r="C175" s="9" t="n"/>
      <c r="D175" s="9" t="n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</row>
    <row r="176">
      <c r="B176" t="inlineStr">
        <is>
          <t>7-21 3:30pm</t>
        </is>
      </c>
      <c r="C176" s="10" t="inlineStr">
        <is>
          <t>Accelerator (129 ppl)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</row>
    <row r="177">
      <c r="B177" t="inlineStr">
        <is>
          <t>7-21 4pm</t>
        </is>
      </c>
      <c r="C177" s="9" t="n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</row>
    <row r="178">
      <c r="B178" t="inlineStr">
        <is>
          <t>7-21 4:30pm</t>
        </is>
      </c>
      <c r="C178" s="9" t="n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</row>
    <row r="179">
      <c r="B179" t="inlineStr">
        <is>
          <t>7-21 5pm</t>
        </is>
      </c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</row>
    <row r="180">
      <c r="B180" t="inlineStr">
        <is>
          <t>7-21 5:30pm</t>
        </is>
      </c>
      <c r="C180" s="10" t="inlineStr">
        <is>
          <t>Neutrino (21W) (KNE 130 - 430 ppl)</t>
        </is>
      </c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</row>
    <row r="181">
      <c r="B181" t="inlineStr">
        <is>
          <t>7-21 6pm</t>
        </is>
      </c>
      <c r="C181" s="9" t="n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</row>
    <row r="182">
      <c r="B182" t="inlineStr">
        <is>
          <t>7-21 6:30pm</t>
        </is>
      </c>
      <c r="C182" s="9" t="n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</row>
    <row r="183">
      <c r="B183" t="inlineStr">
        <is>
          <t>7-21 7pm</t>
        </is>
      </c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</row>
    <row r="184">
      <c r="B184" t="inlineStr">
        <is>
          <t>7-21 7:30pm</t>
        </is>
      </c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</row>
    <row r="185">
      <c r="B185" t="inlineStr">
        <is>
          <t>7-21 8pm</t>
        </is>
      </c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</row>
    <row r="186">
      <c r="B186" t="inlineStr">
        <is>
          <t>7-21 8:30pm</t>
        </is>
      </c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</row>
    <row r="187">
      <c r="B187" t="inlineStr">
        <is>
          <t>7-21 9pm</t>
        </is>
      </c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</row>
    <row r="188">
      <c r="B188" t="inlineStr">
        <is>
          <t>7-22 6:30am</t>
        </is>
      </c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</row>
    <row r="189">
      <c r="B189" t="inlineStr">
        <is>
          <t>7-22 7am</t>
        </is>
      </c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</row>
    <row r="190">
      <c r="B190" t="inlineStr">
        <is>
          <t>7-22 7:30am</t>
        </is>
      </c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</row>
    <row r="191">
      <c r="B191" t="inlineStr">
        <is>
          <t>7-22 8am</t>
        </is>
      </c>
      <c r="C191" s="23" t="inlineStr">
        <is>
          <t>AF P5 Strategy accel for neutrinos and PBC (24J) (HUB 332 - 70 ppl)</t>
        </is>
      </c>
      <c r="D191" s="23" t="inlineStr">
        <is>
          <t>AF P5 Strategy beam physics and facilities (24H) (JHN 111 - 50 ppl)</t>
        </is>
      </c>
      <c r="E191" s="23" t="inlineStr">
        <is>
          <t>AF P5 Strategy optimizing among funding sources (24I) (HUB 250 - 70 ppl)</t>
        </is>
      </c>
      <c r="F191" s="14" t="inlineStr">
        <is>
          <t>CompF CompF7 Reinterpretation and long-term preservation of data and code (20D) (20 ppl)</t>
        </is>
      </c>
      <c r="G191" s="15" t="inlineStr">
        <is>
          <t>EF BSM IV (23N) (JHN 102 - 100 ppl)</t>
        </is>
      </c>
      <c r="H191" s="15" t="inlineStr">
        <is>
          <t>EF Strong Interactions II (23P) (KNE 220 - 100 ppl)</t>
        </is>
      </c>
      <c r="I191" s="15" t="inlineStr">
        <is>
          <t>EF Top II (23O) (KNE 210 - 100 ppl)</t>
        </is>
      </c>
      <c r="J191" s="16" t="inlineStr">
        <is>
          <t>IF IF8 (24F) (20 ppl)</t>
        </is>
      </c>
      <c r="K191" s="16" t="inlineStr">
        <is>
          <t>IF IF9 (24E) (20 ppl)</t>
        </is>
      </c>
      <c r="L191" s="24" t="inlineStr">
        <is>
          <t>NF Optimizing Among Funding Agencies (21L) (30 ppl)</t>
        </is>
      </c>
      <c r="M191" s="19" t="inlineStr">
        <is>
          <t>RF RF3 Discussions (21B) (40 ppl)</t>
        </is>
      </c>
      <c r="N191" s="22" t="inlineStr">
        <is>
          <t>TF TF4b-TF6-TF7 (18F) (HUB 337 - 50 ppl)</t>
        </is>
      </c>
      <c r="O191" s="8" t="inlineStr">
        <is>
          <t>XF AF-EF Accelerator R&amp;D Overseas (22G) (40 ppl)</t>
        </is>
      </c>
      <c r="P191" s="8" t="inlineStr">
        <is>
          <t>XF NF-EF Cross-cutting issues (22H) (30 ppl)</t>
        </is>
      </c>
      <c r="Q191" s="10" t="inlineStr">
        <is>
          <t>XF TF-CompF QIS (21Z) (HUB 214 - 50 ppl)</t>
        </is>
      </c>
    </row>
    <row r="192">
      <c r="B192" t="inlineStr">
        <is>
          <t>7-22 8:30am</t>
        </is>
      </c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</row>
    <row r="193">
      <c r="B193" t="inlineStr">
        <is>
          <t>7-22 9am</t>
        </is>
      </c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</row>
    <row r="194">
      <c r="B194" t="inlineStr">
        <is>
          <t>7-22 9:30am</t>
        </is>
      </c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</row>
    <row r="195">
      <c r="B195" t="inlineStr">
        <is>
          <t>7-22 10am</t>
        </is>
      </c>
      <c r="C195" s="9" t="n"/>
      <c r="D195" s="9" t="n"/>
      <c r="E195" s="9" t="n"/>
      <c r="F195" s="25" t="inlineStr">
        <is>
          <t>CompF Report Discussion (200 ppl)</t>
        </is>
      </c>
      <c r="G195" s="9" t="n"/>
      <c r="H195" s="9" t="n"/>
      <c r="I195" s="9" t="n"/>
      <c r="J195" s="9" t="n"/>
      <c r="K195" s="9" t="n"/>
      <c r="L195" s="19" t="inlineStr">
        <is>
          <t>RF RF5 Discussions (21R) (40 ppl)</t>
        </is>
      </c>
      <c r="M195" s="20" t="inlineStr">
        <is>
          <t>UF UF5 UF3 (22Q) (25 ppl)</t>
        </is>
      </c>
      <c r="N195" s="9" t="n"/>
      <c r="O195" s="8" t="inlineStr">
        <is>
          <t>XF EF-AF combined EF/AF report discussion (21V) (30 ppl)</t>
        </is>
      </c>
      <c r="P195" s="8" t="inlineStr">
        <is>
          <t>XF RF-EF-TF RF7-EF6-EF7 hadrons as production probes; production mechanisms probing the internal structure of exotic hadrons (23A) (20 ppl)</t>
        </is>
      </c>
      <c r="Q195" t="inlineStr"/>
    </row>
    <row r="196">
      <c r="B196" t="inlineStr">
        <is>
          <t>7-22 10:30am</t>
        </is>
      </c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25" t="inlineStr">
        <is>
          <t>CompF Industry Session (JHN 175 - 50 ppl)</t>
        </is>
      </c>
    </row>
    <row r="197">
      <c r="B197" t="inlineStr">
        <is>
          <t>7-22 11am</t>
        </is>
      </c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</row>
    <row r="198">
      <c r="B198" t="inlineStr">
        <is>
          <t>7-22 11:30am</t>
        </is>
      </c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</row>
    <row r="199">
      <c r="B199" t="inlineStr">
        <is>
          <t>7-22 12pm</t>
        </is>
      </c>
      <c r="C199" s="11" t="inlineStr">
        <is>
          <t>Lunch (22LUN) (By George Cafe - 430 ppl)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s="9" t="n"/>
    </row>
    <row r="200">
      <c r="B200" t="inlineStr">
        <is>
          <t>7-22 12:30pm</t>
        </is>
      </c>
      <c r="C200" s="9" t="n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</row>
    <row r="201">
      <c r="B201" t="inlineStr">
        <is>
          <t>7-22 1pm</t>
        </is>
      </c>
      <c r="C201" s="9" t="n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</row>
    <row r="202">
      <c r="B202" t="inlineStr">
        <is>
          <t>7-22 1:30pm</t>
        </is>
      </c>
      <c r="C202" s="9" t="n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</row>
    <row r="203">
      <c r="B203" t="inlineStr">
        <is>
          <t>7-22 2pm</t>
        </is>
      </c>
      <c r="C203" s="10" t="inlineStr">
        <is>
          <t>IIA - TBD (22V) (KNE 130 - 129 ppl)</t>
        </is>
      </c>
      <c r="D203" s="10" t="inlineStr">
        <is>
          <t>IIB - TBD (129 ppl)</t>
        </is>
      </c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</row>
    <row r="204">
      <c r="B204" t="inlineStr">
        <is>
          <t>7-22 2:30pm</t>
        </is>
      </c>
      <c r="C204" s="9" t="n"/>
      <c r="D204" s="9" t="n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</row>
    <row r="205">
      <c r="B205" t="inlineStr">
        <is>
          <t>7-22 3pm</t>
        </is>
      </c>
      <c r="C205" s="10" t="inlineStr">
        <is>
          <t>Theory (129 ppl)</t>
        </is>
      </c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</row>
    <row r="206">
      <c r="B206" t="inlineStr">
        <is>
          <t>7-22 3:30pm</t>
        </is>
      </c>
      <c r="C206" s="9" t="n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</row>
    <row r="207">
      <c r="B207" t="inlineStr">
        <is>
          <t>7-22 4pm</t>
        </is>
      </c>
      <c r="C207" s="9" t="n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</row>
    <row r="208">
      <c r="B208" t="inlineStr">
        <is>
          <t>7-22 4:30pm</t>
        </is>
      </c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</row>
    <row r="209">
      <c r="B209" t="inlineStr">
        <is>
          <t>7-22 5pm</t>
        </is>
      </c>
      <c r="C209" s="10" t="inlineStr">
        <is>
          <t>Energy (22W) (KNE 130 - 430 ppl)</t>
        </is>
      </c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</row>
    <row r="210">
      <c r="B210" t="inlineStr">
        <is>
          <t>7-22 5:30pm</t>
        </is>
      </c>
      <c r="C210" s="9" t="n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</row>
    <row r="211">
      <c r="B211" t="inlineStr">
        <is>
          <t>7-22 6pm</t>
        </is>
      </c>
      <c r="C211" s="9" t="n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</row>
    <row r="212">
      <c r="B212" t="inlineStr">
        <is>
          <t>7-22 6:30pm</t>
        </is>
      </c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</row>
    <row r="213">
      <c r="B213" t="inlineStr">
        <is>
          <t>7-22 7pm</t>
        </is>
      </c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</row>
    <row r="214">
      <c r="B214" t="inlineStr">
        <is>
          <t>7-22 7:30pm</t>
        </is>
      </c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</row>
    <row r="215">
      <c r="B215" t="inlineStr">
        <is>
          <t>7-22 8pm</t>
        </is>
      </c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</row>
    <row r="216">
      <c r="B216" t="inlineStr">
        <is>
          <t>7-22 8:30pm</t>
        </is>
      </c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</row>
    <row r="217">
      <c r="B217" t="inlineStr">
        <is>
          <t>7-22 9pm</t>
        </is>
      </c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</row>
    <row r="218">
      <c r="B218" t="inlineStr">
        <is>
          <t>7-23 6:30am</t>
        </is>
      </c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</row>
    <row r="219">
      <c r="B219" t="inlineStr">
        <is>
          <t>7-23 7am</t>
        </is>
      </c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</row>
    <row r="220">
      <c r="B220" t="inlineStr">
        <is>
          <t>7-23 7:30am</t>
        </is>
      </c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</row>
    <row r="221">
      <c r="B221" t="inlineStr">
        <is>
          <t>7-23 8am</t>
        </is>
      </c>
      <c r="C221" s="23" t="inlineStr">
        <is>
          <t>AF All-Frontier (18M) (KNE 110 - 150 ppl)</t>
        </is>
      </c>
      <c r="D221" s="23" t="inlineStr">
        <is>
          <t>AF Summary report discussion and tuneup (24C) (JHN 175 - 70 ppl)</t>
        </is>
      </c>
      <c r="E221" s="15" t="inlineStr">
        <is>
          <t>EF Report Finalization and Summaries / Panel (24N) (KNE 130 - 300 ppl)</t>
        </is>
      </c>
      <c r="F221" s="21" t="inlineStr">
        <is>
          <t>IF Report (JHN 075 - 100 ppl)</t>
        </is>
      </c>
      <c r="G221" s="24" t="inlineStr">
        <is>
          <t>NF Early Career Presentations (Topic 1) (20I) (30 ppl)</t>
        </is>
      </c>
      <c r="H221" s="17" t="inlineStr">
        <is>
          <t>NF Early Career Presentations (Topic 2) (20K) (JHN 102 - 60 ppl)</t>
        </is>
      </c>
      <c r="I221" s="26" t="inlineStr">
        <is>
          <t>RF All-Frontier Discussions (23Y) (KNE 220 - 140 ppl)</t>
        </is>
      </c>
      <c r="J221" s="27" t="inlineStr">
        <is>
          <t>TF TF1-TF3-TF4a (18G) (30 ppl)</t>
        </is>
      </c>
      <c r="K221" s="22" t="inlineStr">
        <is>
          <t>TF TF8-TF10 (18E) (JHN 111 - 50 ppl)</t>
        </is>
      </c>
      <c r="L221" s="8" t="inlineStr">
        <is>
          <t>XF IF-CF-CompF Instrumentation for Cosmic Frontier (21H) (30 ppl)</t>
        </is>
      </c>
      <c r="M221" s="8" t="inlineStr">
        <is>
          <t>XF IF-CompF readout and AI/ML (21E) (JHN 175 - 40 ppl)</t>
        </is>
      </c>
      <c r="N221" s="8" t="inlineStr">
        <is>
          <t>XF IF-NF Instrumentation for Neutrino Experiments (21G) (30 ppl)</t>
        </is>
      </c>
      <c r="O221" s="10" t="inlineStr">
        <is>
          <t>XF NF-CF-IF Dark matter detector (22J) (KNE 210 - 50 ppl)</t>
        </is>
      </c>
      <c r="P221" s="10" t="inlineStr">
        <is>
          <t>XF TF-CF Cosmic Frontier Theory (19K) (KNE 120 - 50 ppl)</t>
        </is>
      </c>
    </row>
    <row r="222">
      <c r="B222" t="inlineStr">
        <is>
          <t>7-23 8:30am</t>
        </is>
      </c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</row>
    <row r="223">
      <c r="B223" t="inlineStr">
        <is>
          <t>7-23 9am</t>
        </is>
      </c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</row>
    <row r="224">
      <c r="B224" t="inlineStr">
        <is>
          <t>7-23 9:30am</t>
        </is>
      </c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</row>
    <row r="225">
      <c r="B225" t="inlineStr">
        <is>
          <t>7-23 10am</t>
        </is>
      </c>
      <c r="C225" s="20" t="inlineStr">
        <is>
          <t>UF UF4 (21C) (25 ppl)</t>
        </is>
      </c>
      <c r="D225" s="9" t="n"/>
      <c r="E225" s="9" t="n"/>
      <c r="F225" s="8" t="inlineStr">
        <is>
          <t>XF IF-UF Cross-cutting Facilities (21F) (30 ppl)</t>
        </is>
      </c>
      <c r="G225" s="9" t="n"/>
      <c r="H225" s="9" t="n"/>
      <c r="I225" s="9" t="n"/>
      <c r="J225" s="9" t="n"/>
      <c r="K225" s="9" t="n"/>
      <c r="L225" s="9" t="n"/>
      <c r="M225" s="10" t="inlineStr">
        <is>
          <t>XF NF-TF Neutrino theory network (22K) (KNE 110 - 50 ppl)</t>
        </is>
      </c>
      <c r="N225" s="9" t="n"/>
      <c r="O225" s="9" t="n"/>
      <c r="P225" s="9" t="n"/>
    </row>
    <row r="226">
      <c r="B226" t="inlineStr">
        <is>
          <t>7-23 10:30am</t>
        </is>
      </c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</row>
    <row r="227">
      <c r="B227" t="inlineStr">
        <is>
          <t>7-23 11am</t>
        </is>
      </c>
      <c r="C227" s="9" t="n"/>
      <c r="D227" s="9" t="n"/>
      <c r="E227" s="9" t="n"/>
      <c r="F227" s="9" t="n"/>
      <c r="G227" s="9" t="n"/>
      <c r="H227" s="9" t="n"/>
      <c r="I227" t="inlineStr"/>
      <c r="J227" s="9" t="n"/>
      <c r="K227" s="9" t="n"/>
      <c r="L227" s="9" t="n"/>
      <c r="M227" s="9" t="n"/>
      <c r="N227" s="9" t="n"/>
      <c r="O227" s="9" t="n"/>
      <c r="P227" s="9" t="n"/>
    </row>
    <row r="228">
      <c r="B228" t="inlineStr">
        <is>
          <t>7-23 11:30am</t>
        </is>
      </c>
      <c r="C228" s="9" t="n"/>
      <c r="D228" s="9" t="n"/>
      <c r="E228" s="9" t="n"/>
      <c r="F228" s="9" t="n"/>
      <c r="G228" s="9" t="n"/>
      <c r="H228" s="9" t="n"/>
      <c r="I228" t="inlineStr"/>
      <c r="J228" s="9" t="n"/>
      <c r="K228" s="9" t="n"/>
      <c r="L228" s="9" t="n"/>
      <c r="M228" s="9" t="n"/>
      <c r="N228" s="9" t="n"/>
      <c r="O228" s="9" t="n"/>
      <c r="P228" s="9" t="n"/>
    </row>
    <row r="229">
      <c r="B229" t="inlineStr">
        <is>
          <t>7-23 12pm</t>
        </is>
      </c>
      <c r="C229" s="11" t="inlineStr">
        <is>
          <t>Lunch (23LUN) (By George Cafe - 430 ppl)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</row>
    <row r="230">
      <c r="B230" t="inlineStr">
        <is>
          <t>7-23 12:30pm</t>
        </is>
      </c>
      <c r="C230" s="9" t="n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</row>
    <row r="231">
      <c r="B231" t="inlineStr">
        <is>
          <t>7-23 1pm</t>
        </is>
      </c>
      <c r="C231" s="9" t="n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</row>
    <row r="232">
      <c r="B232" t="inlineStr">
        <is>
          <t>7-23 1:30pm</t>
        </is>
      </c>
      <c r="C232" s="9" t="n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</row>
    <row r="233">
      <c r="B233" t="inlineStr">
        <is>
          <t>7-23 2pm</t>
        </is>
      </c>
      <c r="C233" s="10" t="inlineStr">
        <is>
          <t>XXX - TBD (86 ppl)</t>
        </is>
      </c>
      <c r="D233" s="10" t="inlineStr">
        <is>
          <t>ee Collider (23W) (KNE 130 - 172 ppl)</t>
        </is>
      </c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</row>
    <row r="234">
      <c r="B234" t="inlineStr">
        <is>
          <t>7-23 2:30pm</t>
        </is>
      </c>
      <c r="C234" s="9" t="n"/>
      <c r="D234" s="9" t="n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</row>
    <row r="235">
      <c r="B235" t="inlineStr">
        <is>
          <t>7-23 3pm</t>
        </is>
      </c>
      <c r="C235" s="9" t="n"/>
      <c r="D235" s="9" t="n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</row>
    <row r="236">
      <c r="B236" t="inlineStr">
        <is>
          <t>7-23 3:30pm</t>
        </is>
      </c>
      <c r="C236" s="10" t="inlineStr">
        <is>
          <t>Computing (172 ppl)</t>
        </is>
      </c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</row>
    <row r="237">
      <c r="B237" t="inlineStr">
        <is>
          <t>7-23 4pm</t>
        </is>
      </c>
      <c r="C237" s="9" t="n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</row>
    <row r="238">
      <c r="B238" t="inlineStr">
        <is>
          <t>7-23 4:30pm</t>
        </is>
      </c>
      <c r="C238" s="9" t="n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</row>
    <row r="239">
      <c r="B239" t="inlineStr">
        <is>
          <t>7-23 5pm</t>
        </is>
      </c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</row>
    <row r="240">
      <c r="B240" t="inlineStr">
        <is>
          <t>7-23 5:30pm</t>
        </is>
      </c>
      <c r="C240" s="10" t="inlineStr">
        <is>
          <t>National HEP Discussion (23X) (KNE 130 - 430 ppl)</t>
        </is>
      </c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</row>
    <row r="241">
      <c r="B241" t="inlineStr">
        <is>
          <t>7-23 6pm</t>
        </is>
      </c>
      <c r="C241" s="9" t="n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</row>
    <row r="242">
      <c r="B242" t="inlineStr">
        <is>
          <t>7-23 6:30pm</t>
        </is>
      </c>
      <c r="C242" s="9" t="n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</row>
    <row r="243">
      <c r="B243" t="inlineStr">
        <is>
          <t>7-23 7pm</t>
        </is>
      </c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</row>
    <row r="244">
      <c r="B244" t="inlineStr">
        <is>
          <t>7-23 7:30pm</t>
        </is>
      </c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</row>
    <row r="245">
      <c r="B245" t="inlineStr">
        <is>
          <t>7-23 8pm</t>
        </is>
      </c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</row>
    <row r="246">
      <c r="B246" t="inlineStr">
        <is>
          <t>7-23 8:30pm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</row>
    <row r="247">
      <c r="B247" t="inlineStr">
        <is>
          <t>7-23 9pm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</row>
    <row r="248">
      <c r="B248" t="inlineStr">
        <is>
          <t>7-24 6:30am</t>
        </is>
      </c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</row>
    <row r="249">
      <c r="B249" t="inlineStr">
        <is>
          <t>7-24 7am</t>
        </is>
      </c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</row>
    <row r="250">
      <c r="B250" t="inlineStr">
        <is>
          <t>7-24 7:30am</t>
        </is>
      </c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</row>
    <row r="251">
      <c r="B251" t="inlineStr">
        <is>
          <t>7-24 8am</t>
        </is>
      </c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</row>
    <row r="252">
      <c r="B252" t="inlineStr">
        <is>
          <t>7-24 8:30am</t>
        </is>
      </c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</row>
    <row r="253">
      <c r="B253" t="inlineStr">
        <is>
          <t>7-24 9am</t>
        </is>
      </c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</row>
    <row r="254">
      <c r="B254" t="inlineStr">
        <is>
          <t>7-24 9:30am</t>
        </is>
      </c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</row>
    <row r="255">
      <c r="B255" t="inlineStr">
        <is>
          <t>7-24 10am</t>
        </is>
      </c>
      <c r="C255" s="23" t="inlineStr">
        <is>
          <t>AF All-Frontier (KNE 120 - 150 ppl)</t>
        </is>
      </c>
      <c r="D255" s="12" t="inlineStr">
        <is>
          <t>AF Success Stories from AF (22D) (30 ppl)</t>
        </is>
      </c>
      <c r="E255" s="21" t="inlineStr">
        <is>
          <t>IF Report (24D) (JHN 102 - 100 ppl)</t>
        </is>
      </c>
      <c r="F255" s="24" t="inlineStr">
        <is>
          <t>NF Community Engagement Success Stories (22I) (20 ppl)</t>
        </is>
      </c>
      <c r="G255" s="24" t="inlineStr">
        <is>
          <t>NF Early Career Presentations (Topic 3) (20H) (30 ppl)</t>
        </is>
      </c>
      <c r="H255" s="17" t="inlineStr">
        <is>
          <t>NF Early Career Presentations (Topic 4) (20J) (JHN 175 - 60 ppl)</t>
        </is>
      </c>
      <c r="I255" s="22" t="inlineStr">
        <is>
          <t>TF Discussion and frontier reports (19P) (KNE 220 - 175 ppl)</t>
        </is>
      </c>
      <c r="J255" s="20" t="inlineStr">
        <is>
          <t>UF UF6 (23B) (25 ppl)</t>
        </is>
      </c>
      <c r="K255" s="10" t="inlineStr">
        <is>
          <t>XF AF-CompF Cross-cutting issues (22E) (JHN 075 - 70 ppl)</t>
        </is>
      </c>
      <c r="L255" s="8" t="inlineStr">
        <is>
          <t>XF AF-RF cross-cutting issues (22B) (40 ppl)</t>
        </is>
      </c>
      <c r="M255" s="8" t="inlineStr">
        <is>
          <t>XF NF-CF Neutrino mass scale with beta decay kinematics (22C) (30 ppl)</t>
        </is>
      </c>
      <c r="N255" s="10" t="inlineStr">
        <is>
          <t>XF NF-CF-TF high energy and ultrahigh energy astrophysical neutrino (22N) (KNE 110 - 100 ppl)</t>
        </is>
      </c>
      <c r="O255" s="10" t="inlineStr">
        <is>
          <t>XF RF-IF RF1 Discuss picosecond detectors - fast timing in tracking and calorimetry (22P) (JHN 111 - 50 ppl)</t>
        </is>
      </c>
      <c r="P255" s="8" t="inlineStr">
        <is>
          <t>XF RF-NF RF5 to discuss CLFV and neutrinos - mu2e and facilities (24A) (30 ppl)</t>
        </is>
      </c>
    </row>
    <row r="256">
      <c r="B256" t="inlineStr">
        <is>
          <t>7-24 10:30am</t>
        </is>
      </c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</row>
    <row r="257">
      <c r="B257" t="inlineStr">
        <is>
          <t>7-24 11am</t>
        </is>
      </c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</row>
    <row r="258">
      <c r="B258" t="inlineStr">
        <is>
          <t>7-24 11:30am</t>
        </is>
      </c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</row>
    <row r="259">
      <c r="B259" t="inlineStr">
        <is>
          <t>7-24 12pm</t>
        </is>
      </c>
      <c r="C259" s="11" t="inlineStr">
        <is>
          <t>Lunch (24LUN) (By George Cafe - 430 ppl)</t>
        </is>
      </c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</row>
    <row r="260">
      <c r="B260" t="inlineStr">
        <is>
          <t>7-24 12:30pm</t>
        </is>
      </c>
      <c r="C260" s="9" t="n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</row>
    <row r="261">
      <c r="B261" t="inlineStr">
        <is>
          <t>7-24 1pm</t>
        </is>
      </c>
      <c r="C261" s="9" t="n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</row>
    <row r="262">
      <c r="B262" t="inlineStr">
        <is>
          <t>7-24 1:30pm</t>
        </is>
      </c>
      <c r="C262" s="9" t="n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</row>
    <row r="263">
      <c r="B263" t="inlineStr">
        <is>
          <t>7-24 2pm</t>
        </is>
      </c>
      <c r="C263" s="10" t="inlineStr">
        <is>
          <t>SEC (24S) (KNE 130 - 430 ppl)</t>
        </is>
      </c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</row>
    <row r="264">
      <c r="B264" t="inlineStr">
        <is>
          <t>7-24 2:30pm</t>
        </is>
      </c>
      <c r="C264" s="9" t="n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</row>
    <row r="265">
      <c r="B265" t="inlineStr">
        <is>
          <t>7-24 3pm</t>
        </is>
      </c>
      <c r="C265" s="9" t="n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</row>
    <row r="266">
      <c r="B266" t="inlineStr">
        <is>
          <t>7-24 3:30pm</t>
        </is>
      </c>
      <c r="C266" s="18" t="inlineStr">
        <is>
          <t>CEF (KNE 130 - 129 ppl)</t>
        </is>
      </c>
      <c r="D266" s="21" t="inlineStr">
        <is>
          <t>IF (129 ppl)</t>
        </is>
      </c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</row>
    <row r="267">
      <c r="B267" t="inlineStr">
        <is>
          <t>7-24 4pm</t>
        </is>
      </c>
      <c r="C267" s="9" t="n"/>
      <c r="D267" s="9" t="n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</row>
    <row r="268">
      <c r="B268" t="inlineStr">
        <is>
          <t>7-24 4:30pm</t>
        </is>
      </c>
      <c r="C268" s="9" t="n"/>
      <c r="D268" s="9" t="n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</row>
    <row r="269">
      <c r="B269" t="inlineStr">
        <is>
          <t>7-24 5pm</t>
        </is>
      </c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</row>
    <row r="270">
      <c r="B270" t="inlineStr">
        <is>
          <t>7-24 5:30pm</t>
        </is>
      </c>
      <c r="C270" s="10" t="inlineStr">
        <is>
          <t>International HEP Discussion (24U) (KNE 130 - 430 ppl)</t>
        </is>
      </c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</row>
    <row r="271">
      <c r="B271" t="inlineStr">
        <is>
          <t>7-24 6pm</t>
        </is>
      </c>
      <c r="C271" s="9" t="n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</row>
    <row r="272">
      <c r="B272" t="inlineStr">
        <is>
          <t>7-24 6:30pm</t>
        </is>
      </c>
      <c r="C272" s="9" t="n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</row>
    <row r="273">
      <c r="B273" t="inlineStr">
        <is>
          <t>7-24 7pm</t>
        </is>
      </c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</row>
    <row r="274">
      <c r="B274" t="inlineStr">
        <is>
          <t>7-24 7:30pm</t>
        </is>
      </c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</row>
    <row r="275">
      <c r="B275" t="inlineStr">
        <is>
          <t>7-24 8pm</t>
        </is>
      </c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</row>
    <row r="276">
      <c r="B276" t="inlineStr">
        <is>
          <t>7-24 8:30pm</t>
        </is>
      </c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</row>
    <row r="277">
      <c r="B277" t="inlineStr">
        <is>
          <t>7-24 9pm</t>
        </is>
      </c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</row>
    <row r="278">
      <c r="B278" t="inlineStr">
        <is>
          <t>7-25 6:30am</t>
        </is>
      </c>
      <c r="C278" t="inlineStr"/>
    </row>
    <row r="279">
      <c r="B279" t="inlineStr">
        <is>
          <t>7-25 7am</t>
        </is>
      </c>
      <c r="C279" t="inlineStr"/>
    </row>
    <row r="280">
      <c r="B280" t="inlineStr">
        <is>
          <t>7-25 7:30am</t>
        </is>
      </c>
      <c r="C280" t="inlineStr"/>
    </row>
    <row r="281">
      <c r="B281" t="inlineStr">
        <is>
          <t>7-25 8am</t>
        </is>
      </c>
      <c r="C281" t="inlineStr"/>
    </row>
    <row r="282">
      <c r="B282" t="inlineStr">
        <is>
          <t>7-25 8:30am</t>
        </is>
      </c>
      <c r="C282" t="inlineStr"/>
    </row>
    <row r="283">
      <c r="B283" t="inlineStr">
        <is>
          <t>7-25 9am</t>
        </is>
      </c>
      <c r="C283" s="10" t="inlineStr">
        <is>
          <t>Summary Plenary (25B) (KNE 130 - 430 ppl)</t>
        </is>
      </c>
    </row>
    <row r="284">
      <c r="B284" t="inlineStr">
        <is>
          <t>7-25 9:30am</t>
        </is>
      </c>
      <c r="C284" s="9" t="n"/>
    </row>
    <row r="285">
      <c r="B285" t="inlineStr">
        <is>
          <t>7-25 10am</t>
        </is>
      </c>
      <c r="C285" s="9" t="n"/>
    </row>
    <row r="286">
      <c r="B286" t="inlineStr">
        <is>
          <t>7-25 10:30am</t>
        </is>
      </c>
      <c r="C286" s="9" t="n"/>
    </row>
    <row r="287">
      <c r="B287" t="inlineStr">
        <is>
          <t>7-25 11am</t>
        </is>
      </c>
      <c r="C287" s="9" t="n"/>
    </row>
    <row r="288">
      <c r="B288" t="inlineStr">
        <is>
          <t>7-25 11:30am</t>
        </is>
      </c>
      <c r="C288" s="9" t="n"/>
    </row>
    <row r="289">
      <c r="B289" t="inlineStr">
        <is>
          <t>7-25 12pm</t>
        </is>
      </c>
      <c r="C289" s="11" t="inlineStr">
        <is>
          <t>Lunch (25LUN) (By George Cafe - 430 ppl)</t>
        </is>
      </c>
    </row>
    <row r="290">
      <c r="B290" t="inlineStr">
        <is>
          <t>7-25 12:30pm</t>
        </is>
      </c>
      <c r="C290" s="9" t="n"/>
    </row>
    <row r="291">
      <c r="B291" t="inlineStr">
        <is>
          <t>7-25 1pm</t>
        </is>
      </c>
      <c r="C291" s="9" t="n"/>
    </row>
    <row r="292">
      <c r="B292" t="inlineStr">
        <is>
          <t>7-25 1:30pm</t>
        </is>
      </c>
      <c r="C292" s="9" t="n"/>
    </row>
    <row r="293">
      <c r="B293" t="inlineStr">
        <is>
          <t>7-25 2pm</t>
        </is>
      </c>
      <c r="C293" s="10" t="inlineStr">
        <is>
          <t>Summary &amp; Closeout Plenary (25C) (KNE 130 - 430 ppl)</t>
        </is>
      </c>
    </row>
    <row r="294">
      <c r="B294" t="inlineStr">
        <is>
          <t>7-25 2:30pm</t>
        </is>
      </c>
      <c r="C294" s="9" t="n"/>
    </row>
    <row r="295">
      <c r="B295" t="inlineStr">
        <is>
          <t>7-25 3pm</t>
        </is>
      </c>
      <c r="C295" s="9" t="n"/>
    </row>
    <row r="296">
      <c r="B296" t="inlineStr">
        <is>
          <t>7-25 3:30pm</t>
        </is>
      </c>
      <c r="C296" s="9" t="n"/>
    </row>
    <row r="297">
      <c r="B297" t="inlineStr">
        <is>
          <t>7-25 4pm</t>
        </is>
      </c>
      <c r="C297" s="10" t="inlineStr">
        <is>
          <t>Science Panel Discussion (KNE 130 - 430 ppl)</t>
        </is>
      </c>
    </row>
    <row r="298">
      <c r="B298" t="inlineStr">
        <is>
          <t>7-25 4:30pm</t>
        </is>
      </c>
      <c r="C298" s="9" t="n"/>
    </row>
    <row r="299">
      <c r="B299" t="inlineStr">
        <is>
          <t>7-25 5pm</t>
        </is>
      </c>
      <c r="C299" s="10" t="inlineStr">
        <is>
          <t>Quantum Computing (KNE 130 - 430 ppl)</t>
        </is>
      </c>
    </row>
    <row r="300">
      <c r="B300" t="inlineStr">
        <is>
          <t>7-25 5:30pm</t>
        </is>
      </c>
      <c r="C300" s="9" t="n"/>
    </row>
    <row r="301">
      <c r="B301" t="inlineStr">
        <is>
          <t>7-25 6pm</t>
        </is>
      </c>
      <c r="C301" s="9" t="n"/>
    </row>
    <row r="302">
      <c r="B302" t="inlineStr">
        <is>
          <t>7-25 6:30pm</t>
        </is>
      </c>
      <c r="C302" t="inlineStr"/>
    </row>
    <row r="303">
      <c r="B303" t="inlineStr">
        <is>
          <t>7-25 7pm</t>
        </is>
      </c>
      <c r="C303" t="inlineStr"/>
    </row>
    <row r="304">
      <c r="B304" t="inlineStr">
        <is>
          <t>7-25 7:30pm</t>
        </is>
      </c>
      <c r="C304" t="inlineStr"/>
    </row>
    <row r="305">
      <c r="B305" t="inlineStr">
        <is>
          <t>7-25 8pm</t>
        </is>
      </c>
      <c r="C305" t="inlineStr"/>
    </row>
    <row r="306">
      <c r="B306" t="inlineStr">
        <is>
          <t>7-25 8:30pm</t>
        </is>
      </c>
      <c r="C306" t="inlineStr"/>
    </row>
    <row r="307">
      <c r="B307" t="inlineStr">
        <is>
          <t>7-25 9pm</t>
        </is>
      </c>
      <c r="C307" t="inlineStr"/>
    </row>
    <row r="308">
      <c r="B308" t="inlineStr">
        <is>
          <t>7-26 6:30am</t>
        </is>
      </c>
      <c r="C308" t="inlineStr"/>
    </row>
    <row r="309">
      <c r="B309" t="inlineStr">
        <is>
          <t>7-26 7am</t>
        </is>
      </c>
      <c r="C309" t="inlineStr"/>
    </row>
    <row r="310">
      <c r="B310" t="inlineStr">
        <is>
          <t>7-26 7:30am</t>
        </is>
      </c>
      <c r="C310" t="inlineStr"/>
    </row>
    <row r="311">
      <c r="B311" t="inlineStr">
        <is>
          <t>7-26 8am</t>
        </is>
      </c>
      <c r="C311" t="inlineStr"/>
    </row>
    <row r="312">
      <c r="B312" t="inlineStr">
        <is>
          <t>7-26 8:30am</t>
        </is>
      </c>
      <c r="C312" t="inlineStr"/>
    </row>
    <row r="313">
      <c r="B313" t="inlineStr">
        <is>
          <t>7-26 9am</t>
        </is>
      </c>
      <c r="C313" s="10" t="inlineStr">
        <is>
          <t>Closeout Plenary (26B) (KNE 130 - 430 ppl)</t>
        </is>
      </c>
    </row>
    <row r="314">
      <c r="B314" t="inlineStr">
        <is>
          <t>7-26 9:30am</t>
        </is>
      </c>
      <c r="C314" s="9" t="n"/>
    </row>
    <row r="315">
      <c r="B315" t="inlineStr">
        <is>
          <t>7-26 10am</t>
        </is>
      </c>
      <c r="C315" s="9" t="n"/>
    </row>
    <row r="316">
      <c r="B316" t="inlineStr">
        <is>
          <t>7-26 10:30am</t>
        </is>
      </c>
      <c r="C316" s="9" t="n"/>
    </row>
    <row r="317">
      <c r="B317" t="inlineStr">
        <is>
          <t>7-26 11am</t>
        </is>
      </c>
      <c r="C317" s="9" t="n"/>
    </row>
    <row r="318">
      <c r="B318" t="inlineStr">
        <is>
          <t>7-26 11:30am</t>
        </is>
      </c>
      <c r="C318" s="9" t="n"/>
    </row>
    <row r="319">
      <c r="B319" t="inlineStr">
        <is>
          <t>7-26 12pm</t>
        </is>
      </c>
      <c r="C319" t="inlineStr"/>
    </row>
    <row r="320">
      <c r="B320" t="inlineStr">
        <is>
          <t>7-26 12:30pm</t>
        </is>
      </c>
      <c r="C320" t="inlineStr"/>
    </row>
    <row r="321">
      <c r="B321" t="inlineStr">
        <is>
          <t>7-26 1pm</t>
        </is>
      </c>
      <c r="C321" t="inlineStr"/>
    </row>
    <row r="322">
      <c r="B322" t="inlineStr">
        <is>
          <t>7-26 1:30pm</t>
        </is>
      </c>
      <c r="C322" t="inlineStr"/>
    </row>
    <row r="323">
      <c r="B323" t="inlineStr">
        <is>
          <t>7-26 2pm</t>
        </is>
      </c>
      <c r="C323" t="inlineStr"/>
    </row>
    <row r="324">
      <c r="B324" t="inlineStr">
        <is>
          <t>7-26 2:30pm</t>
        </is>
      </c>
      <c r="C324" t="inlineStr"/>
    </row>
    <row r="325">
      <c r="B325" t="inlineStr">
        <is>
          <t>7-26 3pm</t>
        </is>
      </c>
      <c r="C325" t="inlineStr"/>
    </row>
    <row r="326">
      <c r="B326" t="inlineStr">
        <is>
          <t>7-26 3:30pm</t>
        </is>
      </c>
      <c r="C326" t="inlineStr"/>
    </row>
    <row r="327">
      <c r="B327" t="inlineStr">
        <is>
          <t>7-26 4pm</t>
        </is>
      </c>
      <c r="C327" t="inlineStr"/>
    </row>
    <row r="328">
      <c r="B328" t="inlineStr">
        <is>
          <t>7-26 4:30pm</t>
        </is>
      </c>
      <c r="C328" t="inlineStr"/>
    </row>
    <row r="329">
      <c r="B329" t="inlineStr">
        <is>
          <t>7-26 5pm</t>
        </is>
      </c>
      <c r="C329" t="inlineStr"/>
    </row>
    <row r="330">
      <c r="B330" t="inlineStr">
        <is>
          <t>7-26 5:30pm</t>
        </is>
      </c>
      <c r="C330" t="inlineStr"/>
    </row>
    <row r="331">
      <c r="B331" t="inlineStr">
        <is>
          <t>7-26 6pm</t>
        </is>
      </c>
      <c r="C331" t="inlineStr"/>
    </row>
    <row r="332">
      <c r="B332" t="inlineStr">
        <is>
          <t>7-26 6:30pm</t>
        </is>
      </c>
      <c r="C332" t="inlineStr"/>
    </row>
    <row r="333">
      <c r="B333" t="inlineStr">
        <is>
          <t>7-26 7pm</t>
        </is>
      </c>
      <c r="C333" t="inlineStr"/>
    </row>
    <row r="334">
      <c r="B334" t="inlineStr">
        <is>
          <t>7-26 7:30pm</t>
        </is>
      </c>
      <c r="C334" t="inlineStr"/>
    </row>
    <row r="335">
      <c r="B335" t="inlineStr">
        <is>
          <t>7-26 8pm</t>
        </is>
      </c>
      <c r="C335" t="inlineStr"/>
    </row>
    <row r="336">
      <c r="B336" t="inlineStr">
        <is>
          <t>7-26 8:30pm</t>
        </is>
      </c>
      <c r="C336" t="inlineStr"/>
    </row>
    <row r="337">
      <c r="B337" t="inlineStr">
        <is>
          <t>7-26 9pm</t>
        </is>
      </c>
      <c r="C337" t="inlineStr"/>
    </row>
  </sheetData>
  <mergeCells count="166">
    <mergeCell ref="C27:C30"/>
    <mergeCell ref="C40:C42"/>
    <mergeCell ref="C43:C48"/>
    <mergeCell ref="C49:C52"/>
    <mergeCell ref="C53:C56"/>
    <mergeCell ref="C58:C61"/>
    <mergeCell ref="C71:C78"/>
    <mergeCell ref="D71:D78"/>
    <mergeCell ref="E71:E72"/>
    <mergeCell ref="F71:F74"/>
    <mergeCell ref="G71:G78"/>
    <mergeCell ref="H71:H78"/>
    <mergeCell ref="I71:I78"/>
    <mergeCell ref="J71:J78"/>
    <mergeCell ref="K71:K78"/>
    <mergeCell ref="L71:L78"/>
    <mergeCell ref="E73:E74"/>
    <mergeCell ref="E75:E76"/>
    <mergeCell ref="F75:F78"/>
    <mergeCell ref="E77:E78"/>
    <mergeCell ref="C79:C82"/>
    <mergeCell ref="C83:C84"/>
    <mergeCell ref="C85:C87"/>
    <mergeCell ref="C89:C91"/>
    <mergeCell ref="D91:D94"/>
    <mergeCell ref="C101:C108"/>
    <mergeCell ref="D101:D108"/>
    <mergeCell ref="E101:E108"/>
    <mergeCell ref="F101:F102"/>
    <mergeCell ref="G101:G104"/>
    <mergeCell ref="H101:H108"/>
    <mergeCell ref="I101:I108"/>
    <mergeCell ref="J101:J104"/>
    <mergeCell ref="K101:K104"/>
    <mergeCell ref="L101:L104"/>
    <mergeCell ref="M101:M108"/>
    <mergeCell ref="N101:N108"/>
    <mergeCell ref="F103:F104"/>
    <mergeCell ref="F105:F106"/>
    <mergeCell ref="G105:G108"/>
    <mergeCell ref="J105:J108"/>
    <mergeCell ref="K105:K108"/>
    <mergeCell ref="L105:L108"/>
    <mergeCell ref="F107:F108"/>
    <mergeCell ref="C109:C112"/>
    <mergeCell ref="C113:C115"/>
    <mergeCell ref="C116:C118"/>
    <mergeCell ref="C120:C122"/>
    <mergeCell ref="C131:C138"/>
    <mergeCell ref="D131:D138"/>
    <mergeCell ref="E131:E138"/>
    <mergeCell ref="F131:F134"/>
    <mergeCell ref="G131:G138"/>
    <mergeCell ref="H131:H138"/>
    <mergeCell ref="I131:I138"/>
    <mergeCell ref="J131:J138"/>
    <mergeCell ref="K131:K138"/>
    <mergeCell ref="L131:L138"/>
    <mergeCell ref="M131:M134"/>
    <mergeCell ref="N131:N134"/>
    <mergeCell ref="O131:O138"/>
    <mergeCell ref="P131:P134"/>
    <mergeCell ref="F135:F138"/>
    <mergeCell ref="M135:M138"/>
    <mergeCell ref="N135:N138"/>
    <mergeCell ref="P135:P138"/>
    <mergeCell ref="C139:C142"/>
    <mergeCell ref="C143:C145"/>
    <mergeCell ref="D143:D145"/>
    <mergeCell ref="C146:C148"/>
    <mergeCell ref="C154:C155"/>
    <mergeCell ref="C161:C168"/>
    <mergeCell ref="D161:D168"/>
    <mergeCell ref="E161:E168"/>
    <mergeCell ref="F161:F168"/>
    <mergeCell ref="G161:G168"/>
    <mergeCell ref="H161:H168"/>
    <mergeCell ref="I161:I168"/>
    <mergeCell ref="J161:J168"/>
    <mergeCell ref="K161:K168"/>
    <mergeCell ref="L161:L168"/>
    <mergeCell ref="M161:M164"/>
    <mergeCell ref="N161:N168"/>
    <mergeCell ref="O161:O164"/>
    <mergeCell ref="P161:P164"/>
    <mergeCell ref="M165:M168"/>
    <mergeCell ref="O165:O168"/>
    <mergeCell ref="P165:P168"/>
    <mergeCell ref="C169:C172"/>
    <mergeCell ref="C173:C175"/>
    <mergeCell ref="D173:D175"/>
    <mergeCell ref="C176:C178"/>
    <mergeCell ref="C180:C182"/>
    <mergeCell ref="C191:C198"/>
    <mergeCell ref="D191:D198"/>
    <mergeCell ref="E191:E198"/>
    <mergeCell ref="F191:F194"/>
    <mergeCell ref="G191:G198"/>
    <mergeCell ref="H191:H198"/>
    <mergeCell ref="I191:I198"/>
    <mergeCell ref="J191:J198"/>
    <mergeCell ref="K191:K198"/>
    <mergeCell ref="L191:L194"/>
    <mergeCell ref="M191:M194"/>
    <mergeCell ref="N191:N198"/>
    <mergeCell ref="O191:O194"/>
    <mergeCell ref="P191:P194"/>
    <mergeCell ref="Q191:Q194"/>
    <mergeCell ref="F195:F198"/>
    <mergeCell ref="L195:L198"/>
    <mergeCell ref="M195:M198"/>
    <mergeCell ref="O195:O198"/>
    <mergeCell ref="P195:P198"/>
    <mergeCell ref="Q196:Q199"/>
    <mergeCell ref="C199:C202"/>
    <mergeCell ref="C203:C204"/>
    <mergeCell ref="D203:D204"/>
    <mergeCell ref="C205:C207"/>
    <mergeCell ref="C209:C211"/>
    <mergeCell ref="C221:C224"/>
    <mergeCell ref="D221:D228"/>
    <mergeCell ref="E221:E228"/>
    <mergeCell ref="F221:F224"/>
    <mergeCell ref="G221:G228"/>
    <mergeCell ref="H221:H228"/>
    <mergeCell ref="I221:I226"/>
    <mergeCell ref="J221:J228"/>
    <mergeCell ref="K221:K228"/>
    <mergeCell ref="L221:L228"/>
    <mergeCell ref="M221:M224"/>
    <mergeCell ref="N221:N228"/>
    <mergeCell ref="O221:O228"/>
    <mergeCell ref="P221:P228"/>
    <mergeCell ref="C225:C228"/>
    <mergeCell ref="F225:F228"/>
    <mergeCell ref="M225:M228"/>
    <mergeCell ref="C229:C232"/>
    <mergeCell ref="C233:C235"/>
    <mergeCell ref="D233:D235"/>
    <mergeCell ref="C236:C238"/>
    <mergeCell ref="C240:C242"/>
    <mergeCell ref="C255:C258"/>
    <mergeCell ref="D255:D258"/>
    <mergeCell ref="E255:E258"/>
    <mergeCell ref="F255:F258"/>
    <mergeCell ref="G255:G258"/>
    <mergeCell ref="H255:H258"/>
    <mergeCell ref="I255:I258"/>
    <mergeCell ref="J255:J258"/>
    <mergeCell ref="K255:K258"/>
    <mergeCell ref="L255:L258"/>
    <mergeCell ref="M255:M258"/>
    <mergeCell ref="N255:N258"/>
    <mergeCell ref="O255:O258"/>
    <mergeCell ref="P255:P258"/>
    <mergeCell ref="C259:C262"/>
    <mergeCell ref="C263:C265"/>
    <mergeCell ref="C266:C268"/>
    <mergeCell ref="D266:D268"/>
    <mergeCell ref="C270:C272"/>
    <mergeCell ref="C283:C288"/>
    <mergeCell ref="C289:C292"/>
    <mergeCell ref="C293:C296"/>
    <mergeCell ref="C297:C298"/>
    <mergeCell ref="C299:C301"/>
    <mergeCell ref="C313:C318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2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8am-10am</t>
        </is>
      </c>
      <c r="D4" t="n">
        <v>2</v>
      </c>
      <c r="E4" s="28" t="inlineStr">
        <is>
          <t>???</t>
        </is>
      </c>
      <c r="F4" s="29" t="n">
        <v>-1</v>
      </c>
      <c r="G4" s="29" t="n">
        <v>25</v>
      </c>
      <c r="H4" t="inlineStr">
        <is>
          <t>UF UF2 (19B)</t>
        </is>
      </c>
    </row>
    <row r="5">
      <c r="B5" s="1" t="inlineStr">
        <is>
          <t>7-19</t>
        </is>
      </c>
      <c r="C5" t="inlineStr">
        <is>
          <t>10am-12pm</t>
        </is>
      </c>
      <c r="D5" t="n">
        <v>2</v>
      </c>
      <c r="E5" t="inlineStr">
        <is>
          <t>JHN 102</t>
        </is>
      </c>
      <c r="F5" t="n">
        <v>195</v>
      </c>
      <c r="G5" t="n">
        <v>50</v>
      </c>
      <c r="H5" t="inlineStr">
        <is>
          <t>XF UF-NF-RF 0nuBB from Natural Sources (19A)</t>
        </is>
      </c>
    </row>
    <row r="6">
      <c r="B6" s="1" t="inlineStr">
        <is>
          <t>7-20</t>
        </is>
      </c>
      <c r="C6" t="inlineStr">
        <is>
          <t>8am-10am</t>
        </is>
      </c>
      <c r="D6" t="n">
        <v>2</v>
      </c>
      <c r="E6" s="28" t="inlineStr">
        <is>
          <t>???</t>
        </is>
      </c>
      <c r="F6" s="29" t="n">
        <v>-1</v>
      </c>
      <c r="G6" s="29" t="n">
        <v>25</v>
      </c>
      <c r="H6" t="inlineStr">
        <is>
          <t>UF UF1 (18B)</t>
        </is>
      </c>
    </row>
    <row r="7">
      <c r="B7" s="1" t="inlineStr">
        <is>
          <t>7-20</t>
        </is>
      </c>
      <c r="C7" t="inlineStr">
        <is>
          <t>10am-12pm</t>
        </is>
      </c>
      <c r="D7" t="n">
        <v>2</v>
      </c>
      <c r="E7" s="28" t="inlineStr">
        <is>
          <t>???</t>
        </is>
      </c>
      <c r="F7" s="29" t="n">
        <v>-1</v>
      </c>
      <c r="G7" s="29" t="n">
        <v>40</v>
      </c>
      <c r="H7" t="inlineStr">
        <is>
          <t>XF UF-NF Long Baseline (18Q)</t>
        </is>
      </c>
    </row>
    <row r="8">
      <c r="B8" s="1" t="inlineStr">
        <is>
          <t>7-21</t>
        </is>
      </c>
      <c r="C8" t="inlineStr">
        <is>
          <t>8am-10am</t>
        </is>
      </c>
      <c r="D8" t="n">
        <v>2</v>
      </c>
      <c r="E8" t="inlineStr">
        <is>
          <t>HUB 337</t>
        </is>
      </c>
      <c r="F8" t="n">
        <v>50</v>
      </c>
      <c r="G8" t="n">
        <v>50</v>
      </c>
      <c r="H8" t="inlineStr">
        <is>
          <t>XF UF-IF QIS (22F)</t>
        </is>
      </c>
    </row>
    <row r="9">
      <c r="B9" s="1" t="inlineStr">
        <is>
          <t>7-22</t>
        </is>
      </c>
      <c r="C9" t="inlineStr">
        <is>
          <t>10am-12pm</t>
        </is>
      </c>
      <c r="D9" t="n">
        <v>2</v>
      </c>
      <c r="E9" s="28" t="inlineStr">
        <is>
          <t>???</t>
        </is>
      </c>
      <c r="F9" s="29" t="n">
        <v>-1</v>
      </c>
      <c r="G9" s="29" t="n">
        <v>25</v>
      </c>
      <c r="H9" t="inlineStr">
        <is>
          <t>UF UF5 UF3 (22Q)</t>
        </is>
      </c>
    </row>
    <row r="10">
      <c r="B10" s="1" t="inlineStr">
        <is>
          <t>7-23</t>
        </is>
      </c>
      <c r="C10" t="inlineStr">
        <is>
          <t>10am-12pm</t>
        </is>
      </c>
      <c r="D10" t="n">
        <v>2</v>
      </c>
      <c r="E10" s="28" t="inlineStr">
        <is>
          <t>???</t>
        </is>
      </c>
      <c r="F10" s="29" t="n">
        <v>-1</v>
      </c>
      <c r="G10" s="29" t="n">
        <v>25</v>
      </c>
      <c r="H10" t="inlineStr">
        <is>
          <t>UF UF4 (21C)</t>
        </is>
      </c>
    </row>
    <row r="11">
      <c r="B11" s="1" t="inlineStr">
        <is>
          <t>7-23</t>
        </is>
      </c>
      <c r="C11" t="inlineStr">
        <is>
          <t>10am-12pm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30</v>
      </c>
      <c r="H11" t="inlineStr">
        <is>
          <t>XF IF-UF Cross-cutting Facilities (21F)</t>
        </is>
      </c>
    </row>
    <row r="12">
      <c r="B12" s="1" t="inlineStr">
        <is>
          <t>7-24</t>
        </is>
      </c>
      <c r="C12" t="inlineStr">
        <is>
          <t>10am-12pm</t>
        </is>
      </c>
      <c r="D12" t="n">
        <v>2</v>
      </c>
      <c r="E12" s="28" t="inlineStr">
        <is>
          <t>???</t>
        </is>
      </c>
      <c r="F12" s="29" t="n">
        <v>-1</v>
      </c>
      <c r="G12" s="29" t="n">
        <v>25</v>
      </c>
      <c r="H12" t="inlineStr">
        <is>
          <t>UF UF6 (23B)</t>
        </is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5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8am-12pm</t>
        </is>
      </c>
      <c r="D4" t="n">
        <v>4</v>
      </c>
      <c r="E4" t="inlineStr">
        <is>
          <t>KNE 210</t>
        </is>
      </c>
      <c r="F4" t="n">
        <v>242</v>
      </c>
      <c r="G4" t="n">
        <v>50</v>
      </c>
      <c r="H4" t="inlineStr">
        <is>
          <t>CEF Frontier Discussion (21D)</t>
        </is>
      </c>
    </row>
    <row r="5">
      <c r="B5" s="1" t="inlineStr">
        <is>
          <t>7-24</t>
        </is>
      </c>
      <c r="C5" t="inlineStr">
        <is>
          <t>3:30pm-5pm</t>
        </is>
      </c>
      <c r="D5" t="n">
        <v>1.5</v>
      </c>
      <c r="E5" t="inlineStr">
        <is>
          <t>KNE 130</t>
        </is>
      </c>
      <c r="F5" t="n">
        <v>723</v>
      </c>
      <c r="G5" t="n">
        <v>129</v>
      </c>
      <c r="H5" t="inlineStr">
        <is>
          <t>CEF</t>
        </is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H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n">
        <v>44827</v>
      </c>
      <c r="C4" t="inlineStr">
        <is>
          <t>1:30pm-3:30pm</t>
        </is>
      </c>
      <c r="D4" t="n">
        <v>2</v>
      </c>
      <c r="E4" t="inlineStr">
        <is>
          <t>HUB Lyceum</t>
        </is>
      </c>
      <c r="F4" t="n">
        <v>100</v>
      </c>
      <c r="G4" t="n">
        <v>20</v>
      </c>
      <c r="H4" t="inlineStr">
        <is>
          <t>XF RF-EF RF7-EF6-EF7 hadrons as production probes; production mechanisms probing the internal structure of exotic hadrons</t>
        </is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2:I38"/>
  <sheetViews>
    <sheetView tabSelected="1" workbookViewId="0">
      <selection activeCell="D38" sqref="D38"/>
    </sheetView>
  </sheetViews>
  <sheetFormatPr baseColWidth="8" defaultRowHeight="14.4"/>
  <cols>
    <col width="14" customWidth="1" style="4" min="3" max="3"/>
    <col width="59.44140625" bestFit="1" customWidth="1" style="4" min="4" max="4"/>
    <col width="9.33203125" customWidth="1" style="4" min="5" max="5"/>
    <col width="16" customWidth="1" style="4" min="6" max="6"/>
    <col width="9.5546875" bestFit="1" customWidth="1" style="4" min="8" max="8"/>
    <col width="10.5546875" bestFit="1" customWidth="1" style="4" min="9" max="9"/>
  </cols>
  <sheetData>
    <row r="2">
      <c r="C2" t="inlineStr">
        <is>
          <t>Generated On:</t>
        </is>
      </c>
      <c r="D2">
        <f>current_date</f>
        <v/>
      </c>
    </row>
    <row r="4">
      <c r="C4" t="inlineStr">
        <is>
          <t>Some cells are color coded:</t>
        </is>
      </c>
    </row>
    <row r="6">
      <c r="D6" s="2" t="inlineStr">
        <is>
          <t>More people have been asked for this meeting than can fit in the room</t>
        </is>
      </c>
    </row>
    <row r="7">
      <c r="D7" s="3" t="inlineStr">
        <is>
          <t>The room for this meeting is either unassigned or not reserved at UW</t>
        </is>
      </c>
    </row>
    <row r="10">
      <c r="C10" t="inlineStr">
        <is>
          <t>Meeting Names</t>
        </is>
      </c>
    </row>
    <row r="11">
      <c r="D11" t="inlineStr">
        <is>
          <t>Most meeting names start with the frontier that requested them</t>
        </is>
      </c>
    </row>
    <row r="12">
      <c r="D12" t="inlineStr">
        <is>
          <t>A meeting name that starts with "XF" indicates a cross-frontier name. In that case, the frontiers are listed second. And the frontier that made the request is listed first in that list</t>
        </is>
      </c>
    </row>
    <row r="13">
      <c r="D13" t="inlineStr">
        <is>
          <t>The names of meetings are sometimes very short and non-descriptive. It will soon be possible to submit pull requests against the mast schedule to flesh that out.</t>
        </is>
      </c>
    </row>
    <row r="17">
      <c r="C17" t="inlineStr">
        <is>
          <t>For Reference, here is a table of expected number of people in each Frontier, built from the attendance survey</t>
        </is>
      </c>
    </row>
    <row r="19">
      <c r="E19" t="inlineStr">
        <is>
          <t>Frontier</t>
        </is>
      </c>
      <c r="F19" t="inlineStr">
        <is>
          <t>Survey Numbers</t>
        </is>
      </c>
      <c r="G19" t="inlineStr">
        <is>
          <t>Fraction</t>
        </is>
      </c>
      <c r="H19" t="inlineStr">
        <is>
          <t>400 People</t>
        </is>
      </c>
      <c r="I19" t="inlineStr">
        <is>
          <t>700 People</t>
        </is>
      </c>
    </row>
    <row r="20">
      <c r="E20" t="inlineStr">
        <is>
          <t>EF</t>
        </is>
      </c>
      <c r="F20" t="n">
        <v>323</v>
      </c>
      <c r="G20" s="5">
        <f>Table2[[#This Row],[Survey Numbers]]/Table2[[#Totals],[Survey Numbers]]</f>
        <v/>
      </c>
      <c r="H20" s="6">
        <f>400*Table2[[#This Row],[Fraction]]*$F$32</f>
        <v/>
      </c>
      <c r="I20" s="6">
        <f>700*Table2[[#This Row],[Fraction]]*$F$32</f>
        <v/>
      </c>
    </row>
    <row r="21">
      <c r="E21" t="inlineStr">
        <is>
          <t>CF</t>
        </is>
      </c>
      <c r="F21" t="n">
        <v>220</v>
      </c>
      <c r="G21" s="5">
        <f>Table2[[#This Row],[Survey Numbers]]/Table2[[#Totals],[Survey Numbers]]</f>
        <v/>
      </c>
      <c r="H21" s="6">
        <f>400*Table2[[#This Row],[Fraction]]*$F$32</f>
        <v/>
      </c>
      <c r="I21" s="6">
        <f>700*Table2[[#This Row],[Fraction]]*$F$32</f>
        <v/>
      </c>
    </row>
    <row r="22">
      <c r="E22" t="inlineStr">
        <is>
          <t>NF</t>
        </is>
      </c>
      <c r="F22" t="n">
        <v>205</v>
      </c>
      <c r="G22" s="5">
        <f>Table2[[#This Row],[Survey Numbers]]/Table2[[#Totals],[Survey Numbers]]</f>
        <v/>
      </c>
      <c r="H22" s="6">
        <f>400*Table2[[#This Row],[Fraction]]*$F$32</f>
        <v/>
      </c>
      <c r="I22" s="6">
        <f>700*Table2[[#This Row],[Fraction]]*$F$32</f>
        <v/>
      </c>
    </row>
    <row r="23">
      <c r="E23" t="inlineStr">
        <is>
          <t>TF</t>
        </is>
      </c>
      <c r="F23" t="n">
        <v>192</v>
      </c>
      <c r="G23" s="5">
        <f>Table2[[#This Row],[Survey Numbers]]/Table2[[#Totals],[Survey Numbers]]</f>
        <v/>
      </c>
      <c r="H23" s="6">
        <f>400*Table2[[#This Row],[Fraction]]*$F$32</f>
        <v/>
      </c>
      <c r="I23" s="6">
        <f>700*Table2[[#This Row],[Fraction]]*$F$32</f>
        <v/>
      </c>
    </row>
    <row r="24">
      <c r="E24" t="inlineStr">
        <is>
          <t>CompF</t>
        </is>
      </c>
      <c r="F24" t="n">
        <v>159</v>
      </c>
      <c r="G24" s="5">
        <f>Table2[[#This Row],[Survey Numbers]]/Table2[[#Totals],[Survey Numbers]]</f>
        <v/>
      </c>
      <c r="H24" s="6">
        <f>400*Table2[[#This Row],[Fraction]]*$F$32</f>
        <v/>
      </c>
      <c r="I24" s="6">
        <f>700*Table2[[#This Row],[Fraction]]*$F$32</f>
        <v/>
      </c>
    </row>
    <row r="25">
      <c r="E25" t="inlineStr">
        <is>
          <t>IF</t>
        </is>
      </c>
      <c r="F25" t="n">
        <v>134</v>
      </c>
      <c r="G25" s="5">
        <f>Table2[[#This Row],[Survey Numbers]]/Table2[[#Totals],[Survey Numbers]]</f>
        <v/>
      </c>
      <c r="H25" s="6">
        <f>400*Table2[[#This Row],[Fraction]]*$F$32</f>
        <v/>
      </c>
      <c r="I25" s="6">
        <f>700*Table2[[#This Row],[Fraction]]*$F$32</f>
        <v/>
      </c>
    </row>
    <row r="26">
      <c r="E26" t="inlineStr">
        <is>
          <t>RF</t>
        </is>
      </c>
      <c r="F26" t="n">
        <v>140</v>
      </c>
      <c r="G26" s="5">
        <f>Table2[[#This Row],[Survey Numbers]]/Table2[[#Totals],[Survey Numbers]]</f>
        <v/>
      </c>
      <c r="H26" s="6">
        <f>400*Table2[[#This Row],[Fraction]]*$F$32</f>
        <v/>
      </c>
      <c r="I26" s="6">
        <f>700*Table2[[#This Row],[Fraction]]*$F$32</f>
        <v/>
      </c>
    </row>
    <row r="27">
      <c r="E27" t="inlineStr">
        <is>
          <t>AF</t>
        </is>
      </c>
      <c r="F27" t="n">
        <v>113</v>
      </c>
      <c r="G27" s="5">
        <f>Table2[[#This Row],[Survey Numbers]]/Table2[[#Totals],[Survey Numbers]]</f>
        <v/>
      </c>
      <c r="H27" s="6">
        <f>400*Table2[[#This Row],[Fraction]]*$F$32</f>
        <v/>
      </c>
      <c r="I27" s="6">
        <f>700*Table2[[#This Row],[Fraction]]*$F$32</f>
        <v/>
      </c>
    </row>
    <row r="28">
      <c r="E28" t="inlineStr">
        <is>
          <t>CommF</t>
        </is>
      </c>
      <c r="F28" t="n">
        <v>69</v>
      </c>
      <c r="G28" s="5">
        <f>Table2[[#This Row],[Survey Numbers]]/Table2[[#Totals],[Survey Numbers]]</f>
        <v/>
      </c>
      <c r="H28" s="6">
        <f>400*Table2[[#This Row],[Fraction]]*$F$32</f>
        <v/>
      </c>
      <c r="I28" s="6">
        <f>700*Table2[[#This Row],[Fraction]]*$F$32</f>
        <v/>
      </c>
    </row>
    <row r="29">
      <c r="E29" t="inlineStr">
        <is>
          <t>UF</t>
        </is>
      </c>
      <c r="F29" t="n">
        <v>33</v>
      </c>
      <c r="G29" s="5">
        <f>Table2[[#This Row],[Survey Numbers]]/Table2[[#Totals],[Survey Numbers]]</f>
        <v/>
      </c>
      <c r="H29" s="6">
        <f>400*Table2[[#This Row],[Fraction]]*$F$32</f>
        <v/>
      </c>
      <c r="I29" s="6">
        <f>700*Table2[[#This Row],[Fraction]]*$F$32</f>
        <v/>
      </c>
    </row>
    <row r="30">
      <c r="E30" t="inlineStr">
        <is>
          <t>Total</t>
        </is>
      </c>
      <c r="F30">
        <f>SUBTOTAL(109,Table2[Survey Numbers])</f>
        <v/>
      </c>
      <c r="G30" s="7">
        <f>SUBTOTAL(109,Table2[Fraction])</f>
        <v/>
      </c>
      <c r="H30" s="6">
        <f>SUBTOTAL(109,Table2[400 People])</f>
        <v/>
      </c>
      <c r="I30" s="6">
        <f>SUBTOTAL(109,Table2[700 People])</f>
        <v/>
      </c>
    </row>
    <row r="31">
      <c r="E31" t="inlineStr">
        <is>
          <t>Number Actual</t>
        </is>
      </c>
      <c r="F31" t="n">
        <v>720</v>
      </c>
    </row>
    <row r="32">
      <c r="E32" t="inlineStr">
        <is>
          <t>Factor</t>
        </is>
      </c>
      <c r="F32">
        <f>Table2[[#Totals],[Survey Numbers]]/F31</f>
        <v/>
      </c>
    </row>
    <row r="36">
      <c r="C36" t="inlineStr">
        <is>
          <t>Block Sheet</t>
        </is>
      </c>
    </row>
    <row r="37">
      <c r="D37" t="inlineStr">
        <is>
          <t>Colors are by frontier</t>
        </is>
      </c>
    </row>
    <row r="38">
      <c r="D38" t="inlineStr">
        <is>
          <t>Bold meetings are projected to have at least 50 people</t>
        </is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A1" sqref="A1:XFD1"/>
    </sheetView>
  </sheetViews>
  <sheetFormatPr baseColWidth="8" defaultRowHeight="14.4"/>
  <cols>
    <col width="14" bestFit="1" customWidth="1" style="4" min="3" max="3"/>
    <col width="13.33203125" bestFit="1" customWidth="1" style="4" min="4" max="4"/>
    <col width="11.33203125" bestFit="1" customWidth="1" style="4" min="5" max="5"/>
    <col width="13.77734375" bestFit="1" customWidth="1" style="4" min="6" max="6"/>
    <col width="16.2187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JHN 102</t>
        </is>
      </c>
      <c r="F4" t="n">
        <v>195</v>
      </c>
      <c r="G4" t="n">
        <v>100</v>
      </c>
      <c r="H4" t="inlineStr">
        <is>
          <t>EF SPT Higgs I (18J)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HUB 332</t>
        </is>
      </c>
      <c r="F5" t="n">
        <v>120</v>
      </c>
      <c r="G5" t="n">
        <v>100</v>
      </c>
      <c r="H5" t="inlineStr">
        <is>
          <t>EF BSM I (18K)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KNE 220</t>
        </is>
      </c>
      <c r="F6" t="n">
        <v>239</v>
      </c>
      <c r="G6" t="n">
        <v>100</v>
      </c>
      <c r="H6" t="inlineStr">
        <is>
          <t>EF Strong Interactions I (18L)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t="inlineStr">
        <is>
          <t>KNE 220</t>
        </is>
      </c>
      <c r="F7" t="n">
        <v>239</v>
      </c>
      <c r="G7" t="n">
        <v>150</v>
      </c>
      <c r="H7" t="inlineStr">
        <is>
          <t>XF CF-EF-RF-TF CF1 CF2 CF3 CF7 DM Complementarity (20L)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t="inlineStr">
        <is>
          <t>JHN 175</t>
        </is>
      </c>
      <c r="F8" t="n">
        <v>70</v>
      </c>
      <c r="G8" t="n">
        <v>50</v>
      </c>
      <c r="H8" t="inlineStr">
        <is>
          <t>XF TF-EF Energy Frontier Theory (19J)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t="inlineStr">
        <is>
          <t>KNE 220</t>
        </is>
      </c>
      <c r="F9" t="n">
        <v>239</v>
      </c>
      <c r="G9" t="n">
        <v>100</v>
      </c>
      <c r="H9" t="inlineStr">
        <is>
          <t>EF TOP I (19M)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KNE 120</t>
        </is>
      </c>
      <c r="F10" t="n">
        <v>435</v>
      </c>
      <c r="G10" t="n">
        <v>100</v>
      </c>
      <c r="H10" t="inlineStr">
        <is>
          <t>EF EWK I (19N)</t>
        </is>
      </c>
    </row>
    <row r="11">
      <c r="B11" s="1" t="inlineStr">
        <is>
          <t>7-20</t>
        </is>
      </c>
      <c r="C11" t="inlineStr">
        <is>
          <t>8am-12pm</t>
        </is>
      </c>
      <c r="D11" t="n">
        <v>4</v>
      </c>
      <c r="E11" t="inlineStr">
        <is>
          <t>KNE 210</t>
        </is>
      </c>
      <c r="F11" t="n">
        <v>242</v>
      </c>
      <c r="G11" t="n">
        <v>100</v>
      </c>
      <c r="H11" t="inlineStr">
        <is>
          <t>EF BSM II - non DM (19O)</t>
        </is>
      </c>
    </row>
    <row r="12">
      <c r="B12" s="1" t="inlineStr">
        <is>
          <t>7-21</t>
        </is>
      </c>
      <c r="C12" t="inlineStr">
        <is>
          <t>8am-10am</t>
        </is>
      </c>
      <c r="D12" t="n">
        <v>2</v>
      </c>
      <c r="E12" t="inlineStr">
        <is>
          <t>HUB 340</t>
        </is>
      </c>
      <c r="F12" t="n">
        <v>72</v>
      </c>
      <c r="G12" t="n">
        <v>50</v>
      </c>
      <c r="H12" t="inlineStr">
        <is>
          <t>XF RF-EF-TF RF1 Flavor anomalies and exotics at colliders (22A)</t>
        </is>
      </c>
    </row>
    <row r="13">
      <c r="B13" s="1" t="inlineStr">
        <is>
          <t>7-21</t>
        </is>
      </c>
      <c r="C13" t="inlineStr">
        <is>
          <t>8am-10am</t>
        </is>
      </c>
      <c r="D13" t="n">
        <v>2</v>
      </c>
      <c r="E13" s="28" t="inlineStr">
        <is>
          <t>???</t>
        </is>
      </c>
      <c r="F13" s="29" t="n">
        <v>-1</v>
      </c>
      <c r="G13" s="29" t="n">
        <v>40</v>
      </c>
      <c r="H13" t="inlineStr">
        <is>
          <t>XF EF-CompF EF Centric Discussions (18X)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XF IF-EF-AF-IF Detectors and MDI and Plots (21I)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t="inlineStr">
        <is>
          <t>KNE 110</t>
        </is>
      </c>
      <c r="F15" t="n">
        <v>223</v>
      </c>
      <c r="G15" t="n">
        <v>100</v>
      </c>
      <c r="H15" t="inlineStr">
        <is>
          <t>EF BSM III (21N)</t>
        </is>
      </c>
    </row>
    <row r="16">
      <c r="B16" s="1" t="inlineStr">
        <is>
          <t>7-21</t>
        </is>
      </c>
      <c r="C16" t="inlineStr">
        <is>
          <t>8am-12pm</t>
        </is>
      </c>
      <c r="D16" t="n">
        <v>4</v>
      </c>
      <c r="E16" t="inlineStr">
        <is>
          <t>KNE 210</t>
        </is>
      </c>
      <c r="F16" t="n">
        <v>242</v>
      </c>
      <c r="G16" t="n">
        <v>100</v>
      </c>
      <c r="H16" t="inlineStr">
        <is>
          <t>EF EWK II (21P)</t>
        </is>
      </c>
    </row>
    <row r="17">
      <c r="B17" s="1" t="inlineStr">
        <is>
          <t>7-21</t>
        </is>
      </c>
      <c r="C17" t="inlineStr">
        <is>
          <t>8am-12pm</t>
        </is>
      </c>
      <c r="D17" t="n">
        <v>4</v>
      </c>
      <c r="E17" t="inlineStr">
        <is>
          <t>KNE 220</t>
        </is>
      </c>
      <c r="F17" t="n">
        <v>239</v>
      </c>
      <c r="G17" t="n">
        <v>100</v>
      </c>
      <c r="H17" t="inlineStr">
        <is>
          <t>EF Higgs II (21Q)</t>
        </is>
      </c>
    </row>
    <row r="18">
      <c r="B18" s="1" t="inlineStr">
        <is>
          <t>7-21</t>
        </is>
      </c>
      <c r="C18" t="inlineStr">
        <is>
          <t>10am-12pm</t>
        </is>
      </c>
      <c r="D18" t="n">
        <v>2</v>
      </c>
      <c r="E18" t="inlineStr">
        <is>
          <t>HUB 340</t>
        </is>
      </c>
      <c r="F18" t="n">
        <v>72</v>
      </c>
      <c r="G18" t="n">
        <v>40</v>
      </c>
      <c r="H18" t="inlineStr">
        <is>
          <t>XF IF-RF-EF Focus on timing and more generally tracking detectors (21J)</t>
        </is>
      </c>
    </row>
    <row r="19">
      <c r="B19" s="1" t="inlineStr">
        <is>
          <t>7-21</t>
        </is>
      </c>
      <c r="C19" t="inlineStr">
        <is>
          <t>10am-12pm</t>
        </is>
      </c>
      <c r="D19" t="n">
        <v>2</v>
      </c>
      <c r="E19" t="inlineStr">
        <is>
          <t>HUB 340</t>
        </is>
      </c>
      <c r="F19" t="n">
        <v>72</v>
      </c>
      <c r="G19" t="n">
        <v>50</v>
      </c>
      <c r="H19" t="inlineStr">
        <is>
          <t>XF RF-EF-AF RF5 to discuss CLFV and heavy states (24O)</t>
        </is>
      </c>
    </row>
    <row r="20">
      <c r="B20" s="1" t="inlineStr">
        <is>
          <t>7-22</t>
        </is>
      </c>
      <c r="C20" t="inlineStr">
        <is>
          <t>8am-10am</t>
        </is>
      </c>
      <c r="D20" t="n">
        <v>2</v>
      </c>
      <c r="E20" s="28" t="inlineStr">
        <is>
          <t>???</t>
        </is>
      </c>
      <c r="F20" s="29" t="n">
        <v>-1</v>
      </c>
      <c r="G20" s="29" t="n">
        <v>30</v>
      </c>
      <c r="H20" t="inlineStr">
        <is>
          <t>XF NF-EF Cross-cutting issues (22H)</t>
        </is>
      </c>
    </row>
    <row r="21">
      <c r="B21" s="1" t="inlineStr">
        <is>
          <t>7-22</t>
        </is>
      </c>
      <c r="C21" t="inlineStr">
        <is>
          <t>8am-10am</t>
        </is>
      </c>
      <c r="D21" t="n">
        <v>2</v>
      </c>
      <c r="E21" s="28" t="inlineStr">
        <is>
          <t>???</t>
        </is>
      </c>
      <c r="F21" s="29" t="n">
        <v>-1</v>
      </c>
      <c r="G21" s="29" t="n">
        <v>40</v>
      </c>
      <c r="H21" t="inlineStr">
        <is>
          <t>XF AF-EF Accelerator R&amp;D Overseas (22G)</t>
        </is>
      </c>
    </row>
    <row r="22">
      <c r="B22" s="1" t="inlineStr">
        <is>
          <t>7-22</t>
        </is>
      </c>
      <c r="C22" t="inlineStr">
        <is>
          <t>8am-12pm</t>
        </is>
      </c>
      <c r="D22" t="n">
        <v>4</v>
      </c>
      <c r="E22" t="inlineStr">
        <is>
          <t>JHN 102</t>
        </is>
      </c>
      <c r="F22" t="n">
        <v>195</v>
      </c>
      <c r="G22" t="n">
        <v>100</v>
      </c>
      <c r="H22" t="inlineStr">
        <is>
          <t>EF BSM IV (23N)</t>
        </is>
      </c>
    </row>
    <row r="23">
      <c r="B23" s="1" t="inlineStr">
        <is>
          <t>7-22</t>
        </is>
      </c>
      <c r="C23" t="inlineStr">
        <is>
          <t>8am-12pm</t>
        </is>
      </c>
      <c r="D23" t="n">
        <v>4</v>
      </c>
      <c r="E23" t="inlineStr">
        <is>
          <t>KNE 210</t>
        </is>
      </c>
      <c r="F23" t="n">
        <v>242</v>
      </c>
      <c r="G23" t="n">
        <v>100</v>
      </c>
      <c r="H23" t="inlineStr">
        <is>
          <t>EF Top II (23O)</t>
        </is>
      </c>
    </row>
    <row r="24">
      <c r="B24" s="1" t="inlineStr">
        <is>
          <t>7-22</t>
        </is>
      </c>
      <c r="C24" t="inlineStr">
        <is>
          <t>8am-12pm</t>
        </is>
      </c>
      <c r="D24" t="n">
        <v>4</v>
      </c>
      <c r="E24" t="inlineStr">
        <is>
          <t>KNE 220</t>
        </is>
      </c>
      <c r="F24" t="n">
        <v>239</v>
      </c>
      <c r="G24" t="n">
        <v>100</v>
      </c>
      <c r="H24" t="inlineStr">
        <is>
          <t>EF Strong Interactions II (23P)</t>
        </is>
      </c>
    </row>
    <row r="25">
      <c r="B25" s="1" t="inlineStr">
        <is>
          <t>7-22</t>
        </is>
      </c>
      <c r="C25" t="inlineStr">
        <is>
          <t>10am-12pm</t>
        </is>
      </c>
      <c r="D25" t="n">
        <v>2</v>
      </c>
      <c r="E25" s="28" t="inlineStr">
        <is>
          <t>???</t>
        </is>
      </c>
      <c r="F25" s="29" t="n">
        <v>-1</v>
      </c>
      <c r="G25" s="29" t="n">
        <v>20</v>
      </c>
      <c r="H25" t="inlineStr">
        <is>
          <t>XF RF-EF-TF RF7-EF6-EF7 hadrons as production probes; production mechanisms probing the internal structure of exotic hadrons (23A)</t>
        </is>
      </c>
    </row>
    <row r="26">
      <c r="B26" s="1" t="inlineStr">
        <is>
          <t>7-22</t>
        </is>
      </c>
      <c r="C26" t="inlineStr">
        <is>
          <t>10am-12pm</t>
        </is>
      </c>
      <c r="D26" t="n">
        <v>2</v>
      </c>
      <c r="E26" s="28" t="inlineStr">
        <is>
          <t>???</t>
        </is>
      </c>
      <c r="F26" s="29" t="n">
        <v>-1</v>
      </c>
      <c r="G26" s="29" t="n">
        <v>30</v>
      </c>
      <c r="H26" t="inlineStr">
        <is>
          <t>XF EF-AF combined EF/AF report discussion (21V)</t>
        </is>
      </c>
    </row>
    <row r="27">
      <c r="B27" s="1" t="inlineStr">
        <is>
          <t>7-23</t>
        </is>
      </c>
      <c r="C27" t="inlineStr">
        <is>
          <t>8am-12pm</t>
        </is>
      </c>
      <c r="D27" t="n">
        <v>4</v>
      </c>
      <c r="E27" t="inlineStr">
        <is>
          <t>KNE 130</t>
        </is>
      </c>
      <c r="F27" t="n">
        <v>723</v>
      </c>
      <c r="G27" t="n">
        <v>300</v>
      </c>
      <c r="H27" t="inlineStr">
        <is>
          <t>EF Report Finalization and Summaries / Panel (24N)</t>
        </is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5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KNE 130</t>
        </is>
      </c>
      <c r="F4" t="n">
        <v>723</v>
      </c>
      <c r="G4" t="n">
        <v>300</v>
      </c>
      <c r="H4" t="inlineStr">
        <is>
          <t>NF All-Frontier (18N)</t>
        </is>
      </c>
    </row>
    <row r="5">
      <c r="B5" s="1" t="inlineStr">
        <is>
          <t>7-19</t>
        </is>
      </c>
      <c r="C5" t="inlineStr">
        <is>
          <t>8am-10am</t>
        </is>
      </c>
      <c r="D5" t="n">
        <v>2</v>
      </c>
      <c r="E5" t="inlineStr">
        <is>
          <t>KNE 120</t>
        </is>
      </c>
      <c r="F5" t="n">
        <v>435</v>
      </c>
      <c r="G5" t="n">
        <v>150</v>
      </c>
      <c r="H5" t="inlineStr">
        <is>
          <t>NF DUNE P5 Strategy (Detector Technology) (20N)</t>
        </is>
      </c>
    </row>
    <row r="6">
      <c r="B6" s="1" t="inlineStr">
        <is>
          <t>7-19</t>
        </is>
      </c>
      <c r="C6" t="inlineStr">
        <is>
          <t>10am-12pm</t>
        </is>
      </c>
      <c r="D6" t="n">
        <v>2</v>
      </c>
      <c r="E6" t="inlineStr">
        <is>
          <t>JHN 102</t>
        </is>
      </c>
      <c r="F6" t="n">
        <v>195</v>
      </c>
      <c r="G6" t="n">
        <v>50</v>
      </c>
      <c r="H6" t="inlineStr">
        <is>
          <t>XF UF-NF-RF 0nuBB from Natural Sources (19A)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t="inlineStr">
        <is>
          <t>KNE 110</t>
        </is>
      </c>
      <c r="F7" t="n">
        <v>223</v>
      </c>
      <c r="G7" t="n">
        <v>150</v>
      </c>
      <c r="H7" t="inlineStr">
        <is>
          <t>NF DUNE P5 Strategy (Expanded Physics Scope in Phase II) (20X)</t>
        </is>
      </c>
    </row>
    <row r="8">
      <c r="B8" s="1" t="inlineStr">
        <is>
          <t>7-20</t>
        </is>
      </c>
      <c r="C8" t="inlineStr">
        <is>
          <t>8am-10am</t>
        </is>
      </c>
      <c r="D8" t="n">
        <v>2</v>
      </c>
      <c r="E8" t="inlineStr">
        <is>
          <t>JHN 102</t>
        </is>
      </c>
      <c r="F8" t="n">
        <v>195</v>
      </c>
      <c r="G8" t="n">
        <v>150</v>
      </c>
      <c r="H8" t="inlineStr">
        <is>
          <t>NF DUNE P5 Strategy (Oscillation Physics) (20O)</t>
        </is>
      </c>
    </row>
    <row r="9">
      <c r="B9" s="1" t="inlineStr">
        <is>
          <t>7-20</t>
        </is>
      </c>
      <c r="C9" t="inlineStr">
        <is>
          <t>10am-12pm</t>
        </is>
      </c>
      <c r="D9" t="n">
        <v>2</v>
      </c>
      <c r="E9" s="28" t="inlineStr">
        <is>
          <t>???</t>
        </is>
      </c>
      <c r="F9" s="29" t="n">
        <v>-1</v>
      </c>
      <c r="G9" s="29" t="n">
        <v>40</v>
      </c>
      <c r="H9" t="inlineStr">
        <is>
          <t>XF UF-NF Long Baseline (18Q)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t="inlineStr">
        <is>
          <t>JHN 102</t>
        </is>
      </c>
      <c r="F10" t="n">
        <v>195</v>
      </c>
      <c r="G10" t="n">
        <v>150</v>
      </c>
      <c r="H10" t="inlineStr">
        <is>
          <t>NF DUNE P5 Strategy (BSM Physics) (20Y)</t>
        </is>
      </c>
    </row>
    <row r="11">
      <c r="B11" s="1" t="inlineStr">
        <is>
          <t>7-21</t>
        </is>
      </c>
      <c r="C11" t="inlineStr">
        <is>
          <t>8am-12pm</t>
        </is>
      </c>
      <c r="D11" t="n">
        <v>4</v>
      </c>
      <c r="E11" s="28" t="inlineStr">
        <is>
          <t>???</t>
        </is>
      </c>
      <c r="F11" s="29" t="n">
        <v>-1</v>
      </c>
      <c r="G11" s="29" t="n">
        <v>20</v>
      </c>
      <c r="H11" t="inlineStr">
        <is>
          <t>NF Beyond neutrino mass physics reach of precision beta-decay experiments (21K)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s="28" t="inlineStr">
        <is>
          <t>???</t>
        </is>
      </c>
      <c r="F12" s="29" t="n">
        <v>-1</v>
      </c>
      <c r="G12" s="29" t="n">
        <v>30</v>
      </c>
      <c r="H12" t="inlineStr">
        <is>
          <t>NF Blue Skye/Very Long Term ideas (21M)</t>
        </is>
      </c>
    </row>
    <row r="13">
      <c r="B13" s="1" t="inlineStr">
        <is>
          <t>7-22</t>
        </is>
      </c>
      <c r="C13" t="inlineStr">
        <is>
          <t>8am-10am</t>
        </is>
      </c>
      <c r="D13" t="n">
        <v>2</v>
      </c>
      <c r="E13" s="28" t="inlineStr">
        <is>
          <t>???</t>
        </is>
      </c>
      <c r="F13" s="29" t="n">
        <v>-1</v>
      </c>
      <c r="G13" s="29" t="n">
        <v>30</v>
      </c>
      <c r="H13" t="inlineStr">
        <is>
          <t>XF NF-EF Cross-cutting issues (22H)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s="28" t="inlineStr">
        <is>
          <t>???</t>
        </is>
      </c>
      <c r="F14" s="29" t="n">
        <v>-1</v>
      </c>
      <c r="G14" s="29" t="n">
        <v>30</v>
      </c>
      <c r="H14" t="inlineStr">
        <is>
          <t>NF Optimizing Among Funding Agencies (21L)</t>
        </is>
      </c>
    </row>
    <row r="15">
      <c r="B15" s="1" t="inlineStr">
        <is>
          <t>7-23</t>
        </is>
      </c>
      <c r="C15" t="inlineStr">
        <is>
          <t>8am-12pm</t>
        </is>
      </c>
      <c r="D15" t="n">
        <v>4</v>
      </c>
      <c r="E15" s="28" t="inlineStr">
        <is>
          <t>???</t>
        </is>
      </c>
      <c r="F15" s="29" t="n">
        <v>-1</v>
      </c>
      <c r="G15" s="29" t="n">
        <v>30</v>
      </c>
      <c r="H15" t="inlineStr">
        <is>
          <t>NF Early Career Presentations (Topic 1) (20I)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s="28" t="inlineStr">
        <is>
          <t>???</t>
        </is>
      </c>
      <c r="F16" s="29" t="n">
        <v>-1</v>
      </c>
      <c r="G16" s="29" t="n">
        <v>30</v>
      </c>
      <c r="H16" t="inlineStr">
        <is>
          <t>XF IF-NF Instrumentation for Neutrino Experiments (21G)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t="inlineStr">
        <is>
          <t>KNE 210</t>
        </is>
      </c>
      <c r="F17" t="n">
        <v>242</v>
      </c>
      <c r="G17" t="n">
        <v>50</v>
      </c>
      <c r="H17" t="inlineStr">
        <is>
          <t>XF NF-CF-IF Dark matter detector (22J)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t="inlineStr">
        <is>
          <t>JHN 102</t>
        </is>
      </c>
      <c r="F18" t="n">
        <v>195</v>
      </c>
      <c r="G18" t="n">
        <v>60</v>
      </c>
      <c r="H18" t="inlineStr">
        <is>
          <t>NF Early Career Presentations (Topic 2) (20K)</t>
        </is>
      </c>
    </row>
    <row r="19">
      <c r="B19" s="1" t="inlineStr">
        <is>
          <t>7-23</t>
        </is>
      </c>
      <c r="C19" t="inlineStr">
        <is>
          <t>10am-12pm</t>
        </is>
      </c>
      <c r="D19" t="n">
        <v>2</v>
      </c>
      <c r="E19" t="inlineStr">
        <is>
          <t>KNE 110</t>
        </is>
      </c>
      <c r="F19" t="n">
        <v>223</v>
      </c>
      <c r="G19" t="n">
        <v>50</v>
      </c>
      <c r="H19" t="inlineStr">
        <is>
          <t>XF NF-TF Neutrino theory network (22K)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s="28" t="inlineStr">
        <is>
          <t>???</t>
        </is>
      </c>
      <c r="F20" s="29" t="n">
        <v>-1</v>
      </c>
      <c r="G20" s="29" t="n">
        <v>20</v>
      </c>
      <c r="H20" t="inlineStr">
        <is>
          <t>NF Community Engagement Success Stories (22I)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s="28" t="inlineStr">
        <is>
          <t>???</t>
        </is>
      </c>
      <c r="F21" s="29" t="n">
        <v>-1</v>
      </c>
      <c r="G21" s="29" t="n">
        <v>30</v>
      </c>
      <c r="H21" t="inlineStr">
        <is>
          <t>XF NF-CF Neutrino mass scale with beta decay kinematics (22C)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s="28" t="inlineStr">
        <is>
          <t>???</t>
        </is>
      </c>
      <c r="F22" s="29" t="n">
        <v>-1</v>
      </c>
      <c r="G22" s="29" t="n">
        <v>30</v>
      </c>
      <c r="H22" t="inlineStr">
        <is>
          <t>XF RF-NF RF5 to discuss CLFV and neutrinos - mu2e and facilities (24A)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s="28" t="inlineStr">
        <is>
          <t>???</t>
        </is>
      </c>
      <c r="F23" s="29" t="n">
        <v>-1</v>
      </c>
      <c r="G23" s="29" t="n">
        <v>30</v>
      </c>
      <c r="H23" t="inlineStr">
        <is>
          <t>NF Early Career Presentations (Topic 3) (20H)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t="inlineStr">
        <is>
          <t>JHN 175</t>
        </is>
      </c>
      <c r="F24" t="n">
        <v>70</v>
      </c>
      <c r="G24" t="n">
        <v>60</v>
      </c>
      <c r="H24" t="inlineStr">
        <is>
          <t>NF Early Career Presentations (Topic 4) (20J)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t="inlineStr">
        <is>
          <t>KNE 110</t>
        </is>
      </c>
      <c r="F25" t="n">
        <v>223</v>
      </c>
      <c r="G25" t="n">
        <v>100</v>
      </c>
      <c r="H25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0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8am-10am</t>
        </is>
      </c>
      <c r="D4" t="n">
        <v>2</v>
      </c>
      <c r="E4" s="28" t="inlineStr">
        <is>
          <t>???</t>
        </is>
      </c>
      <c r="F4" s="29" t="n">
        <v>-1</v>
      </c>
      <c r="G4" s="29" t="n">
        <v>40</v>
      </c>
      <c r="H4" t="inlineStr">
        <is>
          <t>RF RF1 Discussions (20C)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KNE 220</t>
        </is>
      </c>
      <c r="F5" t="n">
        <v>239</v>
      </c>
      <c r="G5" t="n">
        <v>150</v>
      </c>
      <c r="H5" t="inlineStr">
        <is>
          <t>XF CF-EF-RF-TF CF1 CF2 CF3 CF7 DM Complementarity (20L)</t>
        </is>
      </c>
    </row>
    <row r="6">
      <c r="B6" s="1" t="inlineStr">
        <is>
          <t>7-19</t>
        </is>
      </c>
      <c r="C6" t="inlineStr">
        <is>
          <t>10am-12pm</t>
        </is>
      </c>
      <c r="D6" t="n">
        <v>2</v>
      </c>
      <c r="E6" t="inlineStr">
        <is>
          <t>JHN 102</t>
        </is>
      </c>
      <c r="F6" t="n">
        <v>195</v>
      </c>
      <c r="G6" t="n">
        <v>50</v>
      </c>
      <c r="H6" t="inlineStr">
        <is>
          <t>XF UF-NF-RF 0nuBB from Natural Sources (19A)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s="28" t="inlineStr">
        <is>
          <t>???</t>
        </is>
      </c>
      <c r="F7" s="29" t="n">
        <v>-1</v>
      </c>
      <c r="G7" s="29" t="n">
        <v>40</v>
      </c>
      <c r="H7" t="inlineStr">
        <is>
          <t>RF RF2 Discussions (20S)</t>
        </is>
      </c>
    </row>
    <row r="8">
      <c r="B8" s="1" t="inlineStr">
        <is>
          <t>7-20</t>
        </is>
      </c>
      <c r="C8" t="inlineStr">
        <is>
          <t>8am-10am</t>
        </is>
      </c>
      <c r="D8" t="n">
        <v>2</v>
      </c>
      <c r="E8" s="28" t="inlineStr">
        <is>
          <t>???</t>
        </is>
      </c>
      <c r="F8" s="29" t="n">
        <v>-1</v>
      </c>
      <c r="G8" s="29" t="n">
        <v>40</v>
      </c>
      <c r="H8" t="inlineStr">
        <is>
          <t>RF RF6 3 Big Idea + 1 Experimental Summary White Papers (20B)</t>
        </is>
      </c>
    </row>
    <row r="9">
      <c r="B9" s="1" t="inlineStr">
        <is>
          <t>7-20</t>
        </is>
      </c>
      <c r="C9" t="inlineStr">
        <is>
          <t>10am-12pm</t>
        </is>
      </c>
      <c r="D9" t="n">
        <v>2</v>
      </c>
      <c r="E9" s="28" t="inlineStr">
        <is>
          <t>???</t>
        </is>
      </c>
      <c r="F9" s="29" t="n">
        <v>-1</v>
      </c>
      <c r="G9" s="29" t="n">
        <v>40</v>
      </c>
      <c r="H9" t="inlineStr">
        <is>
          <t>RF RF7 Exp And Theory Overview - Hadron Spectroscopy (20R)</t>
        </is>
      </c>
    </row>
    <row r="10">
      <c r="B10" s="1" t="inlineStr">
        <is>
          <t>7-21</t>
        </is>
      </c>
      <c r="C10" t="inlineStr">
        <is>
          <t>8am-10am</t>
        </is>
      </c>
      <c r="D10" t="n">
        <v>2</v>
      </c>
      <c r="E10" t="inlineStr">
        <is>
          <t>HUB 340</t>
        </is>
      </c>
      <c r="F10" t="n">
        <v>72</v>
      </c>
      <c r="G10" t="n">
        <v>50</v>
      </c>
      <c r="H10" t="inlineStr">
        <is>
          <t>XF RF-EF-TF RF1 Flavor anomalies and exotics at colliders (22A)</t>
        </is>
      </c>
    </row>
    <row r="11">
      <c r="B11" s="1" t="inlineStr">
        <is>
          <t>7-21</t>
        </is>
      </c>
      <c r="C11" t="inlineStr">
        <is>
          <t>10am-12pm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30</v>
      </c>
      <c r="H11" t="inlineStr">
        <is>
          <t>XF RF-CF RF1 large-volume data analysis and simulation and usage of HPC in data analysis (24B)</t>
        </is>
      </c>
    </row>
    <row r="12">
      <c r="B12" s="1" t="inlineStr">
        <is>
          <t>7-21</t>
        </is>
      </c>
      <c r="C12" t="inlineStr">
        <is>
          <t>10am-12pm</t>
        </is>
      </c>
      <c r="D12" t="n">
        <v>2</v>
      </c>
      <c r="E12" t="inlineStr">
        <is>
          <t>HUB 340</t>
        </is>
      </c>
      <c r="F12" t="n">
        <v>72</v>
      </c>
      <c r="G12" t="n">
        <v>40</v>
      </c>
      <c r="H12" t="inlineStr">
        <is>
          <t>XF IF-RF-EF Focus on timing and more generally tracking detectors (21J)</t>
        </is>
      </c>
    </row>
    <row r="13">
      <c r="B13" s="1" t="inlineStr">
        <is>
          <t>7-21</t>
        </is>
      </c>
      <c r="C13" t="inlineStr">
        <is>
          <t>10am-12pm</t>
        </is>
      </c>
      <c r="D13" t="n">
        <v>2</v>
      </c>
      <c r="E13" t="inlineStr">
        <is>
          <t>HUB 340</t>
        </is>
      </c>
      <c r="F13" t="n">
        <v>72</v>
      </c>
      <c r="G13" t="n">
        <v>50</v>
      </c>
      <c r="H13" t="inlineStr">
        <is>
          <t>XF RF-EF-AF RF5 to discuss CLFV and heavy states (24O)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RF RF3 Discussions (21B)</t>
        </is>
      </c>
    </row>
    <row r="15">
      <c r="B15" s="1" t="inlineStr">
        <is>
          <t>7-22</t>
        </is>
      </c>
      <c r="C15" t="inlineStr">
        <is>
          <t>10am-12pm</t>
        </is>
      </c>
      <c r="D15" t="n">
        <v>2</v>
      </c>
      <c r="E15" s="28" t="inlineStr">
        <is>
          <t>???</t>
        </is>
      </c>
      <c r="F15" s="29" t="n">
        <v>-1</v>
      </c>
      <c r="G15" s="29" t="n">
        <v>20</v>
      </c>
      <c r="H15" t="inlineStr">
        <is>
          <t>XF RF-EF-TF RF7-EF6-EF7 hadrons as production probes; production mechanisms probing the internal structure of exotic hadrons (23A)</t>
        </is>
      </c>
    </row>
    <row r="16">
      <c r="B16" s="1" t="inlineStr">
        <is>
          <t>7-22</t>
        </is>
      </c>
      <c r="C16" t="inlineStr">
        <is>
          <t>10am-12pm</t>
        </is>
      </c>
      <c r="D16" t="n">
        <v>2</v>
      </c>
      <c r="E16" s="28" t="inlineStr">
        <is>
          <t>???</t>
        </is>
      </c>
      <c r="F16" s="29" t="n">
        <v>-1</v>
      </c>
      <c r="G16" s="29" t="n">
        <v>40</v>
      </c>
      <c r="H16" t="inlineStr">
        <is>
          <t>RF RF5 Discussions (21R)</t>
        </is>
      </c>
    </row>
    <row r="17">
      <c r="B17" s="1" t="inlineStr">
        <is>
          <t>7-23</t>
        </is>
      </c>
      <c r="C17" t="inlineStr">
        <is>
          <t>8am-11am</t>
        </is>
      </c>
      <c r="D17" t="n">
        <v>3</v>
      </c>
      <c r="E17" t="inlineStr">
        <is>
          <t>KNE 220</t>
        </is>
      </c>
      <c r="F17" t="n">
        <v>239</v>
      </c>
      <c r="G17" t="n">
        <v>140</v>
      </c>
      <c r="H17" t="inlineStr">
        <is>
          <t>RF All-Frontier Discussions (23Y)</t>
        </is>
      </c>
    </row>
    <row r="18">
      <c r="B18" s="1" t="inlineStr">
        <is>
          <t>7-24</t>
        </is>
      </c>
      <c r="C18" t="inlineStr">
        <is>
          <t>10am-12pm</t>
        </is>
      </c>
      <c r="D18" t="n">
        <v>2</v>
      </c>
      <c r="E18" s="28" t="inlineStr">
        <is>
          <t>???</t>
        </is>
      </c>
      <c r="F18" s="29" t="n">
        <v>-1</v>
      </c>
      <c r="G18" s="29" t="n">
        <v>30</v>
      </c>
      <c r="H18" t="inlineStr">
        <is>
          <t>XF RF-NF RF5 to discuss CLFV and neutrinos - mu2e and facilities (24A)</t>
        </is>
      </c>
    </row>
    <row r="19">
      <c r="B19" s="1" t="inlineStr">
        <is>
          <t>7-24</t>
        </is>
      </c>
      <c r="C19" t="inlineStr">
        <is>
          <t>10am-12pm</t>
        </is>
      </c>
      <c r="D19" t="n">
        <v>2</v>
      </c>
      <c r="E19" s="28" t="inlineStr">
        <is>
          <t>???</t>
        </is>
      </c>
      <c r="F19" s="29" t="n">
        <v>-1</v>
      </c>
      <c r="G19" s="29" t="n">
        <v>40</v>
      </c>
      <c r="H19" t="inlineStr">
        <is>
          <t>XF AF-RF cross-cutting issues (22B)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t="inlineStr">
        <is>
          <t>JHN 111</t>
        </is>
      </c>
      <c r="F20" t="n">
        <v>50</v>
      </c>
      <c r="G20" t="n">
        <v>50</v>
      </c>
      <c r="H20" t="inlineStr">
        <is>
          <t>XF RF-IF RF1 Discuss picosecond detectors - fast timing in tracking and calorimetry (22P)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0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8am-9am</t>
        </is>
      </c>
      <c r="D4" t="n">
        <v>1</v>
      </c>
      <c r="E4" t="inlineStr">
        <is>
          <t>HUB 337</t>
        </is>
      </c>
      <c r="F4" t="n">
        <v>50</v>
      </c>
      <c r="G4" t="n">
        <v>50</v>
      </c>
      <c r="H4" t="inlineStr">
        <is>
          <t>CF CF1 Discussion (18I)</t>
        </is>
      </c>
    </row>
    <row r="5">
      <c r="B5" s="1" t="inlineStr">
        <is>
          <t>7-18</t>
        </is>
      </c>
      <c r="C5" t="inlineStr">
        <is>
          <t>9am-10am</t>
        </is>
      </c>
      <c r="D5" t="n">
        <v>1</v>
      </c>
      <c r="E5" t="inlineStr">
        <is>
          <t>HUB 337</t>
        </is>
      </c>
      <c r="F5" t="n">
        <v>50</v>
      </c>
      <c r="G5" t="n">
        <v>50</v>
      </c>
      <c r="H5" t="inlineStr">
        <is>
          <t>CF CF2 Discussion (18P)</t>
        </is>
      </c>
    </row>
    <row r="6">
      <c r="B6" s="1" t="inlineStr">
        <is>
          <t>7-18</t>
        </is>
      </c>
      <c r="C6" t="inlineStr">
        <is>
          <t>10am-11am</t>
        </is>
      </c>
      <c r="D6" t="n">
        <v>1</v>
      </c>
      <c r="E6" t="inlineStr">
        <is>
          <t>HUB 337</t>
        </is>
      </c>
      <c r="F6" t="n">
        <v>50</v>
      </c>
      <c r="G6" t="n">
        <v>50</v>
      </c>
      <c r="H6" t="inlineStr">
        <is>
          <t>CF CF3 Discussion (18S)</t>
        </is>
      </c>
    </row>
    <row r="7">
      <c r="B7" s="1" t="inlineStr">
        <is>
          <t>7-18</t>
        </is>
      </c>
      <c r="C7" t="inlineStr">
        <is>
          <t>11am-12pm</t>
        </is>
      </c>
      <c r="D7" t="n">
        <v>1</v>
      </c>
      <c r="E7" t="inlineStr">
        <is>
          <t>HUB 337</t>
        </is>
      </c>
      <c r="F7" t="n">
        <v>50</v>
      </c>
      <c r="G7" t="n">
        <v>50</v>
      </c>
      <c r="H7" t="inlineStr">
        <is>
          <t>CF CF4 Discussion (18T)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t="inlineStr">
        <is>
          <t>KNE 220</t>
        </is>
      </c>
      <c r="F8" t="n">
        <v>239</v>
      </c>
      <c r="G8" t="n">
        <v>150</v>
      </c>
      <c r="H8" t="inlineStr">
        <is>
          <t>XF CF-EF-RF-TF CF1 CF2 CF3 CF7 DM Complementarity (20L)</t>
        </is>
      </c>
    </row>
    <row r="9">
      <c r="B9" s="1" t="inlineStr">
        <is>
          <t>7-19</t>
        </is>
      </c>
      <c r="C9" t="inlineStr">
        <is>
          <t>8am-9am</t>
        </is>
      </c>
      <c r="D9" t="n">
        <v>1</v>
      </c>
      <c r="E9" t="inlineStr">
        <is>
          <t>HUB 337</t>
        </is>
      </c>
      <c r="F9" t="n">
        <v>50</v>
      </c>
      <c r="G9" t="n">
        <v>50</v>
      </c>
      <c r="H9" t="inlineStr">
        <is>
          <t>CF CF5 Discussion (18H)</t>
        </is>
      </c>
    </row>
    <row r="10">
      <c r="B10" s="1" t="inlineStr">
        <is>
          <t>7-19</t>
        </is>
      </c>
      <c r="C10" t="inlineStr">
        <is>
          <t>9am-10am</t>
        </is>
      </c>
      <c r="D10" t="n">
        <v>1</v>
      </c>
      <c r="E10" t="inlineStr">
        <is>
          <t>HUB 337</t>
        </is>
      </c>
      <c r="F10" t="n">
        <v>50</v>
      </c>
      <c r="G10" t="n">
        <v>50</v>
      </c>
      <c r="H10" t="inlineStr">
        <is>
          <t>CF CF6 Discussion (18O)</t>
        </is>
      </c>
    </row>
    <row r="11">
      <c r="B11" s="1" t="inlineStr">
        <is>
          <t>7-19</t>
        </is>
      </c>
      <c r="C11" t="inlineStr">
        <is>
          <t>10am-11am</t>
        </is>
      </c>
      <c r="D11" t="n">
        <v>1</v>
      </c>
      <c r="E11" t="inlineStr">
        <is>
          <t>HUB 337</t>
        </is>
      </c>
      <c r="F11" t="n">
        <v>50</v>
      </c>
      <c r="G11" t="n">
        <v>50</v>
      </c>
      <c r="H11" t="inlineStr">
        <is>
          <t>CF CF7 Discussion (18R)</t>
        </is>
      </c>
    </row>
    <row r="12">
      <c r="B12" s="1" t="inlineStr">
        <is>
          <t>7-19</t>
        </is>
      </c>
      <c r="C12" t="inlineStr">
        <is>
          <t>11am-12pm</t>
        </is>
      </c>
      <c r="D12" t="n">
        <v>1</v>
      </c>
      <c r="E12" t="inlineStr">
        <is>
          <t>HUB 337</t>
        </is>
      </c>
      <c r="F12" t="n">
        <v>50</v>
      </c>
      <c r="G12" t="n">
        <v>50</v>
      </c>
      <c r="H12" t="inlineStr">
        <is>
          <t>CF CF4 CF5 CF6 CF7 Dark Energy Complementarity (20W)</t>
        </is>
      </c>
    </row>
    <row r="13">
      <c r="B13" s="1" t="inlineStr">
        <is>
          <t>7-20</t>
        </is>
      </c>
      <c r="C13" t="inlineStr">
        <is>
          <t>8am-12pm</t>
        </is>
      </c>
      <c r="D13" t="n">
        <v>4</v>
      </c>
      <c r="E13" t="inlineStr">
        <is>
          <t>KNE 130</t>
        </is>
      </c>
      <c r="F13" t="n">
        <v>723</v>
      </c>
      <c r="G13" t="n">
        <v>300</v>
      </c>
      <c r="H13" t="inlineStr">
        <is>
          <t>CF Report Discussion (23Q)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t="inlineStr">
        <is>
          <t>KNE 120</t>
        </is>
      </c>
      <c r="F14" t="n">
        <v>435</v>
      </c>
      <c r="G14" t="n">
        <v>200</v>
      </c>
      <c r="H14" t="inlineStr">
        <is>
          <t>CF Report Discussion (24M)</t>
        </is>
      </c>
    </row>
    <row r="15">
      <c r="B15" s="1" t="inlineStr">
        <is>
          <t>7-21</t>
        </is>
      </c>
      <c r="C15" t="inlineStr">
        <is>
          <t>10am-12pm</t>
        </is>
      </c>
      <c r="D15" t="n">
        <v>2</v>
      </c>
      <c r="E15" s="28" t="inlineStr">
        <is>
          <t>???</t>
        </is>
      </c>
      <c r="F15" s="29" t="n">
        <v>-1</v>
      </c>
      <c r="G15" s="29" t="n">
        <v>30</v>
      </c>
      <c r="H15" t="inlineStr">
        <is>
          <t>XF RF-CF RF1 large-volume data analysis and simulation and usage of HPC in data analysis (24B)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s="28" t="inlineStr">
        <is>
          <t>???</t>
        </is>
      </c>
      <c r="F16" s="29" t="n">
        <v>-1</v>
      </c>
      <c r="G16" s="29" t="n">
        <v>30</v>
      </c>
      <c r="H16" t="inlineStr">
        <is>
          <t>XF IF-CF-CompF Instrumentation for Cosmic Frontier (21H)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t="inlineStr">
        <is>
          <t>KNE 210</t>
        </is>
      </c>
      <c r="F17" t="n">
        <v>242</v>
      </c>
      <c r="G17" t="n">
        <v>50</v>
      </c>
      <c r="H17" t="inlineStr">
        <is>
          <t>XF NF-CF-IF Dark matter detector (22J)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t="inlineStr">
        <is>
          <t>KNE 120</t>
        </is>
      </c>
      <c r="F18" t="n">
        <v>435</v>
      </c>
      <c r="G18" t="n">
        <v>50</v>
      </c>
      <c r="H18" t="inlineStr">
        <is>
          <t>XF TF-CF Cosmic Frontier Theory (19K)</t>
        </is>
      </c>
    </row>
    <row r="19">
      <c r="B19" s="1" t="inlineStr">
        <is>
          <t>7-24</t>
        </is>
      </c>
      <c r="C19" t="inlineStr">
        <is>
          <t>10am-12pm</t>
        </is>
      </c>
      <c r="D19" t="n">
        <v>2</v>
      </c>
      <c r="E19" s="28" t="inlineStr">
        <is>
          <t>???</t>
        </is>
      </c>
      <c r="F19" s="29" t="n">
        <v>-1</v>
      </c>
      <c r="G19" s="29" t="n">
        <v>30</v>
      </c>
      <c r="H19" t="inlineStr">
        <is>
          <t>XF NF-CF Neutrino mass scale with beta decay kinematics (22C)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t="inlineStr">
        <is>
          <t>KNE 110</t>
        </is>
      </c>
      <c r="F20" t="n">
        <v>223</v>
      </c>
      <c r="G20" t="n">
        <v>100</v>
      </c>
      <c r="H20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8am-12pm</t>
        </is>
      </c>
      <c r="D4" t="n">
        <v>4</v>
      </c>
      <c r="E4" t="inlineStr">
        <is>
          <t>KNE 220</t>
        </is>
      </c>
      <c r="F4" t="n">
        <v>239</v>
      </c>
      <c r="G4" t="n">
        <v>150</v>
      </c>
      <c r="H4" t="inlineStr">
        <is>
          <t>XF CF-EF-RF-TF CF1 CF2 CF3 CF7 DM Complementarity (20L)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JHN 175</t>
        </is>
      </c>
      <c r="F5" t="n">
        <v>70</v>
      </c>
      <c r="G5" t="n">
        <v>50</v>
      </c>
      <c r="H5" t="inlineStr">
        <is>
          <t>XF TF-EF Energy Frontier Theory (19J)</t>
        </is>
      </c>
    </row>
    <row r="6">
      <c r="B6" s="1" t="inlineStr">
        <is>
          <t>7-20</t>
        </is>
      </c>
      <c r="C6" t="inlineStr">
        <is>
          <t>8am-12pm</t>
        </is>
      </c>
      <c r="D6" t="n">
        <v>4</v>
      </c>
      <c r="E6" t="inlineStr">
        <is>
          <t>HUB 337</t>
        </is>
      </c>
      <c r="F6" t="n">
        <v>50</v>
      </c>
      <c r="G6" t="n">
        <v>50</v>
      </c>
      <c r="H6" t="inlineStr">
        <is>
          <t>TF TF9-TF11 (18C)</t>
        </is>
      </c>
    </row>
    <row r="7">
      <c r="B7" s="1" t="inlineStr">
        <is>
          <t>7-21</t>
        </is>
      </c>
      <c r="C7" t="inlineStr">
        <is>
          <t>8am-10am</t>
        </is>
      </c>
      <c r="D7" t="n">
        <v>2</v>
      </c>
      <c r="E7" t="inlineStr">
        <is>
          <t>HUB 340</t>
        </is>
      </c>
      <c r="F7" t="n">
        <v>72</v>
      </c>
      <c r="G7" t="n">
        <v>50</v>
      </c>
      <c r="H7" t="inlineStr">
        <is>
          <t>XF RF-EF-TF RF1 Flavor anomalies and exotics at colliders (22A)</t>
        </is>
      </c>
    </row>
    <row r="8">
      <c r="B8" s="1" t="inlineStr">
        <is>
          <t>7-21</t>
        </is>
      </c>
      <c r="C8" t="inlineStr">
        <is>
          <t>8am-12pm</t>
        </is>
      </c>
      <c r="D8" t="n">
        <v>4</v>
      </c>
      <c r="E8" t="inlineStr">
        <is>
          <t>JHN 111</t>
        </is>
      </c>
      <c r="F8" t="n">
        <v>50</v>
      </c>
      <c r="G8" t="n">
        <v>50</v>
      </c>
      <c r="H8" t="inlineStr">
        <is>
          <t>TF TF2-TF5 (18D)</t>
        </is>
      </c>
    </row>
    <row r="9">
      <c r="B9" s="1" t="inlineStr">
        <is>
          <t>7-22</t>
        </is>
      </c>
      <c r="C9" t="inlineStr">
        <is>
          <t>8am-10am</t>
        </is>
      </c>
      <c r="D9" t="n">
        <v>2</v>
      </c>
      <c r="E9" t="inlineStr">
        <is>
          <t>HUB 214</t>
        </is>
      </c>
      <c r="F9" t="n">
        <v>80</v>
      </c>
      <c r="G9" t="n">
        <v>50</v>
      </c>
      <c r="H9" t="inlineStr">
        <is>
          <t>XF TF-CompF QIS (21Z)</t>
        </is>
      </c>
    </row>
    <row r="10">
      <c r="B10" s="1" t="inlineStr">
        <is>
          <t>7-22</t>
        </is>
      </c>
      <c r="C10" t="inlineStr">
        <is>
          <t>8am-12pm</t>
        </is>
      </c>
      <c r="D10" t="n">
        <v>4</v>
      </c>
      <c r="E10" t="inlineStr">
        <is>
          <t>HUB 337</t>
        </is>
      </c>
      <c r="F10" t="n">
        <v>50</v>
      </c>
      <c r="G10" t="n">
        <v>50</v>
      </c>
      <c r="H10" t="inlineStr">
        <is>
          <t>TF TF4b-TF6-TF7 (18F)</t>
        </is>
      </c>
    </row>
    <row r="11">
      <c r="B11" s="1" t="inlineStr">
        <is>
          <t>7-22</t>
        </is>
      </c>
      <c r="C11" t="inlineStr">
        <is>
          <t>10am-12pm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20</v>
      </c>
      <c r="H11" t="inlineStr">
        <is>
          <t>XF RF-EF-TF RF7-EF6-EF7 hadrons as production probes; production mechanisms probing the internal structure of exotic hadrons (23A)</t>
        </is>
      </c>
    </row>
    <row r="12">
      <c r="B12" s="1" t="inlineStr">
        <is>
          <t>7-23</t>
        </is>
      </c>
      <c r="C12" t="inlineStr">
        <is>
          <t>8am-12pm</t>
        </is>
      </c>
      <c r="D12" t="n">
        <v>4</v>
      </c>
      <c r="E12" s="28" t="inlineStr">
        <is>
          <t>???</t>
        </is>
      </c>
      <c r="F12" s="29" t="n">
        <v>-1</v>
      </c>
      <c r="G12" s="29" t="n">
        <v>30</v>
      </c>
      <c r="H12" t="inlineStr">
        <is>
          <t>TF TF1-TF3-TF4a (18G)</t>
        </is>
      </c>
    </row>
    <row r="13">
      <c r="B13" s="1" t="inlineStr">
        <is>
          <t>7-23</t>
        </is>
      </c>
      <c r="C13" t="inlineStr">
        <is>
          <t>8am-12pm</t>
        </is>
      </c>
      <c r="D13" t="n">
        <v>4</v>
      </c>
      <c r="E13" t="inlineStr">
        <is>
          <t>KNE 120</t>
        </is>
      </c>
      <c r="F13" t="n">
        <v>435</v>
      </c>
      <c r="G13" t="n">
        <v>50</v>
      </c>
      <c r="H13" t="inlineStr">
        <is>
          <t>XF TF-CF Cosmic Frontier Theory (19K)</t>
        </is>
      </c>
    </row>
    <row r="14">
      <c r="B14" s="1" t="inlineStr">
        <is>
          <t>7-23</t>
        </is>
      </c>
      <c r="C14" t="inlineStr">
        <is>
          <t>8am-12pm</t>
        </is>
      </c>
      <c r="D14" t="n">
        <v>4</v>
      </c>
      <c r="E14" t="inlineStr">
        <is>
          <t>JHN 111</t>
        </is>
      </c>
      <c r="F14" t="n">
        <v>50</v>
      </c>
      <c r="G14" t="n">
        <v>50</v>
      </c>
      <c r="H14" t="inlineStr">
        <is>
          <t>TF TF8-TF10 (18E)</t>
        </is>
      </c>
    </row>
    <row r="15">
      <c r="B15" s="1" t="inlineStr">
        <is>
          <t>7-23</t>
        </is>
      </c>
      <c r="C15" t="inlineStr">
        <is>
          <t>10am-12pm</t>
        </is>
      </c>
      <c r="D15" t="n">
        <v>2</v>
      </c>
      <c r="E15" t="inlineStr">
        <is>
          <t>KNE 110</t>
        </is>
      </c>
      <c r="F15" t="n">
        <v>223</v>
      </c>
      <c r="G15" t="n">
        <v>50</v>
      </c>
      <c r="H15" t="inlineStr">
        <is>
          <t>XF NF-TF Neutrino theory network (22K)</t>
        </is>
      </c>
    </row>
    <row r="16">
      <c r="B16" s="1" t="inlineStr">
        <is>
          <t>7-24</t>
        </is>
      </c>
      <c r="C16" t="inlineStr">
        <is>
          <t>10am-12pm</t>
        </is>
      </c>
      <c r="D16" t="n">
        <v>2</v>
      </c>
      <c r="E16" t="inlineStr">
        <is>
          <t>KNE 110</t>
        </is>
      </c>
      <c r="F16" t="n">
        <v>223</v>
      </c>
      <c r="G16" t="n">
        <v>100</v>
      </c>
      <c r="H16" t="inlineStr">
        <is>
          <t>XF NF-CF-TF high energy and ultrahigh energy astrophysical neutrino (22N)</t>
        </is>
      </c>
    </row>
    <row r="17">
      <c r="B17" s="1" t="inlineStr">
        <is>
          <t>7-24</t>
        </is>
      </c>
      <c r="C17" t="inlineStr">
        <is>
          <t>10am-12pm</t>
        </is>
      </c>
      <c r="D17" t="n">
        <v>2</v>
      </c>
      <c r="E17" t="inlineStr">
        <is>
          <t>KNE 220</t>
        </is>
      </c>
      <c r="F17" t="n">
        <v>239</v>
      </c>
      <c r="G17" t="n">
        <v>175</v>
      </c>
      <c r="H17" t="inlineStr">
        <is>
          <t>TF Discussion and frontier reports (19P)</t>
        </is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AF AF1 (19H)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???</t>
        </is>
      </c>
      <c r="F5" s="29" t="n">
        <v>-1</v>
      </c>
      <c r="G5" s="29" t="n">
        <v>30</v>
      </c>
      <c r="H5" t="inlineStr">
        <is>
          <t>AF AF2-5 (19G)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s="28" t="inlineStr">
        <is>
          <t>???</t>
        </is>
      </c>
      <c r="F6" s="29" t="n">
        <v>-1</v>
      </c>
      <c r="G6" s="29" t="n">
        <v>30</v>
      </c>
      <c r="H6" t="inlineStr">
        <is>
          <t>AF AF4 (19E)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8" t="inlineStr">
        <is>
          <t>???</t>
        </is>
      </c>
      <c r="F7" s="29" t="n">
        <v>-1</v>
      </c>
      <c r="G7" s="29" t="n">
        <v>20</v>
      </c>
      <c r="H7" t="inlineStr">
        <is>
          <t>AF AF3 (19F)</t>
        </is>
      </c>
    </row>
    <row r="8">
      <c r="B8" s="1" t="inlineStr">
        <is>
          <t>7-20</t>
        </is>
      </c>
      <c r="C8" t="inlineStr">
        <is>
          <t>8am-12pm</t>
        </is>
      </c>
      <c r="D8" t="n">
        <v>4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AF AF6 (19D)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28" t="inlineStr">
        <is>
          <t>???</t>
        </is>
      </c>
      <c r="F9" s="29" t="n">
        <v>-1</v>
      </c>
      <c r="G9" s="29" t="n">
        <v>30</v>
      </c>
      <c r="H9" t="inlineStr">
        <is>
          <t>AF AF7 (19C)</t>
        </is>
      </c>
    </row>
    <row r="10">
      <c r="B10" s="1" t="inlineStr">
        <is>
          <t>7-21</t>
        </is>
      </c>
      <c r="C10" t="inlineStr">
        <is>
          <t>8am-12pm</t>
        </is>
      </c>
      <c r="D10" t="n">
        <v>4</v>
      </c>
      <c r="E10" s="28" t="inlineStr">
        <is>
          <t>???</t>
        </is>
      </c>
      <c r="F10" s="29" t="n">
        <v>-1</v>
      </c>
      <c r="G10" s="29" t="n">
        <v>40</v>
      </c>
      <c r="H10" t="inlineStr">
        <is>
          <t>XF IF-EF-AF-IF Detectors and MDI and Plots (21I)</t>
        </is>
      </c>
    </row>
    <row r="11">
      <c r="B11" s="1" t="inlineStr">
        <is>
          <t>7-21</t>
        </is>
      </c>
      <c r="C11" t="inlineStr">
        <is>
          <t>8am-12pm</t>
        </is>
      </c>
      <c r="D11" t="n">
        <v>4</v>
      </c>
      <c r="E11" t="inlineStr">
        <is>
          <t>JHN 175</t>
        </is>
      </c>
      <c r="F11" t="n">
        <v>70</v>
      </c>
      <c r="G11" t="n">
        <v>70</v>
      </c>
      <c r="H11" t="inlineStr">
        <is>
          <t>AF P5 Strategy technologies and test facilities (24K)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t="inlineStr">
        <is>
          <t>JHN 102</t>
        </is>
      </c>
      <c r="F12" t="n">
        <v>195</v>
      </c>
      <c r="G12" t="n">
        <v>100</v>
      </c>
      <c r="H12" t="inlineStr">
        <is>
          <t>AF P5 Strategy colliders (24L)</t>
        </is>
      </c>
    </row>
    <row r="13">
      <c r="B13" s="1" t="inlineStr">
        <is>
          <t>7-21</t>
        </is>
      </c>
      <c r="C13" t="inlineStr">
        <is>
          <t>10am-12pm</t>
        </is>
      </c>
      <c r="D13" t="n">
        <v>2</v>
      </c>
      <c r="E13" t="inlineStr">
        <is>
          <t>HUB 340</t>
        </is>
      </c>
      <c r="F13" t="n">
        <v>72</v>
      </c>
      <c r="G13" t="n">
        <v>50</v>
      </c>
      <c r="H13" t="inlineStr">
        <is>
          <t>XF RF-EF-AF RF5 to discuss CLFV and heavy states (24O)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XF AF-EF Accelerator R&amp;D Overseas (22G)</t>
        </is>
      </c>
    </row>
    <row r="15">
      <c r="B15" s="1" t="inlineStr">
        <is>
          <t>7-22</t>
        </is>
      </c>
      <c r="C15" t="inlineStr">
        <is>
          <t>8am-12pm</t>
        </is>
      </c>
      <c r="D15" t="n">
        <v>4</v>
      </c>
      <c r="E15" t="inlineStr">
        <is>
          <t>JHN 111</t>
        </is>
      </c>
      <c r="F15" t="n">
        <v>50</v>
      </c>
      <c r="G15" t="n">
        <v>50</v>
      </c>
      <c r="H15" t="inlineStr">
        <is>
          <t>AF P5 Strategy beam physics and facilities (24H)</t>
        </is>
      </c>
    </row>
    <row r="16">
      <c r="B16" s="1" t="inlineStr">
        <is>
          <t>7-22</t>
        </is>
      </c>
      <c r="C16" t="inlineStr">
        <is>
          <t>8am-12pm</t>
        </is>
      </c>
      <c r="D16" t="n">
        <v>4</v>
      </c>
      <c r="E16" t="inlineStr">
        <is>
          <t>HUB 250</t>
        </is>
      </c>
      <c r="F16" t="n">
        <v>181</v>
      </c>
      <c r="G16" t="n">
        <v>70</v>
      </c>
      <c r="H16" t="inlineStr">
        <is>
          <t>AF P5 Strategy optimizing among funding sources (24I)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t="inlineStr">
        <is>
          <t>HUB 332</t>
        </is>
      </c>
      <c r="F17" t="n">
        <v>120</v>
      </c>
      <c r="G17" t="n">
        <v>70</v>
      </c>
      <c r="H17" t="inlineStr">
        <is>
          <t>AF P5 Strategy accel for neutrinos and PBC (24J)</t>
        </is>
      </c>
    </row>
    <row r="18">
      <c r="B18" s="1" t="inlineStr">
        <is>
          <t>7-22</t>
        </is>
      </c>
      <c r="C18" t="inlineStr">
        <is>
          <t>10am-12pm</t>
        </is>
      </c>
      <c r="D18" t="n">
        <v>2</v>
      </c>
      <c r="E18" s="28" t="inlineStr">
        <is>
          <t>???</t>
        </is>
      </c>
      <c r="F18" s="29" t="n">
        <v>-1</v>
      </c>
      <c r="G18" s="29" t="n">
        <v>30</v>
      </c>
      <c r="H18" t="inlineStr">
        <is>
          <t>XF EF-AF combined EF/AF report discussion (21V)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JHN 175</t>
        </is>
      </c>
      <c r="F19" t="n">
        <v>70</v>
      </c>
      <c r="G19" t="n">
        <v>70</v>
      </c>
      <c r="H19" t="inlineStr">
        <is>
          <t>AF Summary report discussion and tuneup (24C)</t>
        </is>
      </c>
    </row>
    <row r="20">
      <c r="B20" s="1" t="inlineStr">
        <is>
          <t>7-23</t>
        </is>
      </c>
      <c r="C20" t="inlineStr">
        <is>
          <t>8am-10am</t>
        </is>
      </c>
      <c r="D20" t="n">
        <v>2</v>
      </c>
      <c r="E20" t="inlineStr">
        <is>
          <t>KNE 110</t>
        </is>
      </c>
      <c r="F20" t="n">
        <v>223</v>
      </c>
      <c r="G20" t="n">
        <v>150</v>
      </c>
      <c r="H20" t="inlineStr">
        <is>
          <t>AF All-Frontier (18M)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s="28" t="inlineStr">
        <is>
          <t>???</t>
        </is>
      </c>
      <c r="F21" s="29" t="n">
        <v>-1</v>
      </c>
      <c r="G21" s="29" t="n">
        <v>30</v>
      </c>
      <c r="H21" t="inlineStr">
        <is>
          <t>AF Success Stories from AF (22D)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s="28" t="inlineStr">
        <is>
          <t>???</t>
        </is>
      </c>
      <c r="F22" s="29" t="n">
        <v>-1</v>
      </c>
      <c r="G22" s="29" t="n">
        <v>40</v>
      </c>
      <c r="H22" t="inlineStr">
        <is>
          <t>XF AF-RF cross-cutting issues (22B)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t="inlineStr">
        <is>
          <t>JHN 075</t>
        </is>
      </c>
      <c r="F23" t="n">
        <v>100</v>
      </c>
      <c r="G23" t="n">
        <v>70</v>
      </c>
      <c r="H23" t="inlineStr">
        <is>
          <t>XF AF-CompF Cross-cutting issues (22E)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t="inlineStr">
        <is>
          <t>KNE 120</t>
        </is>
      </c>
      <c r="F24" t="n">
        <v>435</v>
      </c>
      <c r="G24" t="n">
        <v>150</v>
      </c>
      <c r="H24" t="inlineStr">
        <is>
          <t>AF All-Frontier</t>
        </is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6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IF IF2 (23G)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???</t>
        </is>
      </c>
      <c r="F5" s="29" t="n">
        <v>-1</v>
      </c>
      <c r="G5" s="29" t="n">
        <v>20</v>
      </c>
      <c r="H5" t="inlineStr">
        <is>
          <t>IF IF1 (23H)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s="28" t="inlineStr">
        <is>
          <t>???</t>
        </is>
      </c>
      <c r="F6" s="29" t="n">
        <v>-1</v>
      </c>
      <c r="G6" s="29" t="n">
        <v>20</v>
      </c>
      <c r="H6" t="inlineStr">
        <is>
          <t>IF IF4 (23E)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8" t="inlineStr">
        <is>
          <t>???</t>
        </is>
      </c>
      <c r="F7" s="29" t="n">
        <v>-1</v>
      </c>
      <c r="G7" s="29" t="n">
        <v>20</v>
      </c>
      <c r="H7" t="inlineStr">
        <is>
          <t>IF IF3 (23F)</t>
        </is>
      </c>
    </row>
    <row r="8">
      <c r="B8" s="1" t="inlineStr">
        <is>
          <t>7-20</t>
        </is>
      </c>
      <c r="C8" t="inlineStr">
        <is>
          <t>8am-12pm</t>
        </is>
      </c>
      <c r="D8" t="n">
        <v>4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IF IF6 (23C)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28" t="inlineStr">
        <is>
          <t>???</t>
        </is>
      </c>
      <c r="F9" s="29" t="n">
        <v>-1</v>
      </c>
      <c r="G9" s="29" t="n">
        <v>20</v>
      </c>
      <c r="H9" t="inlineStr">
        <is>
          <t>IF IF5 (23D)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HUB 250</t>
        </is>
      </c>
      <c r="F10" t="n">
        <v>181</v>
      </c>
      <c r="G10" t="n">
        <v>100</v>
      </c>
      <c r="H10" t="inlineStr">
        <is>
          <t>IF Workshop Plans</t>
        </is>
      </c>
    </row>
    <row r="11">
      <c r="B11" s="1" t="inlineStr">
        <is>
          <t>7-21</t>
        </is>
      </c>
      <c r="C11" t="inlineStr">
        <is>
          <t>8am-12pm</t>
        </is>
      </c>
      <c r="D11" t="n">
        <v>4</v>
      </c>
      <c r="E11" s="28" t="inlineStr">
        <is>
          <t>???</t>
        </is>
      </c>
      <c r="F11" s="29" t="n">
        <v>-1</v>
      </c>
      <c r="G11" s="29" t="n">
        <v>20</v>
      </c>
      <c r="H11" t="inlineStr">
        <is>
          <t>IF IF7 (24G)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s="28" t="inlineStr">
        <is>
          <t>???</t>
        </is>
      </c>
      <c r="F12" s="29" t="n">
        <v>-1</v>
      </c>
      <c r="G12" s="29" t="n">
        <v>40</v>
      </c>
      <c r="H12" t="inlineStr">
        <is>
          <t>XF IF-EF-AF-IF Detectors and MDI and Plots (21I)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s="28" t="inlineStr">
        <is>
          <t>???</t>
        </is>
      </c>
      <c r="F13" s="29" t="n">
        <v>-1</v>
      </c>
      <c r="G13" s="29" t="n">
        <v>40</v>
      </c>
      <c r="H13" t="inlineStr">
        <is>
          <t>XF IF-EF-AF-IF Detectors and MDI and Plots (21I)</t>
        </is>
      </c>
    </row>
    <row r="14">
      <c r="B14" s="1" t="inlineStr">
        <is>
          <t>7-21</t>
        </is>
      </c>
      <c r="C14" t="inlineStr">
        <is>
          <t>8am-10am</t>
        </is>
      </c>
      <c r="D14" t="n">
        <v>2</v>
      </c>
      <c r="E14" t="inlineStr">
        <is>
          <t>HUB 337</t>
        </is>
      </c>
      <c r="F14" t="n">
        <v>50</v>
      </c>
      <c r="G14" t="n">
        <v>50</v>
      </c>
      <c r="H14" t="inlineStr">
        <is>
          <t>XF UF-IF QIS (22F)</t>
        </is>
      </c>
    </row>
    <row r="15">
      <c r="B15" s="1" t="inlineStr">
        <is>
          <t>7-21</t>
        </is>
      </c>
      <c r="C15" t="inlineStr">
        <is>
          <t>10am-12pm</t>
        </is>
      </c>
      <c r="D15" t="n">
        <v>2</v>
      </c>
      <c r="E15" t="inlineStr">
        <is>
          <t>HUB 340</t>
        </is>
      </c>
      <c r="F15" t="n">
        <v>72</v>
      </c>
      <c r="G15" t="n">
        <v>40</v>
      </c>
      <c r="H15" t="inlineStr">
        <is>
          <t>XF IF-RF-EF Focus on timing and more generally tracking detectors (21J)</t>
        </is>
      </c>
    </row>
    <row r="16">
      <c r="B16" s="1" t="inlineStr">
        <is>
          <t>7-22</t>
        </is>
      </c>
      <c r="C16" t="inlineStr">
        <is>
          <t>8am-12pm</t>
        </is>
      </c>
      <c r="D16" t="n">
        <v>4</v>
      </c>
      <c r="E16" s="28" t="inlineStr">
        <is>
          <t>???</t>
        </is>
      </c>
      <c r="F16" s="29" t="n">
        <v>-1</v>
      </c>
      <c r="G16" s="29" t="n">
        <v>20</v>
      </c>
      <c r="H16" t="inlineStr">
        <is>
          <t>IF IF9 (24E)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s="28" t="inlineStr">
        <is>
          <t>???</t>
        </is>
      </c>
      <c r="F17" s="29" t="n">
        <v>-1</v>
      </c>
      <c r="G17" s="29" t="n">
        <v>20</v>
      </c>
      <c r="H17" t="inlineStr">
        <is>
          <t>IF IF8 (24F)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s="28" t="inlineStr">
        <is>
          <t>???</t>
        </is>
      </c>
      <c r="F18" s="29" t="n">
        <v>-1</v>
      </c>
      <c r="G18" s="29" t="n">
        <v>30</v>
      </c>
      <c r="H18" t="inlineStr">
        <is>
          <t>XF IF-NF Instrumentation for Neutrino Experiments (21G)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s="28" t="inlineStr">
        <is>
          <t>???</t>
        </is>
      </c>
      <c r="F19" s="29" t="n">
        <v>-1</v>
      </c>
      <c r="G19" s="29" t="n">
        <v>30</v>
      </c>
      <c r="H19" t="inlineStr">
        <is>
          <t>XF IF-CF-CompF Instrumentation for Cosmic Frontier (21H)</t>
        </is>
      </c>
    </row>
    <row r="20">
      <c r="B20" s="1" t="inlineStr">
        <is>
          <t>7-23</t>
        </is>
      </c>
      <c r="C20" t="inlineStr">
        <is>
          <t>8am-10am</t>
        </is>
      </c>
      <c r="D20" t="n">
        <v>2</v>
      </c>
      <c r="E20" t="inlineStr">
        <is>
          <t>JHN 175</t>
        </is>
      </c>
      <c r="F20" t="n">
        <v>70</v>
      </c>
      <c r="G20" t="n">
        <v>40</v>
      </c>
      <c r="H20" t="inlineStr">
        <is>
          <t>XF IF-CompF readout and AI/ML (21E)</t>
        </is>
      </c>
    </row>
    <row r="21">
      <c r="B21" s="1" t="inlineStr">
        <is>
          <t>7-23</t>
        </is>
      </c>
      <c r="C21" t="inlineStr">
        <is>
          <t>8am-12pm</t>
        </is>
      </c>
      <c r="D21" t="n">
        <v>4</v>
      </c>
      <c r="E21" t="inlineStr">
        <is>
          <t>KNE 210</t>
        </is>
      </c>
      <c r="F21" t="n">
        <v>242</v>
      </c>
      <c r="G21" t="n">
        <v>50</v>
      </c>
      <c r="H21" t="inlineStr">
        <is>
          <t>XF NF-CF-IF Dark matter detector (22J)</t>
        </is>
      </c>
    </row>
    <row r="22">
      <c r="B22" s="1" t="inlineStr">
        <is>
          <t>7-23</t>
        </is>
      </c>
      <c r="C22" t="inlineStr">
        <is>
          <t>8am-10am</t>
        </is>
      </c>
      <c r="D22" t="n">
        <v>2</v>
      </c>
      <c r="E22" t="inlineStr">
        <is>
          <t>JHN 075</t>
        </is>
      </c>
      <c r="F22" t="n">
        <v>100</v>
      </c>
      <c r="G22" t="n">
        <v>100</v>
      </c>
      <c r="H22" t="inlineStr">
        <is>
          <t>IF Report</t>
        </is>
      </c>
    </row>
    <row r="23">
      <c r="B23" s="1" t="inlineStr">
        <is>
          <t>7-23</t>
        </is>
      </c>
      <c r="C23" t="inlineStr">
        <is>
          <t>10am-12pm</t>
        </is>
      </c>
      <c r="D23" t="n">
        <v>2</v>
      </c>
      <c r="E23" s="28" t="inlineStr">
        <is>
          <t>???</t>
        </is>
      </c>
      <c r="F23" s="29" t="n">
        <v>-1</v>
      </c>
      <c r="G23" s="29" t="n">
        <v>30</v>
      </c>
      <c r="H23" t="inlineStr">
        <is>
          <t>XF IF-UF Cross-cutting Facilities (21F)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t="inlineStr">
        <is>
          <t>JHN 111</t>
        </is>
      </c>
      <c r="F24" t="n">
        <v>50</v>
      </c>
      <c r="G24" t="n">
        <v>50</v>
      </c>
      <c r="H24" t="inlineStr">
        <is>
          <t>XF RF-IF RF1 Discuss picosecond detectors - fast timing in tracking and calorimetry (22P)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t="inlineStr">
        <is>
          <t>JHN 102</t>
        </is>
      </c>
      <c r="F25" t="n">
        <v>195</v>
      </c>
      <c r="G25" t="n">
        <v>100</v>
      </c>
      <c r="H25" t="inlineStr">
        <is>
          <t>IF Report (24D)</t>
        </is>
      </c>
    </row>
    <row r="26">
      <c r="B26" s="1" t="inlineStr">
        <is>
          <t>7-24</t>
        </is>
      </c>
      <c r="C26" t="inlineStr">
        <is>
          <t>3:30pm-5pm</t>
        </is>
      </c>
      <c r="D26" t="n">
        <v>1.5</v>
      </c>
      <c r="E26" s="28" t="inlineStr">
        <is>
          <t>???</t>
        </is>
      </c>
      <c r="F26" s="29" t="n">
        <v>-1</v>
      </c>
      <c r="G26" s="29" t="n">
        <v>129</v>
      </c>
      <c r="H26" t="inlineStr">
        <is>
          <t>IF</t>
        </is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8am-10am</t>
        </is>
      </c>
      <c r="D4" t="n">
        <v>2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CompF CompF1 Experimental Algorithm Parallelization (20G)</t>
        </is>
      </c>
    </row>
    <row r="5">
      <c r="B5" s="1" t="inlineStr">
        <is>
          <t>7-18</t>
        </is>
      </c>
      <c r="C5" t="inlineStr">
        <is>
          <t>10am-12pm</t>
        </is>
      </c>
      <c r="D5" t="n">
        <v>2</v>
      </c>
      <c r="E5" s="28" t="inlineStr">
        <is>
          <t>???</t>
        </is>
      </c>
      <c r="F5" s="29" t="n">
        <v>-1</v>
      </c>
      <c r="G5" s="29" t="n">
        <v>20</v>
      </c>
      <c r="H5" t="inlineStr">
        <is>
          <t>CompF CompF2 Theoretical Calculations and SImulation (20V)</t>
        </is>
      </c>
    </row>
    <row r="6">
      <c r="B6" s="1" t="inlineStr">
        <is>
          <t>7-19</t>
        </is>
      </c>
      <c r="C6" t="inlineStr">
        <is>
          <t>8am-10am</t>
        </is>
      </c>
      <c r="D6" t="n">
        <v>2</v>
      </c>
      <c r="E6" s="28" t="inlineStr">
        <is>
          <t>???</t>
        </is>
      </c>
      <c r="F6" s="29" t="n">
        <v>-1</v>
      </c>
      <c r="G6" s="29" t="n">
        <v>20</v>
      </c>
      <c r="H6" t="inlineStr">
        <is>
          <t>CompF CompF3 Machine Learning (20F)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s="28" t="inlineStr">
        <is>
          <t>???</t>
        </is>
      </c>
      <c r="F7" s="29" t="n">
        <v>-1</v>
      </c>
      <c r="G7" s="29" t="n">
        <v>20</v>
      </c>
      <c r="H7" t="inlineStr">
        <is>
          <t>CompF CompF4 Storage and Processing Resource Areas (20U)</t>
        </is>
      </c>
    </row>
    <row r="8">
      <c r="B8" s="1" t="inlineStr">
        <is>
          <t>7-20</t>
        </is>
      </c>
      <c r="C8" t="inlineStr">
        <is>
          <t>8am-10am</t>
        </is>
      </c>
      <c r="D8" t="n">
        <v>2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CompF CompF5 End User Analysis (20E)</t>
        </is>
      </c>
    </row>
    <row r="9">
      <c r="B9" s="1" t="inlineStr">
        <is>
          <t>7-20</t>
        </is>
      </c>
      <c r="C9" t="inlineStr">
        <is>
          <t>10am-12pm</t>
        </is>
      </c>
      <c r="D9" t="n">
        <v>2</v>
      </c>
      <c r="E9" s="28" t="inlineStr">
        <is>
          <t>???</t>
        </is>
      </c>
      <c r="F9" s="29" t="n">
        <v>-1</v>
      </c>
      <c r="G9" s="29" t="n">
        <v>20</v>
      </c>
      <c r="H9" t="inlineStr">
        <is>
          <t>CompF CompF6 Quantum Computing (20T)</t>
        </is>
      </c>
    </row>
    <row r="10">
      <c r="B10" s="1" t="inlineStr">
        <is>
          <t>7-21</t>
        </is>
      </c>
      <c r="C10" t="inlineStr">
        <is>
          <t>8am-10am</t>
        </is>
      </c>
      <c r="D10" t="n">
        <v>2</v>
      </c>
      <c r="E10" s="28" t="inlineStr">
        <is>
          <t>???</t>
        </is>
      </c>
      <c r="F10" s="29" t="n">
        <v>-1</v>
      </c>
      <c r="G10" s="29" t="n">
        <v>40</v>
      </c>
      <c r="H10" t="inlineStr">
        <is>
          <t>XF EF-CompF EF Centric Discussions (18X)</t>
        </is>
      </c>
    </row>
    <row r="11">
      <c r="B11" s="1" t="inlineStr">
        <is>
          <t>7-22</t>
        </is>
      </c>
      <c r="C11" t="inlineStr">
        <is>
          <t>8am-10am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20</v>
      </c>
      <c r="H11" t="inlineStr">
        <is>
          <t>CompF CompF7 Reinterpretation and long-term preservation of data and code (20D)</t>
        </is>
      </c>
    </row>
    <row r="12">
      <c r="B12" s="1" t="inlineStr">
        <is>
          <t>7-22</t>
        </is>
      </c>
      <c r="C12" t="inlineStr">
        <is>
          <t>8am-10am</t>
        </is>
      </c>
      <c r="D12" t="n">
        <v>2</v>
      </c>
      <c r="E12" t="inlineStr">
        <is>
          <t>HUB 214</t>
        </is>
      </c>
      <c r="F12" t="n">
        <v>80</v>
      </c>
      <c r="G12" t="n">
        <v>50</v>
      </c>
      <c r="H12" t="inlineStr">
        <is>
          <t>XF TF-CompF QIS (21Z)</t>
        </is>
      </c>
    </row>
    <row r="13">
      <c r="B13" s="1" t="inlineStr">
        <is>
          <t>7-22</t>
        </is>
      </c>
      <c r="C13" t="inlineStr">
        <is>
          <t>10am-12pm</t>
        </is>
      </c>
      <c r="D13" t="n">
        <v>2</v>
      </c>
      <c r="E13" s="28" t="inlineStr">
        <is>
          <t>???</t>
        </is>
      </c>
      <c r="F13" s="29" t="n">
        <v>-1</v>
      </c>
      <c r="G13" s="29" t="n">
        <v>200</v>
      </c>
      <c r="H13" t="inlineStr">
        <is>
          <t>CompF Report Discussion</t>
        </is>
      </c>
    </row>
    <row r="14">
      <c r="B14" s="1" t="inlineStr">
        <is>
          <t>7-22</t>
        </is>
      </c>
      <c r="C14" t="inlineStr">
        <is>
          <t>10:30am-12:30pm</t>
        </is>
      </c>
      <c r="D14" t="n">
        <v>2</v>
      </c>
      <c r="E14" t="inlineStr">
        <is>
          <t>JHN 175</t>
        </is>
      </c>
      <c r="F14" t="n">
        <v>70</v>
      </c>
      <c r="G14" t="n">
        <v>50</v>
      </c>
      <c r="H14" t="inlineStr">
        <is>
          <t>CompF Industry Session</t>
        </is>
      </c>
    </row>
    <row r="15">
      <c r="B15" s="1" t="inlineStr">
        <is>
          <t>7-23</t>
        </is>
      </c>
      <c r="C15" t="inlineStr">
        <is>
          <t>8am-12pm</t>
        </is>
      </c>
      <c r="D15" t="n">
        <v>4</v>
      </c>
      <c r="E15" s="28" t="inlineStr">
        <is>
          <t>???</t>
        </is>
      </c>
      <c r="F15" s="29" t="n">
        <v>-1</v>
      </c>
      <c r="G15" s="29" t="n">
        <v>30</v>
      </c>
      <c r="H15" t="inlineStr">
        <is>
          <t>XF IF-CF-CompF Instrumentation for Cosmic Frontier (21H)</t>
        </is>
      </c>
    </row>
    <row r="16">
      <c r="B16" s="1" t="inlineStr">
        <is>
          <t>7-23</t>
        </is>
      </c>
      <c r="C16" t="inlineStr">
        <is>
          <t>8am-10am</t>
        </is>
      </c>
      <c r="D16" t="n">
        <v>2</v>
      </c>
      <c r="E16" t="inlineStr">
        <is>
          <t>JHN 175</t>
        </is>
      </c>
      <c r="F16" t="n">
        <v>70</v>
      </c>
      <c r="G16" t="n">
        <v>40</v>
      </c>
      <c r="H16" t="inlineStr">
        <is>
          <t>XF IF-CompF readout and AI/ML (21E)</t>
        </is>
      </c>
    </row>
    <row r="17">
      <c r="B17" s="1" t="inlineStr">
        <is>
          <t>7-24</t>
        </is>
      </c>
      <c r="C17" t="inlineStr">
        <is>
          <t>10am-12pm</t>
        </is>
      </c>
      <c r="D17" t="n">
        <v>2</v>
      </c>
      <c r="E17" t="inlineStr">
        <is>
          <t>JHN 075</t>
        </is>
      </c>
      <c r="F17" t="n">
        <v>100</v>
      </c>
      <c r="G17" t="n">
        <v>70</v>
      </c>
      <c r="H17" t="inlineStr">
        <is>
          <t>XF AF-CompF Cross-cutting issues (22E)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Gordon Watts</dc:creator>
  <dcterms:created xsi:type="dcterms:W3CDTF">2015-06-05T18:17:20Z</dcterms:created>
  <dcterms:modified xsi:type="dcterms:W3CDTF">2022-05-07T04:37:49Z</dcterms:modified>
  <cp:lastModifiedBy>Gordon Watts</cp:lastModifiedBy>
</cp:coreProperties>
</file>