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0" yWindow="0" windowWidth="25600" windowHeight="14140" tabRatio="500"/>
  </bookViews>
  <sheets>
    <sheet name="INSTRUCTIONS" sheetId="11" r:id="rId1"/>
    <sheet name="RAW DATA" sheetId="10" r:id="rId2"/>
    <sheet name="CLIMATOLOGY" sheetId="7" r:id="rId3"/>
    <sheet name="FORECAST" sheetId="9" r:id="rId4"/>
    <sheet name="GRAPHS" sheetId="8" r:id="rId5"/>
    <sheet name="CONCLUSION" sheetId="12"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9" l="1"/>
  <c r="F4" i="9"/>
  <c r="C22" i="9"/>
  <c r="C5" i="9"/>
  <c r="C13" i="9"/>
  <c r="C25" i="9"/>
  <c r="C16" i="9"/>
  <c r="C11" i="9"/>
  <c r="C4" i="9"/>
  <c r="C6" i="9"/>
  <c r="C7" i="9"/>
  <c r="C14" i="9"/>
  <c r="C10" i="9"/>
  <c r="C21" i="9"/>
  <c r="C20" i="9"/>
  <c r="C12" i="9"/>
  <c r="C27" i="9"/>
  <c r="C8" i="9"/>
  <c r="C18" i="9"/>
  <c r="C15" i="9"/>
  <c r="C17" i="9"/>
  <c r="C26" i="9"/>
  <c r="C24" i="9"/>
  <c r="C9" i="9"/>
  <c r="C19" i="9"/>
  <c r="C23" i="9"/>
  <c r="B22" i="9"/>
  <c r="B5" i="9"/>
  <c r="B13" i="9"/>
  <c r="B25" i="9"/>
  <c r="B16" i="9"/>
  <c r="B11" i="9"/>
  <c r="B4" i="9"/>
  <c r="B6" i="9"/>
  <c r="B7" i="9"/>
  <c r="B14" i="9"/>
  <c r="B10" i="9"/>
  <c r="B21" i="9"/>
  <c r="B20" i="9"/>
  <c r="B12" i="9"/>
  <c r="B27" i="9"/>
  <c r="B8" i="9"/>
  <c r="B18" i="9"/>
  <c r="B15" i="9"/>
  <c r="B17" i="9"/>
  <c r="B26" i="9"/>
  <c r="B24" i="9"/>
  <c r="B9" i="9"/>
  <c r="B19" i="9"/>
  <c r="B23" i="9"/>
  <c r="B37" i="7"/>
  <c r="B8" i="7"/>
  <c r="B48" i="7"/>
  <c r="B42" i="7"/>
  <c r="B32" i="7"/>
  <c r="B27" i="7"/>
  <c r="B12" i="7"/>
  <c r="B41" i="7"/>
  <c r="B63" i="7"/>
  <c r="B10" i="7"/>
  <c r="B54" i="7"/>
  <c r="B25" i="7"/>
  <c r="B50" i="7"/>
  <c r="B30" i="7"/>
  <c r="B34" i="7"/>
  <c r="B33" i="7"/>
  <c r="B53" i="7"/>
  <c r="B14" i="7"/>
  <c r="B16" i="7"/>
  <c r="B55" i="7"/>
  <c r="B17" i="7"/>
  <c r="B6" i="7"/>
  <c r="B46" i="7"/>
  <c r="B4" i="7"/>
  <c r="B7" i="7"/>
  <c r="B13" i="7"/>
  <c r="B21" i="7"/>
  <c r="B31" i="7"/>
  <c r="B22" i="7"/>
  <c r="B56" i="7"/>
  <c r="B45" i="7"/>
  <c r="B44" i="7"/>
  <c r="B26" i="7"/>
  <c r="B51" i="7"/>
  <c r="B11" i="7"/>
  <c r="B18" i="7"/>
  <c r="B2" i="7"/>
  <c r="B36" i="7"/>
  <c r="B23" i="7"/>
  <c r="B9" i="7"/>
  <c r="B60" i="7"/>
  <c r="B5" i="7"/>
  <c r="B20" i="7"/>
  <c r="B39" i="7"/>
  <c r="B3" i="7"/>
  <c r="B49" i="7"/>
  <c r="B24" i="7"/>
  <c r="B40" i="7"/>
  <c r="B47" i="7"/>
  <c r="B19" i="7"/>
  <c r="B29" i="7"/>
  <c r="B28" i="7"/>
  <c r="B43" i="7"/>
  <c r="B15" i="7"/>
  <c r="B35" i="7"/>
  <c r="B62" i="7"/>
  <c r="B58" i="7"/>
  <c r="B64" i="7"/>
  <c r="B38" i="7"/>
  <c r="B59" i="7"/>
  <c r="B61" i="7"/>
  <c r="B52" i="7"/>
  <c r="B57" i="7"/>
  <c r="G1" i="7"/>
  <c r="G2" i="7"/>
  <c r="D37" i="7"/>
  <c r="D48" i="7"/>
  <c r="D42" i="7"/>
  <c r="D32" i="7"/>
  <c r="D27" i="7"/>
  <c r="D12" i="7"/>
  <c r="D41" i="7"/>
  <c r="D63" i="7"/>
  <c r="D10" i="7"/>
  <c r="D54" i="7"/>
  <c r="D25" i="7"/>
  <c r="D50" i="7"/>
  <c r="D30" i="7"/>
  <c r="D34" i="7"/>
  <c r="D33" i="7"/>
  <c r="D53" i="7"/>
  <c r="D14" i="7"/>
  <c r="D16" i="7"/>
  <c r="D55" i="7"/>
  <c r="D17" i="7"/>
  <c r="D6" i="7"/>
  <c r="D46" i="7"/>
  <c r="D4" i="7"/>
  <c r="D7" i="7"/>
  <c r="D13" i="7"/>
  <c r="D21" i="7"/>
  <c r="D31" i="7"/>
  <c r="D22" i="7"/>
  <c r="D56" i="7"/>
  <c r="D45" i="7"/>
  <c r="D44" i="7"/>
  <c r="D26" i="7"/>
  <c r="D51" i="7"/>
  <c r="D11" i="7"/>
  <c r="D18" i="7"/>
  <c r="D2" i="7"/>
  <c r="D36" i="7"/>
  <c r="D23" i="7"/>
  <c r="D9" i="7"/>
  <c r="D60" i="7"/>
  <c r="D5" i="7"/>
  <c r="D20" i="7"/>
  <c r="D39" i="7"/>
  <c r="D3" i="7"/>
  <c r="D49" i="7"/>
  <c r="D24" i="7"/>
  <c r="D40" i="7"/>
  <c r="D47" i="7"/>
  <c r="D19" i="7"/>
  <c r="D29" i="7"/>
  <c r="D28" i="7"/>
  <c r="D43" i="7"/>
  <c r="D15" i="7"/>
  <c r="D35" i="7"/>
  <c r="D62" i="7"/>
  <c r="D58" i="7"/>
  <c r="D64" i="7"/>
  <c r="D38" i="7"/>
  <c r="D59" i="7"/>
  <c r="D61" i="7"/>
  <c r="D52" i="7"/>
  <c r="D57" i="7"/>
  <c r="C37" i="7"/>
  <c r="C48" i="7"/>
  <c r="C42" i="7"/>
  <c r="C32" i="7"/>
  <c r="C27" i="7"/>
  <c r="C12" i="7"/>
  <c r="C41" i="7"/>
  <c r="C63" i="7"/>
  <c r="C10" i="7"/>
  <c r="C54" i="7"/>
  <c r="C25" i="7"/>
  <c r="C50" i="7"/>
  <c r="C30" i="7"/>
  <c r="C34" i="7"/>
  <c r="C33" i="7"/>
  <c r="C53" i="7"/>
  <c r="C14" i="7"/>
  <c r="C16" i="7"/>
  <c r="C55" i="7"/>
  <c r="C17" i="7"/>
  <c r="C6" i="7"/>
  <c r="C46" i="7"/>
  <c r="C4" i="7"/>
  <c r="C7" i="7"/>
  <c r="C13" i="7"/>
  <c r="C21" i="7"/>
  <c r="C31" i="7"/>
  <c r="C22" i="7"/>
  <c r="C56" i="7"/>
  <c r="C45" i="7"/>
  <c r="C44" i="7"/>
  <c r="C26" i="7"/>
  <c r="C51" i="7"/>
  <c r="C11" i="7"/>
  <c r="C18" i="7"/>
  <c r="C2" i="7"/>
  <c r="C36" i="7"/>
  <c r="C23" i="7"/>
  <c r="C9" i="7"/>
  <c r="C60" i="7"/>
  <c r="C5" i="7"/>
  <c r="C20" i="7"/>
  <c r="C39" i="7"/>
  <c r="C3" i="7"/>
  <c r="C49" i="7"/>
  <c r="C24" i="7"/>
  <c r="C40" i="7"/>
  <c r="C47" i="7"/>
  <c r="C19" i="7"/>
  <c r="C29" i="7"/>
  <c r="C28" i="7"/>
  <c r="C43" i="7"/>
  <c r="C15" i="7"/>
  <c r="C35" i="7"/>
  <c r="C62" i="7"/>
  <c r="C58" i="7"/>
  <c r="C64" i="7"/>
  <c r="C38" i="7"/>
  <c r="C59" i="7"/>
  <c r="C61" i="7"/>
  <c r="C52" i="7"/>
  <c r="C57" i="7"/>
  <c r="C8" i="7"/>
  <c r="D8" i="7"/>
</calcChain>
</file>

<file path=xl/sharedStrings.xml><?xml version="1.0" encoding="utf-8"?>
<sst xmlns="http://schemas.openxmlformats.org/spreadsheetml/2006/main" count="21" uniqueCount="17">
  <si>
    <t>Date</t>
  </si>
  <si>
    <t>Mean</t>
  </si>
  <si>
    <t>Standard Deviation</t>
  </si>
  <si>
    <t>PDF</t>
  </si>
  <si>
    <t>Exceedance</t>
  </si>
  <si>
    <t>Ensemble Mean</t>
  </si>
  <si>
    <t>Forecast of Choice</t>
  </si>
  <si>
    <t>http://iridl.ldeo.columbia.edu/expert/SOURCES/.IRI/.FD/.ECHAM4p5/.History/.MONTHLY/.surface/.prcp/X/277.0/286.0/RANGEEDGES/Y/21/23/RANGEEDGES%5BX/Y%5Daverage/T/%28Jul%29%28Sep%29seasonalAverage/2.5920000E09/mul/</t>
  </si>
  <si>
    <t>ENSO Condition</t>
  </si>
  <si>
    <t>SST Anomaly during JAS</t>
  </si>
  <si>
    <t>Year Selected</t>
  </si>
  <si>
    <t>La Nina</t>
  </si>
  <si>
    <t>El Nino</t>
  </si>
  <si>
    <t>Neutral</t>
  </si>
  <si>
    <t>1993: Neutral</t>
  </si>
  <si>
    <t>1986: El Nino</t>
  </si>
  <si>
    <t>2010: La Nina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</si>
</sst>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8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17" fontId="0" fillId="0" borderId="0" xfId="0" applyNumberFormat="1"/>
    <xf numFmtId="0" fontId="0" fillId="0" borderId="0" xfId="0" applyAlignment="1">
      <alignment horizontal="fill"/>
    </xf>
    <xf numFmtId="11" fontId="0" fillId="0" borderId="0" xfId="0" applyNumberFormat="1"/>
    <xf numFmtId="2" fontId="0" fillId="0" borderId="0" xfId="0" applyNumberFormat="1"/>
    <xf numFmtId="1" fontId="0" fillId="0" borderId="0" xfId="0" applyNumberFormat="1"/>
    <xf numFmtId="0" fontId="0" fillId="0" borderId="0" xfId="0" applyAlignment="1">
      <alignment wrapText="1"/>
    </xf>
    <xf numFmtId="0" fontId="3" fillId="0" borderId="0" xfId="0" applyFont="1"/>
  </cellXfs>
  <cellStyles count="2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Probablity of Exceedance</a:t>
            </a:r>
          </a:p>
        </c:rich>
      </c:tx>
      <c:layout/>
      <c:overlay val="0"/>
    </c:title>
    <c:autoTitleDeleted val="0"/>
    <c:plotArea>
      <c:layout/>
      <c:scatterChart>
        <c:scatterStyle val="smoothMarker"/>
        <c:varyColors val="0"/>
        <c:ser>
          <c:idx val="0"/>
          <c:order val="0"/>
          <c:tx>
            <c:v>Climatology</c:v>
          </c:tx>
          <c:marker>
            <c:symbol val="none"/>
          </c:marker>
          <c:xVal>
            <c:numRef>
              <c:f>CLIMATOLOGY!$B$2:$B$64</c:f>
              <c:numCache>
                <c:formatCode>0</c:formatCode>
                <c:ptCount val="63"/>
                <c:pt idx="0">
                  <c:v>78.9325625</c:v>
                </c:pt>
                <c:pt idx="1">
                  <c:v>80.97284166666667</c:v>
                </c:pt>
                <c:pt idx="2">
                  <c:v>85.08999166666665</c:v>
                </c:pt>
                <c:pt idx="3">
                  <c:v>87.25897083333335</c:v>
                </c:pt>
                <c:pt idx="4">
                  <c:v>88.705425</c:v>
                </c:pt>
                <c:pt idx="5">
                  <c:v>88.96785416666667</c:v>
                </c:pt>
                <c:pt idx="6">
                  <c:v>91.18695833333334</c:v>
                </c:pt>
                <c:pt idx="7">
                  <c:v>92.36295833333334</c:v>
                </c:pt>
                <c:pt idx="8">
                  <c:v>92.61507916666666</c:v>
                </c:pt>
                <c:pt idx="9">
                  <c:v>94.52709166666666</c:v>
                </c:pt>
                <c:pt idx="10">
                  <c:v>98.08250833333334</c:v>
                </c:pt>
                <c:pt idx="11">
                  <c:v>98.83648749999999</c:v>
                </c:pt>
                <c:pt idx="12">
                  <c:v>98.96485416666667</c:v>
                </c:pt>
                <c:pt idx="13">
                  <c:v>99.89851249999998</c:v>
                </c:pt>
                <c:pt idx="14">
                  <c:v>100.0610291666667</c:v>
                </c:pt>
                <c:pt idx="15">
                  <c:v>100.9276291666667</c:v>
                </c:pt>
                <c:pt idx="16">
                  <c:v>102.5615125</c:v>
                </c:pt>
                <c:pt idx="17">
                  <c:v>102.92205</c:v>
                </c:pt>
                <c:pt idx="18">
                  <c:v>103.0760458333334</c:v>
                </c:pt>
                <c:pt idx="19">
                  <c:v>103.9406916666667</c:v>
                </c:pt>
                <c:pt idx="20">
                  <c:v>104.1097375</c:v>
                </c:pt>
                <c:pt idx="21">
                  <c:v>106.2278375</c:v>
                </c:pt>
                <c:pt idx="22">
                  <c:v>106.3128916666667</c:v>
                </c:pt>
                <c:pt idx="23">
                  <c:v>106.4209333333333</c:v>
                </c:pt>
                <c:pt idx="24">
                  <c:v>108.090925</c:v>
                </c:pt>
                <c:pt idx="25">
                  <c:v>108.8250125</c:v>
                </c:pt>
                <c:pt idx="26">
                  <c:v>109.7081291666667</c:v>
                </c:pt>
                <c:pt idx="27">
                  <c:v>110.336175</c:v>
                </c:pt>
                <c:pt idx="28">
                  <c:v>111.4160666666667</c:v>
                </c:pt>
                <c:pt idx="29">
                  <c:v>112.4222291666667</c:v>
                </c:pt>
                <c:pt idx="30">
                  <c:v>112.974375</c:v>
                </c:pt>
                <c:pt idx="31">
                  <c:v>114.2590791666667</c:v>
                </c:pt>
                <c:pt idx="32">
                  <c:v>115.9767958333333</c:v>
                </c:pt>
                <c:pt idx="33">
                  <c:v>117.0548541666667</c:v>
                </c:pt>
                <c:pt idx="34">
                  <c:v>117.1861666666667</c:v>
                </c:pt>
                <c:pt idx="35">
                  <c:v>118.169725</c:v>
                </c:pt>
                <c:pt idx="36">
                  <c:v>118.2008916666666</c:v>
                </c:pt>
                <c:pt idx="37">
                  <c:v>119.5401083333334</c:v>
                </c:pt>
                <c:pt idx="38">
                  <c:v>126.7845375</c:v>
                </c:pt>
                <c:pt idx="39">
                  <c:v>127.4412125</c:v>
                </c:pt>
                <c:pt idx="40">
                  <c:v>130.107675</c:v>
                </c:pt>
                <c:pt idx="41">
                  <c:v>130.8731333333333</c:v>
                </c:pt>
                <c:pt idx="42">
                  <c:v>131.1694541666667</c:v>
                </c:pt>
                <c:pt idx="43">
                  <c:v>131.7546416666667</c:v>
                </c:pt>
                <c:pt idx="44">
                  <c:v>134.3204833333333</c:v>
                </c:pt>
                <c:pt idx="45">
                  <c:v>136.9248833333333</c:v>
                </c:pt>
                <c:pt idx="46">
                  <c:v>137.5287916666667</c:v>
                </c:pt>
                <c:pt idx="47">
                  <c:v>137.853775</c:v>
                </c:pt>
                <c:pt idx="48">
                  <c:v>143.1915541666667</c:v>
                </c:pt>
                <c:pt idx="49">
                  <c:v>143.813275</c:v>
                </c:pt>
                <c:pt idx="50">
                  <c:v>144.2519958333333</c:v>
                </c:pt>
                <c:pt idx="51">
                  <c:v>144.6540833333333</c:v>
                </c:pt>
                <c:pt idx="52">
                  <c:v>145.900375</c:v>
                </c:pt>
                <c:pt idx="53">
                  <c:v>146.409775</c:v>
                </c:pt>
                <c:pt idx="54">
                  <c:v>148.5295</c:v>
                </c:pt>
                <c:pt idx="55">
                  <c:v>149.869</c:v>
                </c:pt>
                <c:pt idx="56">
                  <c:v>150.0322958333334</c:v>
                </c:pt>
                <c:pt idx="57">
                  <c:v>150.2586666666667</c:v>
                </c:pt>
                <c:pt idx="58">
                  <c:v>150.8834125</c:v>
                </c:pt>
                <c:pt idx="59">
                  <c:v>151.9671291666667</c:v>
                </c:pt>
                <c:pt idx="60">
                  <c:v>153.403825</c:v>
                </c:pt>
                <c:pt idx="61">
                  <c:v>158.5850791666666</c:v>
                </c:pt>
                <c:pt idx="62">
                  <c:v>176.4932833333333</c:v>
                </c:pt>
              </c:numCache>
            </c:numRef>
          </c:xVal>
          <c:yVal>
            <c:numRef>
              <c:f>CLIMATOLOGY!$D$2:$D$64</c:f>
              <c:numCache>
                <c:formatCode>0.00</c:formatCode>
                <c:ptCount val="63"/>
                <c:pt idx="0">
                  <c:v>0.960151835530866</c:v>
                </c:pt>
                <c:pt idx="1">
                  <c:v>0.951840807488273</c:v>
                </c:pt>
                <c:pt idx="2">
                  <c:v>0.930883652292669</c:v>
                </c:pt>
                <c:pt idx="3">
                  <c:v>0.917321743673099</c:v>
                </c:pt>
                <c:pt idx="4">
                  <c:v>0.907222323373481</c:v>
                </c:pt>
                <c:pt idx="5">
                  <c:v>0.905296126346624</c:v>
                </c:pt>
                <c:pt idx="6">
                  <c:v>0.887818852286746</c:v>
                </c:pt>
                <c:pt idx="7">
                  <c:v>0.877673298114736</c:v>
                </c:pt>
                <c:pt idx="8">
                  <c:v>0.875416882089375</c:v>
                </c:pt>
                <c:pt idx="9">
                  <c:v>0.857357395959196</c:v>
                </c:pt>
                <c:pt idx="10">
                  <c:v>0.819271403512009</c:v>
                </c:pt>
                <c:pt idx="11">
                  <c:v>0.810441574851012</c:v>
                </c:pt>
                <c:pt idx="12">
                  <c:v>0.808912258949182</c:v>
                </c:pt>
                <c:pt idx="13">
                  <c:v>0.797562825626841</c:v>
                </c:pt>
                <c:pt idx="14">
                  <c:v>0.795546894238731</c:v>
                </c:pt>
                <c:pt idx="15">
                  <c:v>0.784597107670318</c:v>
                </c:pt>
                <c:pt idx="16">
                  <c:v>0.763052590956022</c:v>
                </c:pt>
                <c:pt idx="17">
                  <c:v>0.758143829564806</c:v>
                </c:pt>
                <c:pt idx="18">
                  <c:v>0.756030461472266</c:v>
                </c:pt>
                <c:pt idx="19">
                  <c:v>0.743981667518</c:v>
                </c:pt>
                <c:pt idx="20">
                  <c:v>0.741590262813853</c:v>
                </c:pt>
                <c:pt idx="21">
                  <c:v>0.710676594883092</c:v>
                </c:pt>
                <c:pt idx="22">
                  <c:v>0.709399805805978</c:v>
                </c:pt>
                <c:pt idx="23">
                  <c:v>0.707774149690881</c:v>
                </c:pt>
                <c:pt idx="24">
                  <c:v>0.682126312421289</c:v>
                </c:pt>
                <c:pt idx="25">
                  <c:v>0.670559319034591</c:v>
                </c:pt>
                <c:pt idx="26">
                  <c:v>0.656425577915832</c:v>
                </c:pt>
                <c:pt idx="27">
                  <c:v>0.646237855112646</c:v>
                </c:pt>
                <c:pt idx="28">
                  <c:v>0.628476995744434</c:v>
                </c:pt>
                <c:pt idx="29">
                  <c:v>0.611677964190212</c:v>
                </c:pt>
                <c:pt idx="30">
                  <c:v>0.602367398639484</c:v>
                </c:pt>
                <c:pt idx="31">
                  <c:v>0.580485779560495</c:v>
                </c:pt>
                <c:pt idx="32">
                  <c:v>0.550847367119041</c:v>
                </c:pt>
                <c:pt idx="33">
                  <c:v>0.532088999097324</c:v>
                </c:pt>
                <c:pt idx="34">
                  <c:v>0.529798420328095</c:v>
                </c:pt>
                <c:pt idx="35">
                  <c:v>0.512615345401362</c:v>
                </c:pt>
                <c:pt idx="36">
                  <c:v>0.51207030185293</c:v>
                </c:pt>
                <c:pt idx="37">
                  <c:v>0.488642202586463</c:v>
                </c:pt>
                <c:pt idx="38">
                  <c:v>0.364599055709821</c:v>
                </c:pt>
                <c:pt idx="39">
                  <c:v>0.353833132813141</c:v>
                </c:pt>
                <c:pt idx="40">
                  <c:v>0.31138257693188</c:v>
                </c:pt>
                <c:pt idx="41">
                  <c:v>0.299615779490192</c:v>
                </c:pt>
                <c:pt idx="42">
                  <c:v>0.295115390542052</c:v>
                </c:pt>
                <c:pt idx="43">
                  <c:v>0.286320518969443</c:v>
                </c:pt>
                <c:pt idx="44">
                  <c:v>0.249299346055474</c:v>
                </c:pt>
                <c:pt idx="45">
                  <c:v>0.214496103044015</c:v>
                </c:pt>
                <c:pt idx="46">
                  <c:v>0.206849087817013</c:v>
                </c:pt>
                <c:pt idx="47">
                  <c:v>0.202801638210039</c:v>
                </c:pt>
                <c:pt idx="48">
                  <c:v>0.143267283911261</c:v>
                </c:pt>
                <c:pt idx="49">
                  <c:v>0.137192192019999</c:v>
                </c:pt>
                <c:pt idx="50">
                  <c:v>0.133012669047676</c:v>
                </c:pt>
                <c:pt idx="51">
                  <c:v>0.129259864500477</c:v>
                </c:pt>
                <c:pt idx="52">
                  <c:v>0.118096649538999</c:v>
                </c:pt>
                <c:pt idx="53">
                  <c:v>0.113736080322992</c:v>
                </c:pt>
                <c:pt idx="54">
                  <c:v>0.0968243347305771</c:v>
                </c:pt>
                <c:pt idx="55">
                  <c:v>0.0871355359404585</c:v>
                </c:pt>
                <c:pt idx="56">
                  <c:v>0.0860057510908006</c:v>
                </c:pt>
                <c:pt idx="57">
                  <c:v>0.0844577509150469</c:v>
                </c:pt>
                <c:pt idx="58">
                  <c:v>0.0802940569533705</c:v>
                </c:pt>
                <c:pt idx="59">
                  <c:v>0.0734421721323224</c:v>
                </c:pt>
                <c:pt idx="60">
                  <c:v>0.0650593439246376</c:v>
                </c:pt>
                <c:pt idx="61">
                  <c:v>0.0408533430522013</c:v>
                </c:pt>
                <c:pt idx="62">
                  <c:v>0.00576407562395775</c:v>
                </c:pt>
              </c:numCache>
            </c:numRef>
          </c:yVal>
          <c:smooth val="1"/>
        </c:ser>
        <c:ser>
          <c:idx val="1"/>
          <c:order val="1"/>
          <c:tx>
            <c:v>Forecast</c:v>
          </c:tx>
          <c:marker>
            <c:symbol val="none"/>
          </c:marker>
          <c:xVal>
            <c:numRef>
              <c:f>FORECAST!$A$4:$A$27</c:f>
              <c:numCache>
                <c:formatCode>General</c:formatCode>
                <c:ptCount val="24"/>
              </c:numCache>
            </c:numRef>
          </c:xVal>
          <c:yVal>
            <c:numRef>
              <c:f>FORECAST!$C$4:$C$27</c:f>
              <c:numCache>
                <c:formatCode>0.00</c:formatCode>
                <c:ptCount val="2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numCache>
            </c:numRef>
          </c:yVal>
          <c:smooth val="1"/>
        </c:ser>
        <c:dLbls>
          <c:showLegendKey val="0"/>
          <c:showVal val="0"/>
          <c:showCatName val="0"/>
          <c:showSerName val="0"/>
          <c:showPercent val="0"/>
          <c:showBubbleSize val="0"/>
        </c:dLbls>
        <c:axId val="2062581480"/>
        <c:axId val="2062575944"/>
      </c:scatterChart>
      <c:valAx>
        <c:axId val="2062581480"/>
        <c:scaling>
          <c:orientation val="minMax"/>
        </c:scaling>
        <c:delete val="0"/>
        <c:axPos val="b"/>
        <c:title>
          <c:tx>
            <c:rich>
              <a:bodyPr/>
              <a:lstStyle/>
              <a:p>
                <a:pPr>
                  <a:defRPr/>
                </a:pPr>
                <a:r>
                  <a:rPr lang="en-US"/>
                  <a:t>Precipitation (mm/month)</a:t>
                </a:r>
              </a:p>
            </c:rich>
          </c:tx>
          <c:layout>
            <c:manualLayout>
              <c:xMode val="edge"/>
              <c:yMode val="edge"/>
              <c:x val="0.35041447944007"/>
              <c:y val="0.933333333333333"/>
            </c:manualLayout>
          </c:layout>
          <c:overlay val="0"/>
        </c:title>
        <c:numFmt formatCode="0" sourceLinked="1"/>
        <c:majorTickMark val="out"/>
        <c:minorTickMark val="none"/>
        <c:tickLblPos val="nextTo"/>
        <c:crossAx val="2062575944"/>
        <c:crosses val="autoZero"/>
        <c:crossBetween val="midCat"/>
      </c:valAx>
      <c:valAx>
        <c:axId val="2062575944"/>
        <c:scaling>
          <c:orientation val="minMax"/>
          <c:max val="1.0"/>
        </c:scaling>
        <c:delete val="0"/>
        <c:axPos val="l"/>
        <c:majorGridlines/>
        <c:title>
          <c:tx>
            <c:rich>
              <a:bodyPr rot="-5400000" vert="horz"/>
              <a:lstStyle/>
              <a:p>
                <a:pPr>
                  <a:defRPr/>
                </a:pPr>
                <a:r>
                  <a:rPr lang="en-US"/>
                  <a:t>Probability</a:t>
                </a:r>
              </a:p>
            </c:rich>
          </c:tx>
          <c:layout>
            <c:manualLayout>
              <c:xMode val="edge"/>
              <c:yMode val="edge"/>
              <c:x val="0.0121527777777778"/>
              <c:y val="0.424662292213473"/>
            </c:manualLayout>
          </c:layout>
          <c:overlay val="0"/>
        </c:title>
        <c:numFmt formatCode="0.00" sourceLinked="1"/>
        <c:majorTickMark val="out"/>
        <c:minorTickMark val="none"/>
        <c:tickLblPos val="nextTo"/>
        <c:crossAx val="206258148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Probability Density</a:t>
            </a:r>
            <a:r>
              <a:rPr lang="en-US" baseline="0"/>
              <a:t> Functions</a:t>
            </a:r>
            <a:endParaRPr lang="en-US"/>
          </a:p>
        </c:rich>
      </c:tx>
      <c:layout/>
      <c:overlay val="0"/>
    </c:title>
    <c:autoTitleDeleted val="0"/>
    <c:plotArea>
      <c:layout/>
      <c:scatterChart>
        <c:scatterStyle val="smoothMarker"/>
        <c:varyColors val="0"/>
        <c:ser>
          <c:idx val="0"/>
          <c:order val="0"/>
          <c:tx>
            <c:v>Climatology</c:v>
          </c:tx>
          <c:marker>
            <c:symbol val="none"/>
          </c:marker>
          <c:xVal>
            <c:numRef>
              <c:f>CLIMATOLOGY!$B$2:$B$64</c:f>
              <c:numCache>
                <c:formatCode>0</c:formatCode>
                <c:ptCount val="63"/>
                <c:pt idx="0">
                  <c:v>78.9325625</c:v>
                </c:pt>
                <c:pt idx="1">
                  <c:v>80.97284166666667</c:v>
                </c:pt>
                <c:pt idx="2">
                  <c:v>85.08999166666665</c:v>
                </c:pt>
                <c:pt idx="3">
                  <c:v>87.25897083333335</c:v>
                </c:pt>
                <c:pt idx="4">
                  <c:v>88.705425</c:v>
                </c:pt>
                <c:pt idx="5">
                  <c:v>88.96785416666667</c:v>
                </c:pt>
                <c:pt idx="6">
                  <c:v>91.18695833333334</c:v>
                </c:pt>
                <c:pt idx="7">
                  <c:v>92.36295833333334</c:v>
                </c:pt>
                <c:pt idx="8">
                  <c:v>92.61507916666666</c:v>
                </c:pt>
                <c:pt idx="9">
                  <c:v>94.52709166666666</c:v>
                </c:pt>
                <c:pt idx="10">
                  <c:v>98.08250833333334</c:v>
                </c:pt>
                <c:pt idx="11">
                  <c:v>98.83648749999999</c:v>
                </c:pt>
                <c:pt idx="12">
                  <c:v>98.96485416666667</c:v>
                </c:pt>
                <c:pt idx="13">
                  <c:v>99.89851249999998</c:v>
                </c:pt>
                <c:pt idx="14">
                  <c:v>100.0610291666667</c:v>
                </c:pt>
                <c:pt idx="15">
                  <c:v>100.9276291666667</c:v>
                </c:pt>
                <c:pt idx="16">
                  <c:v>102.5615125</c:v>
                </c:pt>
                <c:pt idx="17">
                  <c:v>102.92205</c:v>
                </c:pt>
                <c:pt idx="18">
                  <c:v>103.0760458333334</c:v>
                </c:pt>
                <c:pt idx="19">
                  <c:v>103.9406916666667</c:v>
                </c:pt>
                <c:pt idx="20">
                  <c:v>104.1097375</c:v>
                </c:pt>
                <c:pt idx="21">
                  <c:v>106.2278375</c:v>
                </c:pt>
                <c:pt idx="22">
                  <c:v>106.3128916666667</c:v>
                </c:pt>
                <c:pt idx="23">
                  <c:v>106.4209333333333</c:v>
                </c:pt>
                <c:pt idx="24">
                  <c:v>108.090925</c:v>
                </c:pt>
                <c:pt idx="25">
                  <c:v>108.8250125</c:v>
                </c:pt>
                <c:pt idx="26">
                  <c:v>109.7081291666667</c:v>
                </c:pt>
                <c:pt idx="27">
                  <c:v>110.336175</c:v>
                </c:pt>
                <c:pt idx="28">
                  <c:v>111.4160666666667</c:v>
                </c:pt>
                <c:pt idx="29">
                  <c:v>112.4222291666667</c:v>
                </c:pt>
                <c:pt idx="30">
                  <c:v>112.974375</c:v>
                </c:pt>
                <c:pt idx="31">
                  <c:v>114.2590791666667</c:v>
                </c:pt>
                <c:pt idx="32">
                  <c:v>115.9767958333333</c:v>
                </c:pt>
                <c:pt idx="33">
                  <c:v>117.0548541666667</c:v>
                </c:pt>
                <c:pt idx="34">
                  <c:v>117.1861666666667</c:v>
                </c:pt>
                <c:pt idx="35">
                  <c:v>118.169725</c:v>
                </c:pt>
                <c:pt idx="36">
                  <c:v>118.2008916666666</c:v>
                </c:pt>
                <c:pt idx="37">
                  <c:v>119.5401083333334</c:v>
                </c:pt>
                <c:pt idx="38">
                  <c:v>126.7845375</c:v>
                </c:pt>
                <c:pt idx="39">
                  <c:v>127.4412125</c:v>
                </c:pt>
                <c:pt idx="40">
                  <c:v>130.107675</c:v>
                </c:pt>
                <c:pt idx="41">
                  <c:v>130.8731333333333</c:v>
                </c:pt>
                <c:pt idx="42">
                  <c:v>131.1694541666667</c:v>
                </c:pt>
                <c:pt idx="43">
                  <c:v>131.7546416666667</c:v>
                </c:pt>
                <c:pt idx="44">
                  <c:v>134.3204833333333</c:v>
                </c:pt>
                <c:pt idx="45">
                  <c:v>136.9248833333333</c:v>
                </c:pt>
                <c:pt idx="46">
                  <c:v>137.5287916666667</c:v>
                </c:pt>
                <c:pt idx="47">
                  <c:v>137.853775</c:v>
                </c:pt>
                <c:pt idx="48">
                  <c:v>143.1915541666667</c:v>
                </c:pt>
                <c:pt idx="49">
                  <c:v>143.813275</c:v>
                </c:pt>
                <c:pt idx="50">
                  <c:v>144.2519958333333</c:v>
                </c:pt>
                <c:pt idx="51">
                  <c:v>144.6540833333333</c:v>
                </c:pt>
                <c:pt idx="52">
                  <c:v>145.900375</c:v>
                </c:pt>
                <c:pt idx="53">
                  <c:v>146.409775</c:v>
                </c:pt>
                <c:pt idx="54">
                  <c:v>148.5295</c:v>
                </c:pt>
                <c:pt idx="55">
                  <c:v>149.869</c:v>
                </c:pt>
                <c:pt idx="56">
                  <c:v>150.0322958333334</c:v>
                </c:pt>
                <c:pt idx="57">
                  <c:v>150.2586666666667</c:v>
                </c:pt>
                <c:pt idx="58">
                  <c:v>150.8834125</c:v>
                </c:pt>
                <c:pt idx="59">
                  <c:v>151.9671291666667</c:v>
                </c:pt>
                <c:pt idx="60">
                  <c:v>153.403825</c:v>
                </c:pt>
                <c:pt idx="61">
                  <c:v>158.5850791666666</c:v>
                </c:pt>
                <c:pt idx="62">
                  <c:v>176.4932833333333</c:v>
                </c:pt>
              </c:numCache>
            </c:numRef>
          </c:xVal>
          <c:yVal>
            <c:numRef>
              <c:f>CLIMATOLOGY!$C$2:$C$64</c:f>
              <c:numCache>
                <c:formatCode>General</c:formatCode>
                <c:ptCount val="63"/>
                <c:pt idx="0">
                  <c:v>0.00376765784057456</c:v>
                </c:pt>
                <c:pt idx="1">
                  <c:v>0.00438969747716516</c:v>
                </c:pt>
                <c:pt idx="2">
                  <c:v>0.00583126422676131</c:v>
                </c:pt>
                <c:pt idx="3">
                  <c:v>0.00668404273126082</c:v>
                </c:pt>
                <c:pt idx="4">
                  <c:v>0.00728426021587781</c:v>
                </c:pt>
                <c:pt idx="5">
                  <c:v>0.00739560734014196</c:v>
                </c:pt>
                <c:pt idx="6">
                  <c:v>0.0083634481002943</c:v>
                </c:pt>
                <c:pt idx="7">
                  <c:v>0.00889247919260332</c:v>
                </c:pt>
                <c:pt idx="8">
                  <c:v>0.00900706388686475</c:v>
                </c:pt>
                <c:pt idx="9">
                  <c:v>0.00988606294954405</c:v>
                </c:pt>
                <c:pt idx="10">
                  <c:v>0.0115372780107796</c:v>
                </c:pt>
                <c:pt idx="11">
                  <c:v>0.0118842446483779</c:v>
                </c:pt>
                <c:pt idx="12">
                  <c:v>0.0119430464536335</c:v>
                </c:pt>
                <c:pt idx="13">
                  <c:v>0.012367779117909</c:v>
                </c:pt>
                <c:pt idx="14">
                  <c:v>0.012441106834547</c:v>
                </c:pt>
                <c:pt idx="15">
                  <c:v>0.0128285134446743</c:v>
                </c:pt>
                <c:pt idx="16">
                  <c:v>0.0135387431021661</c:v>
                </c:pt>
                <c:pt idx="17">
                  <c:v>0.013691214498303</c:v>
                </c:pt>
                <c:pt idx="18">
                  <c:v>0.013755813331246</c:v>
                </c:pt>
                <c:pt idx="19">
                  <c:v>0.0141122611626048</c:v>
                </c:pt>
                <c:pt idx="20">
                  <c:v>0.0141806385707018</c:v>
                </c:pt>
                <c:pt idx="21">
                  <c:v>0.014995972921033</c:v>
                </c:pt>
                <c:pt idx="22">
                  <c:v>0.015026966582613</c:v>
                </c:pt>
                <c:pt idx="23">
                  <c:v>0.0150661269663386</c:v>
                </c:pt>
                <c:pt idx="24">
                  <c:v>0.0156398446969222</c:v>
                </c:pt>
                <c:pt idx="25">
                  <c:v>0.0158719395753074</c:v>
                </c:pt>
                <c:pt idx="26">
                  <c:v>0.0161335466251075</c:v>
                </c:pt>
                <c:pt idx="27">
                  <c:v>0.0163073219028164</c:v>
                </c:pt>
                <c:pt idx="28">
                  <c:v>0.0165810694393655</c:v>
                </c:pt>
                <c:pt idx="29">
                  <c:v>0.0168063020806952</c:v>
                </c:pt>
                <c:pt idx="30">
                  <c:v>0.0169171948197867</c:v>
                </c:pt>
                <c:pt idx="31">
                  <c:v>0.017139113544977</c:v>
                </c:pt>
                <c:pt idx="32">
                  <c:v>0.0173540975131374</c:v>
                </c:pt>
                <c:pt idx="33">
                  <c:v>0.0174397743668241</c:v>
                </c:pt>
                <c:pt idx="34">
                  <c:v>0.0174475741593608</c:v>
                </c:pt>
                <c:pt idx="35">
                  <c:v>0.0174876557318805</c:v>
                </c:pt>
                <c:pt idx="36">
                  <c:v>0.0174883954116411</c:v>
                </c:pt>
                <c:pt idx="37">
                  <c:v>0.0174893130800576</c:v>
                </c:pt>
                <c:pt idx="38">
                  <c:v>0.0164787354850572</c:v>
                </c:pt>
                <c:pt idx="39">
                  <c:v>0.0163084896692727</c:v>
                </c:pt>
                <c:pt idx="40">
                  <c:v>0.0155024064500316</c:v>
                </c:pt>
                <c:pt idx="41">
                  <c:v>0.0152399027039454</c:v>
                </c:pt>
                <c:pt idx="42">
                  <c:v>0.0151349007509692</c:v>
                </c:pt>
                <c:pt idx="43">
                  <c:v>0.0149222538271849</c:v>
                </c:pt>
                <c:pt idx="44">
                  <c:v>0.0139159612824205</c:v>
                </c:pt>
                <c:pt idx="45">
                  <c:v>0.0127971211627473</c:v>
                </c:pt>
                <c:pt idx="46">
                  <c:v>0.0125274417038724</c:v>
                </c:pt>
                <c:pt idx="47">
                  <c:v>0.0123810828613807</c:v>
                </c:pt>
                <c:pt idx="48">
                  <c:v>0.00991529886151613</c:v>
                </c:pt>
                <c:pt idx="49">
                  <c:v>0.00962772971654903</c:v>
                </c:pt>
                <c:pt idx="50">
                  <c:v>0.00942562029466398</c:v>
                </c:pt>
                <c:pt idx="51">
                  <c:v>0.00924111030890896</c:v>
                </c:pt>
                <c:pt idx="52">
                  <c:v>0.00867469092098064</c:v>
                </c:pt>
                <c:pt idx="53">
                  <c:v>0.00844602816587113</c:v>
                </c:pt>
                <c:pt idx="54">
                  <c:v>0.00751706889749074</c:v>
                </c:pt>
                <c:pt idx="55">
                  <c:v>0.00695241121530269</c:v>
                </c:pt>
                <c:pt idx="56">
                  <c:v>0.00688491650945074</c:v>
                </c:pt>
                <c:pt idx="57">
                  <c:v>0.00679185737421098</c:v>
                </c:pt>
                <c:pt idx="58">
                  <c:v>0.00653815963238499</c:v>
                </c:pt>
                <c:pt idx="59">
                  <c:v>0.00610946446306133</c:v>
                </c:pt>
                <c:pt idx="60">
                  <c:v>0.00556474640631174</c:v>
                </c:pt>
                <c:pt idx="61">
                  <c:v>0.00384465688823371</c:v>
                </c:pt>
                <c:pt idx="62">
                  <c:v>0.000719628959214587</c:v>
                </c:pt>
              </c:numCache>
            </c:numRef>
          </c:yVal>
          <c:smooth val="1"/>
        </c:ser>
        <c:ser>
          <c:idx val="1"/>
          <c:order val="1"/>
          <c:tx>
            <c:v>Forecast</c:v>
          </c:tx>
          <c:marker>
            <c:symbol val="none"/>
          </c:marker>
          <c:xVal>
            <c:numRef>
              <c:f>FORECAST!$A$4:$A$27</c:f>
              <c:numCache>
                <c:formatCode>General</c:formatCode>
                <c:ptCount val="24"/>
              </c:numCache>
            </c:numRef>
          </c:xVal>
          <c:yVal>
            <c:numRef>
              <c:f>FORECAST!$B$4:$B$27</c:f>
              <c:numCache>
                <c:formatCode>General</c:formatCode>
                <c:ptCount val="2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numCache>
            </c:numRef>
          </c:yVal>
          <c:smooth val="1"/>
        </c:ser>
        <c:dLbls>
          <c:showLegendKey val="0"/>
          <c:showVal val="0"/>
          <c:showCatName val="0"/>
          <c:showSerName val="0"/>
          <c:showPercent val="0"/>
          <c:showBubbleSize val="0"/>
        </c:dLbls>
        <c:axId val="2065990984"/>
        <c:axId val="2065996488"/>
      </c:scatterChart>
      <c:valAx>
        <c:axId val="2065990984"/>
        <c:scaling>
          <c:orientation val="minMax"/>
        </c:scaling>
        <c:delete val="0"/>
        <c:axPos val="b"/>
        <c:title>
          <c:tx>
            <c:rich>
              <a:bodyPr/>
              <a:lstStyle/>
              <a:p>
                <a:pPr>
                  <a:defRPr/>
                </a:pPr>
                <a:r>
                  <a:rPr lang="en-US"/>
                  <a:t>Precipitation (mm/month)</a:t>
                </a:r>
              </a:p>
            </c:rich>
          </c:tx>
          <c:layout>
            <c:manualLayout>
              <c:xMode val="edge"/>
              <c:yMode val="edge"/>
              <c:x val="0.338261701662292"/>
              <c:y val="0.938888888888889"/>
            </c:manualLayout>
          </c:layout>
          <c:overlay val="0"/>
        </c:title>
        <c:numFmt formatCode="0" sourceLinked="1"/>
        <c:majorTickMark val="out"/>
        <c:minorTickMark val="none"/>
        <c:tickLblPos val="nextTo"/>
        <c:crossAx val="2065996488"/>
        <c:crosses val="autoZero"/>
        <c:crossBetween val="midCat"/>
      </c:valAx>
      <c:valAx>
        <c:axId val="2065996488"/>
        <c:scaling>
          <c:orientation val="minMax"/>
        </c:scaling>
        <c:delete val="0"/>
        <c:axPos val="l"/>
        <c:majorGridlines/>
        <c:numFmt formatCode="General" sourceLinked="1"/>
        <c:majorTickMark val="out"/>
        <c:minorTickMark val="none"/>
        <c:tickLblPos val="nextTo"/>
        <c:crossAx val="206599098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http://iridl.ldeo.columbia.edu/expert/SOURCES/.IRI/.FD/.ECHAM4p5/.History/.MONTHLY/.surface/.prcp/X/277.0/286.0/RANGEEDGES/Y/21/23/RANGEEDGES%5BX/Y%5Daverage/T/(Jul)(Sep)seasonalAverage/2.5920000E09/mul/"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76200</xdr:rowOff>
    </xdr:from>
    <xdr:to>
      <xdr:col>7</xdr:col>
      <xdr:colOff>292100</xdr:colOff>
      <xdr:row>30</xdr:row>
      <xdr:rowOff>25400</xdr:rowOff>
    </xdr:to>
    <xdr:sp macro="" textlink="">
      <xdr:nvSpPr>
        <xdr:cNvPr id="2" name="TextBox 1"/>
        <xdr:cNvSpPr txBox="1"/>
      </xdr:nvSpPr>
      <xdr:spPr>
        <a:xfrm>
          <a:off x="152400" y="76200"/>
          <a:ext cx="5918200" cy="56642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a:t>1. Probabilistic Forecasting</a:t>
          </a:r>
        </a:p>
        <a:p>
          <a:endParaRPr lang="en-US" sz="1200"/>
        </a:p>
        <a:p>
          <a:r>
            <a:rPr lang="en-US" sz="1200"/>
            <a:t>In</a:t>
          </a:r>
          <a:r>
            <a:rPr lang="en-US" sz="1200" baseline="0"/>
            <a:t> this exercise you will examine precipitation forecasts for the July to September season for Jamaica over the 1950 to 2012 period. These dynamical forecasts were made with historical knowledge of SST conditions. The ECHAM 4.5 model was used to produce the forecasts and has 24 ensemble members. </a:t>
          </a:r>
        </a:p>
        <a:p>
          <a:endParaRPr lang="en-US" sz="1200" baseline="0"/>
        </a:p>
        <a:p>
          <a:r>
            <a:rPr lang="en-US" sz="1200" baseline="0"/>
            <a:t>In this exercise you will learn how to create graphs of the Probability Distribution Functions (PDF) and probability of exceedance for both the climatology and a specific forecast year. As the forecast year changes, you will observe a shift in the probability distribution, and the probability of exceedance curve. </a:t>
          </a:r>
        </a:p>
        <a:p>
          <a:endParaRPr lang="en-US" sz="1200" baseline="0"/>
        </a:p>
        <a:p>
          <a:r>
            <a:rPr lang="en-US" sz="1200" baseline="0"/>
            <a:t>The following four sheets contain the following: </a:t>
          </a:r>
        </a:p>
        <a:p>
          <a:endParaRPr lang="en-US" sz="1200" baseline="0"/>
        </a:p>
        <a:p>
          <a:r>
            <a:rPr lang="en-US" sz="1200" baseline="0"/>
            <a:t>RAW DATA: Contains the precipitation forecasts for all 24 ensemble memebers for the July to September season in Jamaica from 1950 to 2012. </a:t>
          </a:r>
        </a:p>
        <a:p>
          <a:endParaRPr lang="en-US" sz="1200" baseline="0"/>
        </a:p>
        <a:p>
          <a:r>
            <a:rPr lang="en-US" sz="1200" baseline="0"/>
            <a:t>CLIMATOLOGY: Contains the 24 ensemble mean at each time step between 1950 and 2012, and the calculation of PDF values and probability of exceedance at each time step. Note that these values are sorted in ascending order. </a:t>
          </a:r>
        </a:p>
        <a:p>
          <a:endParaRPr lang="en-US" sz="1200" baseline="0"/>
        </a:p>
        <a:p>
          <a:r>
            <a:rPr lang="en-US" sz="1200" baseline="0"/>
            <a:t>FORECAST: Contains the raw forecast for the time step selected, and the calculation of PDF values and probability of exceedance at each time step. Note that these values are sorted in ascending order. </a:t>
          </a:r>
        </a:p>
        <a:p>
          <a:endParaRPr lang="en-US" sz="1200" baseline="0"/>
        </a:p>
        <a:p>
          <a:r>
            <a:rPr lang="en-US" sz="1200" baseline="0"/>
            <a:t>GRAPHS: Plots of the PDF functions and the probability of exceedance curves. These source data from the climatology and forecast sheets. </a:t>
          </a:r>
        </a:p>
      </xdr:txBody>
    </xdr:sp>
    <xdr:clientData/>
  </xdr:twoCellAnchor>
  <xdr:twoCellAnchor>
    <xdr:from>
      <xdr:col>12</xdr:col>
      <xdr:colOff>88900</xdr:colOff>
      <xdr:row>0</xdr:row>
      <xdr:rowOff>76200</xdr:rowOff>
    </xdr:from>
    <xdr:to>
      <xdr:col>18</xdr:col>
      <xdr:colOff>711200</xdr:colOff>
      <xdr:row>30</xdr:row>
      <xdr:rowOff>12700</xdr:rowOff>
    </xdr:to>
    <xdr:sp macro="" textlink="">
      <xdr:nvSpPr>
        <xdr:cNvPr id="5" name="TextBox 4"/>
        <xdr:cNvSpPr txBox="1"/>
      </xdr:nvSpPr>
      <xdr:spPr>
        <a:xfrm>
          <a:off x="9994900" y="76200"/>
          <a:ext cx="5575300" cy="56515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a:t>3. How to use</a:t>
          </a:r>
          <a:r>
            <a:rPr lang="en-US" sz="1400" b="1" baseline="0"/>
            <a:t> this spreadsheet</a:t>
          </a:r>
        </a:p>
        <a:p>
          <a:endParaRPr lang="en-US" sz="1200" b="0"/>
        </a:p>
        <a:p>
          <a:r>
            <a:rPr lang="en-US" sz="1200" b="0"/>
            <a:t>To</a:t>
          </a:r>
          <a:r>
            <a:rPr lang="en-US" sz="1200" b="0" baseline="0"/>
            <a:t> explore how the probability graph change with distinct forecasts, you will need to only change variables in the FORECAST sheet, the climatology analysis will remain the same. </a:t>
          </a:r>
        </a:p>
        <a:p>
          <a:endParaRPr lang="en-US" sz="1200" b="0" baseline="0"/>
        </a:p>
        <a:p>
          <a:r>
            <a:rPr lang="en-US" sz="1200" b="0" baseline="0"/>
            <a:t>There is a known teleconnection between climate conditions in the Caribbean and ENSO. In Jamaica, warmer and drier periods have been observed during the July to September season preceding the peak of an El Nino event at the end of the calendar year. Conversely, wetter and cooler conditions have been observed in the region for the same season preceding La Nina events. </a:t>
          </a:r>
        </a:p>
        <a:p>
          <a:endParaRPr lang="en-US" sz="1200" b="0" baseline="0"/>
        </a:p>
        <a:p>
          <a:r>
            <a:rPr lang="en-US" sz="1200" b="0" baseline="0"/>
            <a:t>Thus, in this exercise, use the hindcast knowledge of ENSO events to anticipate what the shift in odds of the forecast will be. Use the link below to select three years to explore; a JAS season with neutral conditions, El Nino conditions and La Nina conditions. </a:t>
          </a:r>
        </a:p>
        <a:p>
          <a:endParaRPr lang="en-US" sz="1200" b="0" baseline="0"/>
        </a:p>
        <a:p>
          <a:r>
            <a:rPr lang="en-US" sz="1200" b="0" baseline="0"/>
            <a:t>ENSO Link: http://www.cpc.ncep.noaa.gov/products/analysis_monitoring/ensostuff/ensoyears.shtml</a:t>
          </a:r>
        </a:p>
        <a:p>
          <a:endParaRPr lang="en-US" sz="1200" b="0" baseline="0"/>
        </a:p>
        <a:p>
          <a:r>
            <a:rPr lang="en-US" sz="1200" b="0" baseline="0"/>
            <a:t>For each year, copy rows A to Y of the correct year in the RAW DATA sheet. Move to the FORECAST sheet, right click on cell A3 and select "paste special". Within the paste special window, select "Transpose" and click ok. This will populate the PDF and probability of exceedance values. Selecting the same values you just pasted, click the sort button (with the "Expand the Selection" preference selected) until all the values are in ascending order. </a:t>
          </a:r>
        </a:p>
        <a:p>
          <a:endParaRPr lang="en-US" sz="1200" b="0" baseline="0"/>
        </a:p>
        <a:p>
          <a:r>
            <a:rPr lang="en-US" sz="1200" b="0" baseline="0"/>
            <a:t>Move to the GRAPHS sheet and you should see the correct graphs populate. Save the graphs for each year selected, or take a screen shot, to compare the neutral, La Nina, and El Nino shifts in probability. </a:t>
          </a:r>
        </a:p>
      </xdr:txBody>
    </xdr:sp>
    <xdr:clientData/>
  </xdr:twoCellAnchor>
  <xdr:twoCellAnchor>
    <xdr:from>
      <xdr:col>7</xdr:col>
      <xdr:colOff>368300</xdr:colOff>
      <xdr:row>0</xdr:row>
      <xdr:rowOff>76200</xdr:rowOff>
    </xdr:from>
    <xdr:to>
      <xdr:col>12</xdr:col>
      <xdr:colOff>12700</xdr:colOff>
      <xdr:row>30</xdr:row>
      <xdr:rowOff>12700</xdr:rowOff>
    </xdr:to>
    <xdr:sp macro="" textlink="">
      <xdr:nvSpPr>
        <xdr:cNvPr id="6" name="TextBox 5"/>
        <xdr:cNvSpPr txBox="1"/>
      </xdr:nvSpPr>
      <xdr:spPr>
        <a:xfrm>
          <a:off x="6146800" y="76200"/>
          <a:ext cx="3771900" cy="56515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a:t>2. The NORMDIST Function</a:t>
          </a:r>
        </a:p>
        <a:p>
          <a:endParaRPr lang="en-US" sz="1200" b="0"/>
        </a:p>
        <a:p>
          <a:r>
            <a:rPr lang="en-US" sz="1200" b="0" baseline="0"/>
            <a:t>In order to calculate the PDF and probability of exceedance at each time step, the NORMDIST function in excel is used. The syntax is as follows:</a:t>
          </a:r>
        </a:p>
        <a:p>
          <a:endParaRPr lang="en-US" sz="1200" b="0" baseline="0"/>
        </a:p>
        <a:p>
          <a:r>
            <a:rPr lang="en-US" sz="1200" b="0"/>
            <a:t>NORMDIST(x, mu, sigma, cumulative)</a:t>
          </a:r>
        </a:p>
        <a:p>
          <a:endParaRPr lang="en-US" sz="1200" b="0"/>
        </a:p>
        <a:p>
          <a:r>
            <a:rPr lang="en-US" sz="1200" b="0"/>
            <a:t>Where x</a:t>
          </a:r>
          <a:r>
            <a:rPr lang="en-US" sz="1200" b="0" baseline="0"/>
            <a:t> is the value of the forecast or climatology at the corresponding time step, mu is the average of the dataset, sigma is the standard deviation of the dataset, and cumulative is set either to TRUE or FALSE. </a:t>
          </a:r>
        </a:p>
        <a:p>
          <a:endParaRPr lang="en-US" sz="1200" b="0" baseline="0"/>
        </a:p>
        <a:p>
          <a:r>
            <a:rPr lang="en-US" sz="1200" b="0" baseline="0"/>
            <a:t>When set to FALSE, the NORMDIST function returns the height of the PDF at the input x point. </a:t>
          </a:r>
        </a:p>
        <a:p>
          <a:endParaRPr lang="en-US" sz="1200" b="0" baseline="0"/>
        </a:p>
        <a:p>
          <a:r>
            <a:rPr lang="en-US" sz="1200" b="0" baseline="0"/>
            <a:t>When set to TRUE, the NORMDIST function returns the cumulative probability that the observed value of a normal random variable with mean mu and standard deviation sigma will be less than or equal to the input x point. </a:t>
          </a:r>
          <a:endParaRPr lang="en-US" sz="1200" b="0"/>
        </a:p>
      </xdr:txBody>
    </xdr:sp>
    <xdr:clientData/>
  </xdr:twoCellAnchor>
  <xdr:twoCellAnchor>
    <xdr:from>
      <xdr:col>0</xdr:col>
      <xdr:colOff>152400</xdr:colOff>
      <xdr:row>30</xdr:row>
      <xdr:rowOff>101600</xdr:rowOff>
    </xdr:from>
    <xdr:to>
      <xdr:col>7</xdr:col>
      <xdr:colOff>292100</xdr:colOff>
      <xdr:row>42</xdr:row>
      <xdr:rowOff>76200</xdr:rowOff>
    </xdr:to>
    <xdr:sp macro="" textlink="">
      <xdr:nvSpPr>
        <xdr:cNvPr id="7" name="TextBox 6">
          <a:hlinkClick xmlns:r="http://schemas.openxmlformats.org/officeDocument/2006/relationships" r:id="rId1"/>
        </xdr:cNvPr>
        <xdr:cNvSpPr txBox="1"/>
      </xdr:nvSpPr>
      <xdr:spPr>
        <a:xfrm>
          <a:off x="152400" y="5816600"/>
          <a:ext cx="5918200" cy="22606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a:t>Dataset Documentation</a:t>
          </a:r>
          <a:r>
            <a:rPr lang="en-US" sz="1400" b="1" baseline="0"/>
            <a:t> </a:t>
          </a:r>
        </a:p>
        <a:p>
          <a:endParaRPr lang="en-US" sz="1200" b="0" baseline="0"/>
        </a:p>
        <a:p>
          <a:r>
            <a:rPr lang="en-US" sz="1200" b="0" baseline="0"/>
            <a:t>The data used in this exercise was sourced from the IRI, and the forecasts were produced by the ECHAM 4.5 model. </a:t>
          </a:r>
        </a:p>
        <a:p>
          <a:endParaRPr lang="en-US" sz="1200" b="0" baseline="0"/>
        </a:p>
        <a:p>
          <a:r>
            <a:rPr lang="en-US" sz="1200" b="0" baseline="0"/>
            <a:t>To access the data library code that produced the raw data, click the link below. </a:t>
          </a:r>
        </a:p>
        <a:p>
          <a:endParaRPr lang="en-US" sz="1200" b="0" baseline="0"/>
        </a:p>
        <a:p>
          <a:r>
            <a:rPr lang="en-US" sz="1200" b="0" baseline="0"/>
            <a:t>http://iridl.ldeo.columbia.edu/expert/SOURCES/.IRI/.FD/.ECHAM4p5/.History/.MONTHLY/.surface/.prcp/X/277.0/286.0/RANGEEDGES/Y/21/23/RANGEEDGES%5BX/Y%5Daverage/T/%28Jul%29%28Sep%29seasonalAverage/2.5920000E09/mul/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139700</xdr:colOff>
      <xdr:row>1</xdr:row>
      <xdr:rowOff>0</xdr:rowOff>
    </xdr:from>
    <xdr:to>
      <xdr:col>9</xdr:col>
      <xdr:colOff>25400</xdr:colOff>
      <xdr:row>25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165100</xdr:colOff>
      <xdr:row>1</xdr:row>
      <xdr:rowOff>12700</xdr:rowOff>
    </xdr:from>
    <xdr:to>
      <xdr:col>18</xdr:col>
      <xdr:colOff>50800</xdr:colOff>
      <xdr:row>25</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0</xdr:row>
      <xdr:rowOff>50800</xdr:rowOff>
    </xdr:from>
    <xdr:to>
      <xdr:col>6</xdr:col>
      <xdr:colOff>660400</xdr:colOff>
      <xdr:row>25</xdr:row>
      <xdr:rowOff>50800</xdr:rowOff>
    </xdr:to>
    <xdr:sp macro="" textlink="">
      <xdr:nvSpPr>
        <xdr:cNvPr id="2" name="TextBox 1"/>
        <xdr:cNvSpPr txBox="1"/>
      </xdr:nvSpPr>
      <xdr:spPr>
        <a:xfrm>
          <a:off x="50800" y="50800"/>
          <a:ext cx="5562600" cy="49530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a:t>Conclusion</a:t>
          </a:r>
        </a:p>
        <a:p>
          <a:endParaRPr lang="en-US" sz="1200" b="0"/>
        </a:p>
        <a:p>
          <a:r>
            <a:rPr lang="en-US" sz="1200" b="0"/>
            <a:t>Here</a:t>
          </a:r>
          <a:r>
            <a:rPr lang="en-US" sz="1200" b="0" baseline="0"/>
            <a:t> there are three PDF and probability of exceedance analyses presented; corresponding to La Nina, El Nino and neutral conditions. </a:t>
          </a:r>
        </a:p>
        <a:p>
          <a:endParaRPr lang="en-US" sz="1200" b="0" baseline="0"/>
        </a:p>
        <a:p>
          <a:r>
            <a:rPr lang="en-US" sz="1200" b="0" baseline="0"/>
            <a:t>As stated in the instructions, Jamaica tends to experience drier conditions preceding an El Nino event, and wetter conditions preceding a La Nina event. The years selected reflect this general observation. In the 1986 JAS forecast, the forecast mean shifts left (i.e. drier) in the PDF distribution, reflecting a greater probability for drier conditions. In the 2010 JAS forecast, the forecast mean shifts to the right (i.e. wetter) in the PDF distribution. </a:t>
          </a:r>
        </a:p>
        <a:p>
          <a:endParaRPr lang="en-US" sz="1200" b="0" baseline="0"/>
        </a:p>
        <a:p>
          <a:r>
            <a:rPr lang="en-US" sz="1200" b="0" baseline="0"/>
            <a:t>To compare the graphs, pick a precipitation value, say 150 mm/month, and estimate by eye the probability of the seasonal precipitation exceeding this value for each year. We can observe that the probability of exceeding 150 mm/month is about 15%, 20%, 45% for 1986, 1993, and 2010 respectively. </a:t>
          </a:r>
        </a:p>
        <a:p>
          <a:endParaRPr lang="en-US" sz="1200" b="0" baseline="0"/>
        </a:p>
        <a:p>
          <a:r>
            <a:rPr lang="en-US" sz="1200" b="0" i="1" u="none" baseline="0"/>
            <a:t>Do your years not match this analysis? </a:t>
          </a:r>
        </a:p>
        <a:p>
          <a:r>
            <a:rPr lang="en-US" sz="1200" b="0" i="0" u="none" baseline="0"/>
            <a:t>While we can generally observe a correlation with rainfall in the JAS season in Jamaica and ENSO, it is not the only factor at play. This component of interannual variability could be modified by decadal variability, the long term trend, or other factors. Therefore, there will be cases where a JAS season preceding an El Nino event will be wet and vice versa. </a:t>
          </a:r>
        </a:p>
        <a:p>
          <a:endParaRPr lang="en-US" sz="1200" b="0" i="0" u="none" baseline="0"/>
        </a:p>
        <a:p>
          <a:r>
            <a:rPr lang="en-US" sz="1200" b="0" i="0" u="none" baseline="0"/>
            <a:t>Additionally note that we do not consider issues of the skill of these forecasts, rather simply detail the change in forecast probability for the JAS season. </a:t>
          </a:r>
        </a:p>
      </xdr:txBody>
    </xdr:sp>
    <xdr:clientData/>
  </xdr:twoCellAnchor>
  <xdr:twoCellAnchor editAs="oneCell">
    <xdr:from>
      <xdr:col>7</xdr:col>
      <xdr:colOff>0</xdr:colOff>
      <xdr:row>6</xdr:row>
      <xdr:rowOff>0</xdr:rowOff>
    </xdr:from>
    <xdr:to>
      <xdr:col>24</xdr:col>
      <xdr:colOff>190500</xdr:colOff>
      <xdr:row>30</xdr:row>
      <xdr:rowOff>38100</xdr:rowOff>
    </xdr:to>
    <xdr:pic>
      <xdr:nvPicPr>
        <xdr:cNvPr id="3" name="Picture 2" descr="El_Nino_1986.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78500" y="1333500"/>
          <a:ext cx="14782800" cy="4610100"/>
        </a:xfrm>
        <a:prstGeom prst="rect">
          <a:avLst/>
        </a:prstGeom>
      </xdr:spPr>
    </xdr:pic>
    <xdr:clientData/>
  </xdr:twoCellAnchor>
  <xdr:twoCellAnchor editAs="oneCell">
    <xdr:from>
      <xdr:col>7</xdr:col>
      <xdr:colOff>0</xdr:colOff>
      <xdr:row>32</xdr:row>
      <xdr:rowOff>0</xdr:rowOff>
    </xdr:from>
    <xdr:to>
      <xdr:col>24</xdr:col>
      <xdr:colOff>177800</xdr:colOff>
      <xdr:row>56</xdr:row>
      <xdr:rowOff>25400</xdr:rowOff>
    </xdr:to>
    <xdr:pic>
      <xdr:nvPicPr>
        <xdr:cNvPr id="7" name="Picture 6" descr="Neutral_1993.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78500" y="6286500"/>
          <a:ext cx="14770100" cy="4597400"/>
        </a:xfrm>
        <a:prstGeom prst="rect">
          <a:avLst/>
        </a:prstGeom>
      </xdr:spPr>
    </xdr:pic>
    <xdr:clientData/>
  </xdr:twoCellAnchor>
  <xdr:twoCellAnchor editAs="oneCell">
    <xdr:from>
      <xdr:col>7</xdr:col>
      <xdr:colOff>0</xdr:colOff>
      <xdr:row>58</xdr:row>
      <xdr:rowOff>0</xdr:rowOff>
    </xdr:from>
    <xdr:to>
      <xdr:col>24</xdr:col>
      <xdr:colOff>203200</xdr:colOff>
      <xdr:row>82</xdr:row>
      <xdr:rowOff>38100</xdr:rowOff>
    </xdr:to>
    <xdr:pic>
      <xdr:nvPicPr>
        <xdr:cNvPr id="8" name="Picture 7" descr="La_Nina_2010.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78500" y="11239500"/>
          <a:ext cx="14795500" cy="4610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I41" sqref="I41"/>
    </sheetView>
  </sheetViews>
  <sheetFormatPr baseColWidth="10" defaultRowHeight="15" x14ac:dyDescent="0"/>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opLeftCell="A2" workbookViewId="0">
      <selection activeCell="A22" sqref="A22:Y22"/>
    </sheetView>
  </sheetViews>
  <sheetFormatPr baseColWidth="10" defaultRowHeight="15" x14ac:dyDescent="0"/>
  <sheetData>
    <row r="1" spans="1: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row>
    <row r="2" spans="1:25">
      <c r="A2" s="1">
        <v>18445</v>
      </c>
      <c r="B2">
        <v>75.279799999999994</v>
      </c>
      <c r="C2">
        <v>80.553200000000004</v>
      </c>
      <c r="D2">
        <v>105.91200000000001</v>
      </c>
      <c r="E2">
        <v>59.2592</v>
      </c>
      <c r="F2">
        <v>92.569800000000001</v>
      </c>
      <c r="G2">
        <v>51.073</v>
      </c>
      <c r="H2">
        <v>81.017899999999997</v>
      </c>
      <c r="I2">
        <v>66.215299999999999</v>
      </c>
      <c r="J2">
        <v>75.637900000000002</v>
      </c>
      <c r="K2">
        <v>112.429</v>
      </c>
      <c r="L2">
        <v>68.037000000000006</v>
      </c>
      <c r="M2">
        <v>141.77699999999999</v>
      </c>
      <c r="N2">
        <v>108.54300000000001</v>
      </c>
      <c r="O2">
        <v>54.214399999999998</v>
      </c>
      <c r="P2">
        <v>75.196600000000004</v>
      </c>
      <c r="Q2">
        <v>165.197</v>
      </c>
      <c r="R2">
        <v>63.499499999999998</v>
      </c>
      <c r="S2">
        <v>62.2926</v>
      </c>
      <c r="T2">
        <v>66.966800000000006</v>
      </c>
      <c r="U2">
        <v>131.40199999999999</v>
      </c>
      <c r="V2">
        <v>83.552499999999995</v>
      </c>
      <c r="W2">
        <v>98.118200000000002</v>
      </c>
      <c r="X2">
        <v>176.089</v>
      </c>
      <c r="Y2">
        <v>93.654300000000006</v>
      </c>
    </row>
    <row r="3" spans="1:25">
      <c r="A3" s="1">
        <v>18810</v>
      </c>
      <c r="B3">
        <v>99.998400000000004</v>
      </c>
      <c r="C3">
        <v>122.92400000000001</v>
      </c>
      <c r="D3">
        <v>117.46</v>
      </c>
      <c r="E3">
        <v>129.80699999999999</v>
      </c>
      <c r="F3">
        <v>76.733999999999995</v>
      </c>
      <c r="G3">
        <v>116.611</v>
      </c>
      <c r="H3">
        <v>98.111900000000006</v>
      </c>
      <c r="I3">
        <v>149.11199999999999</v>
      </c>
      <c r="J3">
        <v>162.90100000000001</v>
      </c>
      <c r="K3">
        <v>82.221299999999999</v>
      </c>
      <c r="L3">
        <v>206.374</v>
      </c>
      <c r="M3">
        <v>82.3279</v>
      </c>
      <c r="N3">
        <v>147.20500000000001</v>
      </c>
      <c r="O3">
        <v>76.853099999999998</v>
      </c>
      <c r="P3">
        <v>147.62100000000001</v>
      </c>
      <c r="Q3">
        <v>84.668800000000005</v>
      </c>
      <c r="R3">
        <v>72.630099999999999</v>
      </c>
      <c r="S3">
        <v>154.185</v>
      </c>
      <c r="T3">
        <v>173.102</v>
      </c>
      <c r="U3">
        <v>162.066</v>
      </c>
      <c r="V3">
        <v>99.5989</v>
      </c>
      <c r="W3">
        <v>142.821</v>
      </c>
      <c r="X3">
        <v>58.762500000000003</v>
      </c>
      <c r="Y3">
        <v>71.977500000000006</v>
      </c>
    </row>
    <row r="4" spans="1:25">
      <c r="A4" s="1">
        <v>19176</v>
      </c>
      <c r="B4">
        <v>160.607</v>
      </c>
      <c r="C4">
        <v>116.04900000000001</v>
      </c>
      <c r="D4">
        <v>174.166</v>
      </c>
      <c r="E4">
        <v>63.306100000000001</v>
      </c>
      <c r="F4">
        <v>84.097499999999997</v>
      </c>
      <c r="G4">
        <v>91.498199999999997</v>
      </c>
      <c r="H4">
        <v>232.24799999999999</v>
      </c>
      <c r="I4">
        <v>102.685</v>
      </c>
      <c r="J4">
        <v>89.552499999999995</v>
      </c>
      <c r="K4">
        <v>100.98099999999999</v>
      </c>
      <c r="L4">
        <v>128.28800000000001</v>
      </c>
      <c r="M4">
        <v>96.424899999999994</v>
      </c>
      <c r="N4">
        <v>417.565</v>
      </c>
      <c r="O4">
        <v>89.709400000000002</v>
      </c>
      <c r="P4">
        <v>109.11</v>
      </c>
      <c r="Q4">
        <v>76.935299999999998</v>
      </c>
      <c r="R4">
        <v>122.441</v>
      </c>
      <c r="S4">
        <v>228.07</v>
      </c>
      <c r="T4">
        <v>130.54599999999999</v>
      </c>
      <c r="U4">
        <v>202.9</v>
      </c>
      <c r="V4">
        <v>111.69499999999999</v>
      </c>
      <c r="W4">
        <v>91.5411</v>
      </c>
      <c r="X4">
        <v>229.952</v>
      </c>
      <c r="Y4">
        <v>50.323</v>
      </c>
    </row>
    <row r="5" spans="1:25">
      <c r="A5" s="1">
        <v>19541</v>
      </c>
      <c r="B5">
        <v>120.818</v>
      </c>
      <c r="C5">
        <v>151.834</v>
      </c>
      <c r="D5">
        <v>143.416</v>
      </c>
      <c r="E5">
        <v>110.211</v>
      </c>
      <c r="F5">
        <v>228.99799999999999</v>
      </c>
      <c r="G5">
        <v>85.784899999999993</v>
      </c>
      <c r="H5">
        <v>158.11000000000001</v>
      </c>
      <c r="I5">
        <v>30.533999999999999</v>
      </c>
      <c r="J5">
        <v>131.02199999999999</v>
      </c>
      <c r="K5">
        <v>132.39099999999999</v>
      </c>
      <c r="L5">
        <v>173.22399999999999</v>
      </c>
      <c r="M5">
        <v>185.41800000000001</v>
      </c>
      <c r="N5">
        <v>83.174899999999994</v>
      </c>
      <c r="O5">
        <v>116.90300000000001</v>
      </c>
      <c r="P5">
        <v>44.843699999999998</v>
      </c>
      <c r="Q5">
        <v>100.56100000000001</v>
      </c>
      <c r="R5">
        <v>71.0471</v>
      </c>
      <c r="S5">
        <v>82.579899999999995</v>
      </c>
      <c r="T5">
        <v>194.74</v>
      </c>
      <c r="U5">
        <v>207.24</v>
      </c>
      <c r="V5">
        <v>185.047</v>
      </c>
      <c r="W5">
        <v>75.052700000000002</v>
      </c>
      <c r="X5">
        <v>182.083</v>
      </c>
      <c r="Y5">
        <v>127.551</v>
      </c>
    </row>
    <row r="6" spans="1:25">
      <c r="A6" s="1">
        <v>19906</v>
      </c>
      <c r="B6">
        <v>118.54300000000001</v>
      </c>
      <c r="C6">
        <v>139.678</v>
      </c>
      <c r="D6">
        <v>106.34399999999999</v>
      </c>
      <c r="E6">
        <v>151.11799999999999</v>
      </c>
      <c r="F6">
        <v>71.470399999999998</v>
      </c>
      <c r="G6">
        <v>92.902699999999996</v>
      </c>
      <c r="H6">
        <v>141.738</v>
      </c>
      <c r="I6">
        <v>77.658299999999997</v>
      </c>
      <c r="J6">
        <v>75.036900000000003</v>
      </c>
      <c r="K6">
        <v>106.59099999999999</v>
      </c>
      <c r="L6">
        <v>121.66500000000001</v>
      </c>
      <c r="M6">
        <v>107.01300000000001</v>
      </c>
      <c r="N6">
        <v>124.27500000000001</v>
      </c>
      <c r="O6">
        <v>172.55199999999999</v>
      </c>
      <c r="P6">
        <v>57.688699999999997</v>
      </c>
      <c r="Q6">
        <v>97.634299999999996</v>
      </c>
      <c r="R6">
        <v>147.511</v>
      </c>
      <c r="S6">
        <v>90.0381</v>
      </c>
      <c r="T6">
        <v>188.57900000000001</v>
      </c>
      <c r="U6">
        <v>132.83799999999999</v>
      </c>
      <c r="V6">
        <v>111.78100000000001</v>
      </c>
      <c r="W6">
        <v>76.6126</v>
      </c>
      <c r="X6">
        <v>74.006</v>
      </c>
      <c r="Y6">
        <v>128.11099999999999</v>
      </c>
    </row>
    <row r="7" spans="1:25">
      <c r="A7" s="1">
        <v>20271</v>
      </c>
      <c r="B7">
        <v>114.83499999999999</v>
      </c>
      <c r="C7">
        <v>117.19</v>
      </c>
      <c r="D7">
        <v>117.002</v>
      </c>
      <c r="E7">
        <v>66.267600000000002</v>
      </c>
      <c r="F7">
        <v>88.728099999999998</v>
      </c>
      <c r="G7">
        <v>110.82299999999999</v>
      </c>
      <c r="H7">
        <v>81.959599999999995</v>
      </c>
      <c r="I7">
        <v>97.159300000000002</v>
      </c>
      <c r="J7">
        <v>121</v>
      </c>
      <c r="K7">
        <v>91.195400000000006</v>
      </c>
      <c r="L7">
        <v>87.748699999999999</v>
      </c>
      <c r="M7">
        <v>202.13900000000001</v>
      </c>
      <c r="N7">
        <v>86.935000000000002</v>
      </c>
      <c r="O7">
        <v>205.79599999999999</v>
      </c>
      <c r="P7">
        <v>96.710499999999996</v>
      </c>
      <c r="Q7">
        <v>112.53100000000001</v>
      </c>
      <c r="R7">
        <v>82.464699999999993</v>
      </c>
      <c r="S7">
        <v>101.878</v>
      </c>
      <c r="T7">
        <v>51.994</v>
      </c>
      <c r="U7">
        <v>55.738199999999999</v>
      </c>
      <c r="V7">
        <v>155.83799999999999</v>
      </c>
      <c r="W7">
        <v>135.22300000000001</v>
      </c>
      <c r="X7">
        <v>173.62299999999999</v>
      </c>
      <c r="Y7">
        <v>57.0212</v>
      </c>
    </row>
    <row r="8" spans="1:25">
      <c r="A8" s="1">
        <v>20637</v>
      </c>
      <c r="B8">
        <v>93.346000000000004</v>
      </c>
      <c r="C8">
        <v>189.30099999999999</v>
      </c>
      <c r="D8">
        <v>81.655699999999996</v>
      </c>
      <c r="E8">
        <v>71.638999999999996</v>
      </c>
      <c r="F8">
        <v>107.535</v>
      </c>
      <c r="G8">
        <v>85.423299999999998</v>
      </c>
      <c r="H8">
        <v>182.96299999999999</v>
      </c>
      <c r="I8">
        <v>36.804200000000002</v>
      </c>
      <c r="J8">
        <v>129.66900000000001</v>
      </c>
      <c r="K8">
        <v>123.628</v>
      </c>
      <c r="L8">
        <v>74.897499999999994</v>
      </c>
      <c r="M8">
        <v>118.86</v>
      </c>
      <c r="N8">
        <v>65.813199999999995</v>
      </c>
      <c r="O8">
        <v>109.389</v>
      </c>
      <c r="P8">
        <v>32.898099999999999</v>
      </c>
      <c r="Q8">
        <v>45.468299999999999</v>
      </c>
      <c r="R8">
        <v>112.996</v>
      </c>
      <c r="S8">
        <v>128.899</v>
      </c>
      <c r="T8">
        <v>89.287599999999998</v>
      </c>
      <c r="U8">
        <v>37.682699999999997</v>
      </c>
      <c r="V8">
        <v>147.84200000000001</v>
      </c>
      <c r="W8">
        <v>126.97199999999999</v>
      </c>
      <c r="X8">
        <v>77.559899999999999</v>
      </c>
      <c r="Y8">
        <v>83.450699999999998</v>
      </c>
    </row>
    <row r="9" spans="1:25">
      <c r="A9" s="1">
        <v>21002</v>
      </c>
      <c r="B9">
        <v>107.06</v>
      </c>
      <c r="C9">
        <v>214.19200000000001</v>
      </c>
      <c r="D9">
        <v>68.743600000000001</v>
      </c>
      <c r="E9">
        <v>190.32300000000001</v>
      </c>
      <c r="F9">
        <v>93.385800000000003</v>
      </c>
      <c r="G9">
        <v>153.107</v>
      </c>
      <c r="H9">
        <v>100.70699999999999</v>
      </c>
      <c r="I9">
        <v>112.83199999999999</v>
      </c>
      <c r="J9">
        <v>91.881</v>
      </c>
      <c r="K9">
        <v>133.94999999999999</v>
      </c>
      <c r="L9">
        <v>124.79300000000001</v>
      </c>
      <c r="M9">
        <v>97.505700000000004</v>
      </c>
      <c r="N9">
        <v>67.750200000000007</v>
      </c>
      <c r="O9">
        <v>79.233900000000006</v>
      </c>
      <c r="P9">
        <v>75.548199999999994</v>
      </c>
      <c r="Q9">
        <v>60.374699999999997</v>
      </c>
      <c r="R9">
        <v>44.333199999999998</v>
      </c>
      <c r="S9">
        <v>178.30099999999999</v>
      </c>
      <c r="T9">
        <v>82.474800000000002</v>
      </c>
      <c r="U9">
        <v>112.117</v>
      </c>
      <c r="V9">
        <v>374.87400000000002</v>
      </c>
      <c r="W9">
        <v>157.14599999999999</v>
      </c>
      <c r="X9">
        <v>113.125</v>
      </c>
      <c r="Y9">
        <v>224.83099999999999</v>
      </c>
    </row>
    <row r="10" spans="1:25">
      <c r="A10" s="1">
        <v>21367</v>
      </c>
      <c r="B10">
        <v>203.15299999999999</v>
      </c>
      <c r="C10">
        <v>230.393</v>
      </c>
      <c r="D10">
        <v>89.261200000000002</v>
      </c>
      <c r="E10">
        <v>91.579599999999999</v>
      </c>
      <c r="F10">
        <v>63.646000000000001</v>
      </c>
      <c r="G10">
        <v>314.42599999999999</v>
      </c>
      <c r="H10">
        <v>97.808400000000006</v>
      </c>
      <c r="I10">
        <v>83.609700000000004</v>
      </c>
      <c r="J10">
        <v>75.275899999999993</v>
      </c>
      <c r="K10">
        <v>103.43600000000001</v>
      </c>
      <c r="L10">
        <v>274.15899999999999</v>
      </c>
      <c r="M10">
        <v>348.22500000000002</v>
      </c>
      <c r="N10">
        <v>110.14700000000001</v>
      </c>
      <c r="O10">
        <v>123.76900000000001</v>
      </c>
      <c r="P10">
        <v>197.14</v>
      </c>
      <c r="Q10">
        <v>336.04199999999997</v>
      </c>
      <c r="R10">
        <v>87.738399999999999</v>
      </c>
      <c r="S10">
        <v>116.489</v>
      </c>
      <c r="T10">
        <v>61.408700000000003</v>
      </c>
      <c r="U10">
        <v>309.42200000000003</v>
      </c>
      <c r="V10">
        <v>116.246</v>
      </c>
      <c r="W10">
        <v>133.43799999999999</v>
      </c>
      <c r="X10">
        <v>115.97499999999999</v>
      </c>
      <c r="Y10">
        <v>123.254</v>
      </c>
    </row>
    <row r="11" spans="1:25">
      <c r="A11" s="1">
        <v>21732</v>
      </c>
      <c r="B11">
        <v>49.4634</v>
      </c>
      <c r="C11">
        <v>59.8294</v>
      </c>
      <c r="D11">
        <v>103.31399999999999</v>
      </c>
      <c r="E11">
        <v>95.101600000000005</v>
      </c>
      <c r="F11">
        <v>61.849299999999999</v>
      </c>
      <c r="G11">
        <v>100.039</v>
      </c>
      <c r="H11">
        <v>70.8035</v>
      </c>
      <c r="I11">
        <v>72.471100000000007</v>
      </c>
      <c r="J11">
        <v>124.099</v>
      </c>
      <c r="K11">
        <v>89.408100000000005</v>
      </c>
      <c r="L11">
        <v>221.251</v>
      </c>
      <c r="M11">
        <v>64.513400000000004</v>
      </c>
      <c r="N11">
        <v>87.935599999999994</v>
      </c>
      <c r="O11">
        <v>52.955599999999997</v>
      </c>
      <c r="P11">
        <v>86.512</v>
      </c>
      <c r="Q11">
        <v>150.48599999999999</v>
      </c>
      <c r="R11">
        <v>69.658699999999996</v>
      </c>
      <c r="S11">
        <v>196.73099999999999</v>
      </c>
      <c r="T11">
        <v>75.019599999999997</v>
      </c>
      <c r="U11">
        <v>61.097000000000001</v>
      </c>
      <c r="V11">
        <v>82.799000000000007</v>
      </c>
      <c r="W11">
        <v>90.055999999999997</v>
      </c>
      <c r="X11">
        <v>61.747</v>
      </c>
      <c r="Y11">
        <v>95.621600000000001</v>
      </c>
    </row>
    <row r="12" spans="1:25">
      <c r="A12" s="1">
        <v>22098</v>
      </c>
      <c r="B12">
        <v>137.69200000000001</v>
      </c>
      <c r="C12">
        <v>78.7791</v>
      </c>
      <c r="D12">
        <v>171.78700000000001</v>
      </c>
      <c r="E12">
        <v>77.608000000000004</v>
      </c>
      <c r="F12">
        <v>210.72</v>
      </c>
      <c r="G12">
        <v>156.39500000000001</v>
      </c>
      <c r="H12">
        <v>223.934</v>
      </c>
      <c r="I12">
        <v>158.99799999999999</v>
      </c>
      <c r="J12">
        <v>105.678</v>
      </c>
      <c r="K12">
        <v>92.149699999999996</v>
      </c>
      <c r="L12">
        <v>99.033000000000001</v>
      </c>
      <c r="M12">
        <v>358.69099999999997</v>
      </c>
      <c r="N12">
        <v>120.91200000000001</v>
      </c>
      <c r="O12">
        <v>139.97</v>
      </c>
      <c r="P12">
        <v>128.98400000000001</v>
      </c>
      <c r="Q12">
        <v>168.36</v>
      </c>
      <c r="R12">
        <v>84.583200000000005</v>
      </c>
      <c r="S12">
        <v>191.024</v>
      </c>
      <c r="T12">
        <v>154.50899999999999</v>
      </c>
      <c r="U12">
        <v>109.16</v>
      </c>
      <c r="V12">
        <v>107.822</v>
      </c>
      <c r="W12">
        <v>163.66399999999999</v>
      </c>
      <c r="X12">
        <v>113.068</v>
      </c>
      <c r="Y12">
        <v>148.08799999999999</v>
      </c>
    </row>
    <row r="13" spans="1:25">
      <c r="A13" s="1">
        <v>22463</v>
      </c>
      <c r="B13">
        <v>164.465</v>
      </c>
      <c r="C13">
        <v>193.917</v>
      </c>
      <c r="D13">
        <v>145.49199999999999</v>
      </c>
      <c r="E13">
        <v>80.295599999999993</v>
      </c>
      <c r="F13">
        <v>122.27800000000001</v>
      </c>
      <c r="G13">
        <v>89.405500000000004</v>
      </c>
      <c r="H13">
        <v>71.030900000000003</v>
      </c>
      <c r="I13">
        <v>107.009</v>
      </c>
      <c r="J13">
        <v>129.86199999999999</v>
      </c>
      <c r="K13">
        <v>101.20399999999999</v>
      </c>
      <c r="L13">
        <v>81.1875</v>
      </c>
      <c r="M13">
        <v>82.400800000000004</v>
      </c>
      <c r="N13">
        <v>119.83499999999999</v>
      </c>
      <c r="O13">
        <v>143.726</v>
      </c>
      <c r="P13">
        <v>85.409400000000005</v>
      </c>
      <c r="Q13">
        <v>83.816400000000002</v>
      </c>
      <c r="R13">
        <v>81.411600000000007</v>
      </c>
      <c r="S13">
        <v>166.06100000000001</v>
      </c>
      <c r="T13">
        <v>97.873699999999999</v>
      </c>
      <c r="U13">
        <v>75.136600000000001</v>
      </c>
      <c r="V13">
        <v>71.685599999999994</v>
      </c>
      <c r="W13">
        <v>86.897300000000001</v>
      </c>
      <c r="X13">
        <v>98.504000000000005</v>
      </c>
      <c r="Y13">
        <v>75.198499999999996</v>
      </c>
    </row>
    <row r="14" spans="1:25">
      <c r="A14" s="1">
        <v>22828</v>
      </c>
      <c r="B14">
        <v>99.888800000000003</v>
      </c>
      <c r="C14">
        <v>98.237300000000005</v>
      </c>
      <c r="D14">
        <v>125.753</v>
      </c>
      <c r="E14">
        <v>234.79599999999999</v>
      </c>
      <c r="F14">
        <v>154.47800000000001</v>
      </c>
      <c r="G14">
        <v>90.311800000000005</v>
      </c>
      <c r="H14">
        <v>93.0137</v>
      </c>
      <c r="I14">
        <v>143.76</v>
      </c>
      <c r="J14">
        <v>106.068</v>
      </c>
      <c r="K14">
        <v>222.71799999999999</v>
      </c>
      <c r="L14">
        <v>189.19200000000001</v>
      </c>
      <c r="M14">
        <v>165.19399999999999</v>
      </c>
      <c r="N14">
        <v>50.518999999999998</v>
      </c>
      <c r="O14">
        <v>99.106700000000004</v>
      </c>
      <c r="P14">
        <v>231.756</v>
      </c>
      <c r="Q14">
        <v>163.571</v>
      </c>
      <c r="R14">
        <v>203.68299999999999</v>
      </c>
      <c r="S14">
        <v>73.863799999999998</v>
      </c>
      <c r="T14">
        <v>209.857</v>
      </c>
      <c r="U14">
        <v>128.376</v>
      </c>
      <c r="V14">
        <v>152.77000000000001</v>
      </c>
      <c r="W14">
        <v>80.569299999999998</v>
      </c>
      <c r="X14">
        <v>253.595</v>
      </c>
      <c r="Y14">
        <v>65.519900000000007</v>
      </c>
    </row>
    <row r="15" spans="1:25">
      <c r="A15" s="1">
        <v>23193</v>
      </c>
      <c r="B15">
        <v>68.489199999999997</v>
      </c>
      <c r="C15">
        <v>130.58500000000001</v>
      </c>
      <c r="D15">
        <v>237.149</v>
      </c>
      <c r="E15">
        <v>130.059</v>
      </c>
      <c r="F15">
        <v>29.243200000000002</v>
      </c>
      <c r="G15">
        <v>133.93899999999999</v>
      </c>
      <c r="H15">
        <v>125.58</v>
      </c>
      <c r="I15">
        <v>88.019900000000007</v>
      </c>
      <c r="J15">
        <v>76.012600000000006</v>
      </c>
      <c r="K15">
        <v>103.35</v>
      </c>
      <c r="L15">
        <v>111.64100000000001</v>
      </c>
      <c r="M15">
        <v>72.064099999999996</v>
      </c>
      <c r="N15">
        <v>107.015</v>
      </c>
      <c r="O15">
        <v>74.382199999999997</v>
      </c>
      <c r="P15">
        <v>63.912799999999997</v>
      </c>
      <c r="Q15">
        <v>92.056899999999999</v>
      </c>
      <c r="R15">
        <v>141.22399999999999</v>
      </c>
      <c r="S15">
        <v>130.251</v>
      </c>
      <c r="T15">
        <v>223.262</v>
      </c>
      <c r="U15">
        <v>74.845299999999995</v>
      </c>
      <c r="V15">
        <v>114.905</v>
      </c>
      <c r="W15">
        <v>79.1999</v>
      </c>
      <c r="X15">
        <v>167.35499999999999</v>
      </c>
      <c r="Y15">
        <v>99.444500000000005</v>
      </c>
    </row>
    <row r="16" spans="1:25">
      <c r="A16" s="1">
        <v>23559</v>
      </c>
      <c r="B16">
        <v>80.058400000000006</v>
      </c>
      <c r="C16">
        <v>105.349</v>
      </c>
      <c r="D16">
        <v>88.982799999999997</v>
      </c>
      <c r="E16">
        <v>86.031099999999995</v>
      </c>
      <c r="F16">
        <v>64.636099999999999</v>
      </c>
      <c r="G16">
        <v>127.879</v>
      </c>
      <c r="H16">
        <v>84.4482</v>
      </c>
      <c r="I16">
        <v>29.276499999999999</v>
      </c>
      <c r="J16">
        <v>260.911</v>
      </c>
      <c r="K16">
        <v>171.042</v>
      </c>
      <c r="L16">
        <v>97.227699999999999</v>
      </c>
      <c r="M16">
        <v>77.949100000000001</v>
      </c>
      <c r="N16">
        <v>76.987099999999998</v>
      </c>
      <c r="O16">
        <v>153.148</v>
      </c>
      <c r="P16">
        <v>114.44799999999999</v>
      </c>
      <c r="Q16">
        <v>138.67500000000001</v>
      </c>
      <c r="R16">
        <v>89.813699999999997</v>
      </c>
      <c r="S16">
        <v>138.267</v>
      </c>
      <c r="T16">
        <v>92.940799999999996</v>
      </c>
      <c r="U16">
        <v>212.00899999999999</v>
      </c>
      <c r="V16">
        <v>100.794</v>
      </c>
      <c r="W16">
        <v>85.745599999999996</v>
      </c>
      <c r="X16">
        <v>179.315</v>
      </c>
      <c r="Y16">
        <v>127.509</v>
      </c>
    </row>
    <row r="17" spans="1:25">
      <c r="A17" s="1">
        <v>23924</v>
      </c>
      <c r="B17">
        <v>86.862499999999997</v>
      </c>
      <c r="C17">
        <v>128.631</v>
      </c>
      <c r="D17">
        <v>94.866799999999998</v>
      </c>
      <c r="E17">
        <v>97.901499999999999</v>
      </c>
      <c r="F17">
        <v>98.555099999999996</v>
      </c>
      <c r="G17">
        <v>236.46700000000001</v>
      </c>
      <c r="H17">
        <v>100.348</v>
      </c>
      <c r="I17">
        <v>52.2485</v>
      </c>
      <c r="J17">
        <v>121.742</v>
      </c>
      <c r="K17">
        <v>93.598100000000002</v>
      </c>
      <c r="L17">
        <v>143.93</v>
      </c>
      <c r="M17">
        <v>76.622200000000007</v>
      </c>
      <c r="N17">
        <v>141.96700000000001</v>
      </c>
      <c r="O17">
        <v>279.96199999999999</v>
      </c>
      <c r="P17">
        <v>65.361400000000003</v>
      </c>
      <c r="Q17">
        <v>86.623500000000007</v>
      </c>
      <c r="R17">
        <v>127.32</v>
      </c>
      <c r="S17">
        <v>78.669499999999999</v>
      </c>
      <c r="T17">
        <v>100.354</v>
      </c>
      <c r="U17">
        <v>85.117800000000003</v>
      </c>
      <c r="V17">
        <v>105.88800000000001</v>
      </c>
      <c r="W17">
        <v>114.476</v>
      </c>
      <c r="X17">
        <v>119.27500000000001</v>
      </c>
      <c r="Y17">
        <v>105.431</v>
      </c>
    </row>
    <row r="18" spans="1:25">
      <c r="A18" s="1">
        <v>24289</v>
      </c>
      <c r="B18">
        <v>103.407</v>
      </c>
      <c r="C18">
        <v>182.62200000000001</v>
      </c>
      <c r="D18">
        <v>94.935100000000006</v>
      </c>
      <c r="E18">
        <v>89.9679</v>
      </c>
      <c r="F18">
        <v>178.98500000000001</v>
      </c>
      <c r="G18">
        <v>94.321200000000005</v>
      </c>
      <c r="H18">
        <v>133.053</v>
      </c>
      <c r="I18">
        <v>81.069500000000005</v>
      </c>
      <c r="J18">
        <v>289.11799999999999</v>
      </c>
      <c r="K18">
        <v>107.678</v>
      </c>
      <c r="L18">
        <v>185.84100000000001</v>
      </c>
      <c r="M18">
        <v>78.994399999999999</v>
      </c>
      <c r="N18">
        <v>482.78</v>
      </c>
      <c r="O18">
        <v>249.833</v>
      </c>
      <c r="P18">
        <v>90.246099999999998</v>
      </c>
      <c r="Q18">
        <v>193.32499999999999</v>
      </c>
      <c r="R18">
        <v>73.459900000000005</v>
      </c>
      <c r="S18">
        <v>152.05600000000001</v>
      </c>
      <c r="T18">
        <v>76.951099999999997</v>
      </c>
      <c r="U18">
        <v>46.790300000000002</v>
      </c>
      <c r="V18">
        <v>89.010499999999993</v>
      </c>
      <c r="W18">
        <v>101.468</v>
      </c>
      <c r="X18">
        <v>108.086</v>
      </c>
      <c r="Y18">
        <v>187.7</v>
      </c>
    </row>
    <row r="19" spans="1:25">
      <c r="A19" s="1">
        <v>24654</v>
      </c>
      <c r="B19">
        <v>126.093</v>
      </c>
      <c r="C19">
        <v>68.879900000000006</v>
      </c>
      <c r="D19">
        <v>147.53</v>
      </c>
      <c r="E19">
        <v>60.358800000000002</v>
      </c>
      <c r="F19">
        <v>192.00899999999999</v>
      </c>
      <c r="G19">
        <v>118.40600000000001</v>
      </c>
      <c r="H19">
        <v>47.988100000000003</v>
      </c>
      <c r="I19">
        <v>131.87700000000001</v>
      </c>
      <c r="J19">
        <v>107.57899999999999</v>
      </c>
      <c r="K19">
        <v>51.081000000000003</v>
      </c>
      <c r="L19">
        <v>117.102</v>
      </c>
      <c r="M19">
        <v>77.820099999999996</v>
      </c>
      <c r="N19">
        <v>87.758700000000005</v>
      </c>
      <c r="O19">
        <v>74.419399999999996</v>
      </c>
      <c r="P19">
        <v>114.794</v>
      </c>
      <c r="Q19">
        <v>69.864800000000002</v>
      </c>
      <c r="R19">
        <v>80.720600000000005</v>
      </c>
      <c r="S19">
        <v>91.911199999999994</v>
      </c>
      <c r="T19">
        <v>169.94399999999999</v>
      </c>
      <c r="U19">
        <v>108.636</v>
      </c>
      <c r="V19">
        <v>60.929200000000002</v>
      </c>
      <c r="W19">
        <v>72.020600000000002</v>
      </c>
      <c r="X19">
        <v>63.761099999999999</v>
      </c>
      <c r="Y19">
        <v>133.673</v>
      </c>
    </row>
    <row r="20" spans="1:25">
      <c r="A20" s="1">
        <v>25020</v>
      </c>
      <c r="B20">
        <v>94.881200000000007</v>
      </c>
      <c r="C20">
        <v>84.583399999999997</v>
      </c>
      <c r="D20">
        <v>74.156599999999997</v>
      </c>
      <c r="E20">
        <v>80.410499999999999</v>
      </c>
      <c r="F20">
        <v>85.587100000000007</v>
      </c>
      <c r="G20">
        <v>183.39699999999999</v>
      </c>
      <c r="H20">
        <v>87.254099999999994</v>
      </c>
      <c r="I20">
        <v>127.754</v>
      </c>
      <c r="J20">
        <v>118.79300000000001</v>
      </c>
      <c r="K20">
        <v>147.583</v>
      </c>
      <c r="L20">
        <v>121.59099999999999</v>
      </c>
      <c r="M20">
        <v>83.618300000000005</v>
      </c>
      <c r="N20">
        <v>81.697000000000003</v>
      </c>
      <c r="O20">
        <v>73.407399999999996</v>
      </c>
      <c r="P20">
        <v>75.873999999999995</v>
      </c>
      <c r="Q20">
        <v>81.467200000000005</v>
      </c>
      <c r="R20">
        <v>85.5869</v>
      </c>
      <c r="S20">
        <v>82.791600000000003</v>
      </c>
      <c r="T20">
        <v>76.394599999999997</v>
      </c>
      <c r="U20">
        <v>44.052799999999998</v>
      </c>
      <c r="V20">
        <v>170.45400000000001</v>
      </c>
      <c r="W20">
        <v>99.051000000000002</v>
      </c>
      <c r="X20">
        <v>126.687</v>
      </c>
      <c r="Y20">
        <v>114.392</v>
      </c>
    </row>
    <row r="21" spans="1:25">
      <c r="A21" s="1">
        <v>25385</v>
      </c>
      <c r="B21">
        <v>112.47799999999999</v>
      </c>
      <c r="C21">
        <v>239.63200000000001</v>
      </c>
      <c r="D21">
        <v>241.67699999999999</v>
      </c>
      <c r="E21">
        <v>74.799700000000001</v>
      </c>
      <c r="F21">
        <v>271.37299999999999</v>
      </c>
      <c r="G21">
        <v>44.294600000000003</v>
      </c>
      <c r="H21">
        <v>114.706</v>
      </c>
      <c r="I21">
        <v>226.82</v>
      </c>
      <c r="J21">
        <v>91.501000000000005</v>
      </c>
      <c r="K21">
        <v>129.751</v>
      </c>
      <c r="L21">
        <v>90.093199999999996</v>
      </c>
      <c r="M21">
        <v>153.22399999999999</v>
      </c>
      <c r="N21">
        <v>79.0916</v>
      </c>
      <c r="O21">
        <v>298.58600000000001</v>
      </c>
      <c r="P21">
        <v>88.105699999999999</v>
      </c>
      <c r="Q21">
        <v>117.306</v>
      </c>
      <c r="R21">
        <v>116.809</v>
      </c>
      <c r="S21">
        <v>110.139</v>
      </c>
      <c r="T21">
        <v>126.2</v>
      </c>
      <c r="U21">
        <v>259.37</v>
      </c>
      <c r="V21">
        <v>142.68199999999999</v>
      </c>
      <c r="W21">
        <v>77.783100000000005</v>
      </c>
      <c r="X21">
        <v>222.94499999999999</v>
      </c>
      <c r="Y21">
        <v>84.467699999999994</v>
      </c>
    </row>
    <row r="22" spans="1:25">
      <c r="A22" s="1">
        <v>25750</v>
      </c>
      <c r="B22">
        <v>74.5411</v>
      </c>
      <c r="C22">
        <v>81.382400000000004</v>
      </c>
      <c r="D22">
        <v>99.253900000000002</v>
      </c>
      <c r="E22">
        <v>73.112399999999994</v>
      </c>
      <c r="F22">
        <v>106.449</v>
      </c>
      <c r="G22">
        <v>94.530199999999994</v>
      </c>
      <c r="H22">
        <v>166.715</v>
      </c>
      <c r="I22">
        <v>134.041</v>
      </c>
      <c r="J22">
        <v>120.956</v>
      </c>
      <c r="K22">
        <v>207.14599999999999</v>
      </c>
      <c r="L22">
        <v>79.886700000000005</v>
      </c>
      <c r="M22">
        <v>65.728200000000001</v>
      </c>
      <c r="N22">
        <v>54.464700000000001</v>
      </c>
      <c r="O22">
        <v>78.236199999999997</v>
      </c>
      <c r="P22">
        <v>64.325699999999998</v>
      </c>
      <c r="Q22">
        <v>119.71599999999999</v>
      </c>
      <c r="R22">
        <v>78.594499999999996</v>
      </c>
      <c r="S22">
        <v>101.732</v>
      </c>
      <c r="T22">
        <v>63.858600000000003</v>
      </c>
      <c r="U22">
        <v>114.39100000000001</v>
      </c>
      <c r="V22">
        <v>140.73400000000001</v>
      </c>
      <c r="W22">
        <v>112.99</v>
      </c>
      <c r="X22">
        <v>103.389</v>
      </c>
      <c r="Y22">
        <v>86.089500000000001</v>
      </c>
    </row>
    <row r="23" spans="1:25">
      <c r="A23" s="1">
        <v>26115</v>
      </c>
      <c r="B23">
        <v>97.203999999999994</v>
      </c>
      <c r="C23">
        <v>78.472300000000004</v>
      </c>
      <c r="D23">
        <v>68.712100000000007</v>
      </c>
      <c r="E23">
        <v>94.817700000000002</v>
      </c>
      <c r="F23">
        <v>69.269499999999994</v>
      </c>
      <c r="G23">
        <v>110.98099999999999</v>
      </c>
      <c r="H23">
        <v>119.679</v>
      </c>
      <c r="I23">
        <v>65.326700000000002</v>
      </c>
      <c r="J23">
        <v>72.703800000000001</v>
      </c>
      <c r="K23">
        <v>46.674700000000001</v>
      </c>
      <c r="L23">
        <v>65.206500000000005</v>
      </c>
      <c r="M23">
        <v>90.810299999999998</v>
      </c>
      <c r="N23">
        <v>104.545</v>
      </c>
      <c r="O23">
        <v>82.271799999999999</v>
      </c>
      <c r="P23">
        <v>58.466900000000003</v>
      </c>
      <c r="Q23">
        <v>85.169200000000004</v>
      </c>
      <c r="R23">
        <v>88.7029</v>
      </c>
      <c r="S23">
        <v>79.215100000000007</v>
      </c>
      <c r="T23">
        <v>127.271</v>
      </c>
      <c r="U23">
        <v>123.041</v>
      </c>
      <c r="V23">
        <v>79.666700000000006</v>
      </c>
      <c r="W23">
        <v>107.54</v>
      </c>
      <c r="X23">
        <v>107.381</v>
      </c>
      <c r="Y23">
        <v>105.80200000000001</v>
      </c>
    </row>
    <row r="24" spans="1:25">
      <c r="A24" s="1">
        <v>26481</v>
      </c>
      <c r="B24">
        <v>105.441</v>
      </c>
      <c r="C24">
        <v>63.017699999999998</v>
      </c>
      <c r="D24">
        <v>256.97500000000002</v>
      </c>
      <c r="E24">
        <v>119.48099999999999</v>
      </c>
      <c r="F24">
        <v>338.31400000000002</v>
      </c>
      <c r="G24">
        <v>198.13399999999999</v>
      </c>
      <c r="H24">
        <v>123.79600000000001</v>
      </c>
      <c r="I24">
        <v>71.323400000000007</v>
      </c>
      <c r="J24">
        <v>61.362400000000001</v>
      </c>
      <c r="K24">
        <v>67.644099999999995</v>
      </c>
      <c r="L24">
        <v>139.40899999999999</v>
      </c>
      <c r="M24">
        <v>127.624</v>
      </c>
      <c r="N24">
        <v>458.23200000000003</v>
      </c>
      <c r="O24">
        <v>56.773200000000003</v>
      </c>
      <c r="P24">
        <v>138.27600000000001</v>
      </c>
      <c r="Q24">
        <v>116.92100000000001</v>
      </c>
      <c r="R24">
        <v>133.471</v>
      </c>
      <c r="S24">
        <v>98.447500000000005</v>
      </c>
      <c r="T24">
        <v>104.20099999999999</v>
      </c>
      <c r="U24">
        <v>61.691499999999998</v>
      </c>
      <c r="V24">
        <v>50.400199999999998</v>
      </c>
      <c r="W24">
        <v>117.084</v>
      </c>
      <c r="X24">
        <v>124.94799999999999</v>
      </c>
      <c r="Y24">
        <v>90.724599999999995</v>
      </c>
    </row>
    <row r="25" spans="1:25">
      <c r="A25" s="1">
        <v>26846</v>
      </c>
      <c r="B25">
        <v>127.29600000000001</v>
      </c>
      <c r="C25">
        <v>59.208300000000001</v>
      </c>
      <c r="D25">
        <v>75.923599999999993</v>
      </c>
      <c r="E25">
        <v>111.821</v>
      </c>
      <c r="F25">
        <v>97.316299999999998</v>
      </c>
      <c r="G25">
        <v>54.530099999999997</v>
      </c>
      <c r="H25">
        <v>40.897300000000001</v>
      </c>
      <c r="I25">
        <v>83.312600000000003</v>
      </c>
      <c r="J25">
        <v>60.484000000000002</v>
      </c>
      <c r="K25">
        <v>64.973299999999995</v>
      </c>
      <c r="L25">
        <v>91.656400000000005</v>
      </c>
      <c r="M25">
        <v>144.61699999999999</v>
      </c>
      <c r="N25">
        <v>86.0749</v>
      </c>
      <c r="O25">
        <v>50.042999999999999</v>
      </c>
      <c r="P25">
        <v>91.574600000000004</v>
      </c>
      <c r="Q25">
        <v>74.485100000000003</v>
      </c>
      <c r="R25">
        <v>157.95500000000001</v>
      </c>
      <c r="S25">
        <v>69.263400000000004</v>
      </c>
      <c r="T25">
        <v>59.427300000000002</v>
      </c>
      <c r="U25">
        <v>90.970600000000005</v>
      </c>
      <c r="V25">
        <v>110.377</v>
      </c>
      <c r="W25">
        <v>62.514800000000001</v>
      </c>
      <c r="X25">
        <v>95.086500000000001</v>
      </c>
      <c r="Y25">
        <v>82.351699999999994</v>
      </c>
    </row>
    <row r="26" spans="1:25">
      <c r="A26" s="1">
        <v>27211</v>
      </c>
      <c r="B26">
        <v>62.947099999999999</v>
      </c>
      <c r="C26">
        <v>43.480699999999999</v>
      </c>
      <c r="D26">
        <v>87.231999999999999</v>
      </c>
      <c r="E26">
        <v>128.583</v>
      </c>
      <c r="F26">
        <v>72.627700000000004</v>
      </c>
      <c r="G26">
        <v>65.646100000000004</v>
      </c>
      <c r="H26">
        <v>63.257399999999997</v>
      </c>
      <c r="I26">
        <v>83.841300000000004</v>
      </c>
      <c r="J26">
        <v>75.759500000000003</v>
      </c>
      <c r="K26">
        <v>126.121</v>
      </c>
      <c r="L26">
        <v>50.018500000000003</v>
      </c>
      <c r="M26">
        <v>65.475700000000003</v>
      </c>
      <c r="N26">
        <v>111.214</v>
      </c>
      <c r="O26">
        <v>65.426500000000004</v>
      </c>
      <c r="P26">
        <v>53.509700000000002</v>
      </c>
      <c r="Q26">
        <v>93.6464</v>
      </c>
      <c r="R26">
        <v>96.692700000000002</v>
      </c>
      <c r="S26">
        <v>123.51300000000001</v>
      </c>
      <c r="T26">
        <v>56.021900000000002</v>
      </c>
      <c r="U26">
        <v>101.425</v>
      </c>
      <c r="V26">
        <v>73.744299999999996</v>
      </c>
      <c r="W26">
        <v>132.89099999999999</v>
      </c>
      <c r="X26">
        <v>160.59700000000001</v>
      </c>
      <c r="Y26">
        <v>141.55699999999999</v>
      </c>
    </row>
    <row r="27" spans="1:25">
      <c r="A27" s="1">
        <v>27576</v>
      </c>
      <c r="B27">
        <v>100.32899999999999</v>
      </c>
      <c r="C27">
        <v>108.054</v>
      </c>
      <c r="D27">
        <v>162.315</v>
      </c>
      <c r="E27">
        <v>108.143</v>
      </c>
      <c r="F27">
        <v>102.47199999999999</v>
      </c>
      <c r="G27">
        <v>53.860399999999998</v>
      </c>
      <c r="H27">
        <v>134.22800000000001</v>
      </c>
      <c r="I27">
        <v>47.767499999999998</v>
      </c>
      <c r="J27">
        <v>102.931</v>
      </c>
      <c r="K27">
        <v>111.31</v>
      </c>
      <c r="L27">
        <v>68.354299999999995</v>
      </c>
      <c r="M27">
        <v>68.088700000000003</v>
      </c>
      <c r="N27">
        <v>103.08499999999999</v>
      </c>
      <c r="O27">
        <v>125.45399999999999</v>
      </c>
      <c r="P27">
        <v>68.982399999999998</v>
      </c>
      <c r="Q27">
        <v>71.186499999999995</v>
      </c>
      <c r="R27">
        <v>52.938600000000001</v>
      </c>
      <c r="S27">
        <v>81.584500000000006</v>
      </c>
      <c r="T27">
        <v>129.863</v>
      </c>
      <c r="U27">
        <v>109.63</v>
      </c>
      <c r="V27">
        <v>150.84800000000001</v>
      </c>
      <c r="W27">
        <v>115.791</v>
      </c>
      <c r="X27">
        <v>112.622</v>
      </c>
      <c r="Y27">
        <v>82.237799999999993</v>
      </c>
    </row>
    <row r="28" spans="1:25">
      <c r="A28" s="1">
        <v>27942</v>
      </c>
      <c r="B28">
        <v>73.110500000000002</v>
      </c>
      <c r="C28">
        <v>88.289599999999993</v>
      </c>
      <c r="D28">
        <v>94.922700000000006</v>
      </c>
      <c r="E28">
        <v>94.216700000000003</v>
      </c>
      <c r="F28">
        <v>128.23699999999999</v>
      </c>
      <c r="G28">
        <v>94.953900000000004</v>
      </c>
      <c r="H28">
        <v>147.93100000000001</v>
      </c>
      <c r="I28">
        <v>73.638800000000003</v>
      </c>
      <c r="J28">
        <v>112.51900000000001</v>
      </c>
      <c r="K28">
        <v>165.73400000000001</v>
      </c>
      <c r="L28">
        <v>70.288899999999998</v>
      </c>
      <c r="M28">
        <v>107.794</v>
      </c>
      <c r="N28">
        <v>65.8</v>
      </c>
      <c r="O28">
        <v>271.03100000000001</v>
      </c>
      <c r="P28">
        <v>85.304100000000005</v>
      </c>
      <c r="Q28">
        <v>83.319900000000004</v>
      </c>
      <c r="R28">
        <v>105.32599999999999</v>
      </c>
      <c r="S28">
        <v>51.726300000000002</v>
      </c>
      <c r="T28">
        <v>122.252</v>
      </c>
      <c r="U28">
        <v>99.4709</v>
      </c>
      <c r="V28">
        <v>75.028400000000005</v>
      </c>
      <c r="W28">
        <v>84.168199999999999</v>
      </c>
      <c r="X28">
        <v>135.92699999999999</v>
      </c>
      <c r="Y28">
        <v>63.5867</v>
      </c>
    </row>
    <row r="29" spans="1:25">
      <c r="A29" s="1">
        <v>28307</v>
      </c>
      <c r="B29">
        <v>105.449</v>
      </c>
      <c r="C29">
        <v>134.518</v>
      </c>
      <c r="D29">
        <v>77.367599999999996</v>
      </c>
      <c r="E29">
        <v>171.828</v>
      </c>
      <c r="F29">
        <v>199.102</v>
      </c>
      <c r="G29">
        <v>97.424499999999995</v>
      </c>
      <c r="H29">
        <v>116.723</v>
      </c>
      <c r="I29">
        <v>103.187</v>
      </c>
      <c r="J29">
        <v>153.00800000000001</v>
      </c>
      <c r="K29">
        <v>89.362899999999996</v>
      </c>
      <c r="L29">
        <v>52.093499999999999</v>
      </c>
      <c r="M29">
        <v>127.441</v>
      </c>
      <c r="N29">
        <v>109.72799999999999</v>
      </c>
      <c r="O29">
        <v>59.7879</v>
      </c>
      <c r="P29">
        <v>252.446</v>
      </c>
      <c r="Q29">
        <v>72.986800000000002</v>
      </c>
      <c r="R29">
        <v>68.034800000000004</v>
      </c>
      <c r="S29">
        <v>98.110500000000002</v>
      </c>
      <c r="T29">
        <v>77.673299999999998</v>
      </c>
      <c r="U29">
        <v>84.520099999999999</v>
      </c>
      <c r="V29">
        <v>89.882499999999993</v>
      </c>
      <c r="W29">
        <v>201.113</v>
      </c>
      <c r="X29">
        <v>60.847700000000003</v>
      </c>
      <c r="Y29">
        <v>95.498400000000004</v>
      </c>
    </row>
    <row r="30" spans="1:25">
      <c r="A30" s="1">
        <v>28672</v>
      </c>
      <c r="B30">
        <v>167.08</v>
      </c>
      <c r="C30">
        <v>94.111699999999999</v>
      </c>
      <c r="D30">
        <v>116.431</v>
      </c>
      <c r="E30">
        <v>112.953</v>
      </c>
      <c r="F30">
        <v>108.611</v>
      </c>
      <c r="G30">
        <v>128.285</v>
      </c>
      <c r="H30">
        <v>122.592</v>
      </c>
      <c r="I30">
        <v>102.873</v>
      </c>
      <c r="J30">
        <v>100.994</v>
      </c>
      <c r="K30">
        <v>117.699</v>
      </c>
      <c r="L30">
        <v>63.196899999999999</v>
      </c>
      <c r="M30">
        <v>50.362499999999997</v>
      </c>
      <c r="N30">
        <v>88.935100000000006</v>
      </c>
      <c r="O30">
        <v>96.879400000000004</v>
      </c>
      <c r="P30">
        <v>157.43600000000001</v>
      </c>
      <c r="Q30">
        <v>72.534199999999998</v>
      </c>
      <c r="R30">
        <v>167.965</v>
      </c>
      <c r="S30">
        <v>81.591399999999993</v>
      </c>
      <c r="T30">
        <v>118.107</v>
      </c>
      <c r="U30">
        <v>57.524900000000002</v>
      </c>
      <c r="V30">
        <v>83.248599999999996</v>
      </c>
      <c r="W30">
        <v>95.739400000000003</v>
      </c>
      <c r="X30">
        <v>137.67099999999999</v>
      </c>
      <c r="Y30">
        <v>55.812600000000003</v>
      </c>
    </row>
    <row r="31" spans="1:25">
      <c r="A31" s="1">
        <v>29037</v>
      </c>
      <c r="B31">
        <v>121.13800000000001</v>
      </c>
      <c r="C31">
        <v>112.706</v>
      </c>
      <c r="D31">
        <v>148.71600000000001</v>
      </c>
      <c r="E31">
        <v>154.14500000000001</v>
      </c>
      <c r="F31">
        <v>77.7654</v>
      </c>
      <c r="G31">
        <v>74.596599999999995</v>
      </c>
      <c r="H31">
        <v>233.154</v>
      </c>
      <c r="I31">
        <v>151.68100000000001</v>
      </c>
      <c r="J31">
        <v>77.519800000000004</v>
      </c>
      <c r="K31">
        <v>81.517700000000005</v>
      </c>
      <c r="L31">
        <v>73.611500000000007</v>
      </c>
      <c r="M31">
        <v>247.91900000000001</v>
      </c>
      <c r="N31">
        <v>174.87700000000001</v>
      </c>
      <c r="O31">
        <v>153.49100000000001</v>
      </c>
      <c r="P31">
        <v>153.011</v>
      </c>
      <c r="Q31">
        <v>138.38200000000001</v>
      </c>
      <c r="R31">
        <v>234.16399999999999</v>
      </c>
      <c r="S31">
        <v>102.443</v>
      </c>
      <c r="T31">
        <v>207.321</v>
      </c>
      <c r="U31">
        <v>106.923</v>
      </c>
      <c r="V31">
        <v>136.65600000000001</v>
      </c>
      <c r="W31">
        <v>222.76599999999999</v>
      </c>
      <c r="X31">
        <v>207.26599999999999</v>
      </c>
      <c r="Y31">
        <v>172.93799999999999</v>
      </c>
    </row>
    <row r="32" spans="1:25">
      <c r="A32" s="1">
        <v>29403</v>
      </c>
      <c r="B32">
        <v>140.22900000000001</v>
      </c>
      <c r="C32">
        <v>112.726</v>
      </c>
      <c r="D32">
        <v>96.125</v>
      </c>
      <c r="E32">
        <v>89.872</v>
      </c>
      <c r="F32">
        <v>122.215</v>
      </c>
      <c r="G32">
        <v>107.411</v>
      </c>
      <c r="H32">
        <v>153.22800000000001</v>
      </c>
      <c r="I32">
        <v>166.07400000000001</v>
      </c>
      <c r="J32">
        <v>89.101100000000002</v>
      </c>
      <c r="K32">
        <v>127.78100000000001</v>
      </c>
      <c r="L32">
        <v>190.17500000000001</v>
      </c>
      <c r="M32">
        <v>231.22</v>
      </c>
      <c r="N32">
        <v>84.388199999999998</v>
      </c>
      <c r="O32">
        <v>109.57899999999999</v>
      </c>
      <c r="P32">
        <v>91.861999999999995</v>
      </c>
      <c r="Q32">
        <v>392.745</v>
      </c>
      <c r="R32">
        <v>69.032499999999999</v>
      </c>
      <c r="S32">
        <v>110.806</v>
      </c>
      <c r="T32">
        <v>179.352</v>
      </c>
      <c r="U32">
        <v>108.367</v>
      </c>
      <c r="V32">
        <v>69.686599999999999</v>
      </c>
      <c r="W32">
        <v>113.571</v>
      </c>
      <c r="X32">
        <v>104.95399999999999</v>
      </c>
      <c r="Y32">
        <v>101.611</v>
      </c>
    </row>
    <row r="33" spans="1:25">
      <c r="A33" s="1">
        <v>29768</v>
      </c>
      <c r="B33">
        <v>96.727199999999996</v>
      </c>
      <c r="C33">
        <v>123.664</v>
      </c>
      <c r="D33">
        <v>166.92400000000001</v>
      </c>
      <c r="E33">
        <v>93.537499999999994</v>
      </c>
      <c r="F33">
        <v>84.383600000000001</v>
      </c>
      <c r="G33">
        <v>112.44799999999999</v>
      </c>
      <c r="H33">
        <v>145.31</v>
      </c>
      <c r="I33">
        <v>135.58000000000001</v>
      </c>
      <c r="J33">
        <v>90.396799999999999</v>
      </c>
      <c r="K33">
        <v>105.82899999999999</v>
      </c>
      <c r="L33">
        <v>163.86</v>
      </c>
      <c r="M33">
        <v>89.179500000000004</v>
      </c>
      <c r="N33">
        <v>101.407</v>
      </c>
      <c r="O33">
        <v>79.719499999999996</v>
      </c>
      <c r="P33">
        <v>166.54</v>
      </c>
      <c r="Q33">
        <v>141.29900000000001</v>
      </c>
      <c r="R33">
        <v>225.83199999999999</v>
      </c>
      <c r="S33">
        <v>86.172799999999995</v>
      </c>
      <c r="T33">
        <v>168.595</v>
      </c>
      <c r="U33">
        <v>123.425</v>
      </c>
      <c r="V33">
        <v>114.65600000000001</v>
      </c>
      <c r="W33">
        <v>161.964</v>
      </c>
      <c r="X33">
        <v>189.64500000000001</v>
      </c>
      <c r="Y33">
        <v>180.97200000000001</v>
      </c>
    </row>
    <row r="34" spans="1:25">
      <c r="A34" s="1">
        <v>30133</v>
      </c>
      <c r="B34">
        <v>84.634</v>
      </c>
      <c r="C34">
        <v>149.09</v>
      </c>
      <c r="D34">
        <v>132.392</v>
      </c>
      <c r="E34">
        <v>204.03899999999999</v>
      </c>
      <c r="F34">
        <v>89.910200000000003</v>
      </c>
      <c r="G34">
        <v>120.723</v>
      </c>
      <c r="H34">
        <v>74.452600000000004</v>
      </c>
      <c r="I34">
        <v>158.67699999999999</v>
      </c>
      <c r="J34">
        <v>97.472899999999996</v>
      </c>
      <c r="K34">
        <v>86.432199999999995</v>
      </c>
      <c r="L34">
        <v>73.543199999999999</v>
      </c>
      <c r="M34">
        <v>111.31100000000001</v>
      </c>
      <c r="N34">
        <v>60.614899999999999</v>
      </c>
      <c r="O34">
        <v>82.342699999999994</v>
      </c>
      <c r="P34">
        <v>64.867999999999995</v>
      </c>
      <c r="Q34">
        <v>85.687100000000001</v>
      </c>
      <c r="R34">
        <v>88.028800000000004</v>
      </c>
      <c r="S34">
        <v>140.798</v>
      </c>
      <c r="T34">
        <v>111.005</v>
      </c>
      <c r="U34">
        <v>108.12</v>
      </c>
      <c r="V34">
        <v>124.355</v>
      </c>
      <c r="W34">
        <v>124.288</v>
      </c>
      <c r="X34">
        <v>124.666</v>
      </c>
      <c r="Y34">
        <v>96.7316</v>
      </c>
    </row>
    <row r="35" spans="1:25">
      <c r="A35" s="1">
        <v>30498</v>
      </c>
      <c r="B35">
        <v>81.794799999999995</v>
      </c>
      <c r="C35">
        <v>83.251999999999995</v>
      </c>
      <c r="D35">
        <v>230.98599999999999</v>
      </c>
      <c r="E35">
        <v>96.809700000000007</v>
      </c>
      <c r="F35">
        <v>125.214</v>
      </c>
      <c r="G35">
        <v>101.23</v>
      </c>
      <c r="H35">
        <v>168.691</v>
      </c>
      <c r="I35">
        <v>95.115399999999994</v>
      </c>
      <c r="J35">
        <v>137.40799999999999</v>
      </c>
      <c r="K35">
        <v>254.56899999999999</v>
      </c>
      <c r="L35">
        <v>114.092</v>
      </c>
      <c r="M35">
        <v>167.86699999999999</v>
      </c>
      <c r="N35">
        <v>200.291</v>
      </c>
      <c r="O35">
        <v>166.029</v>
      </c>
      <c r="P35">
        <v>104.5</v>
      </c>
      <c r="Q35">
        <v>175.91</v>
      </c>
      <c r="R35">
        <v>112.446</v>
      </c>
      <c r="S35">
        <v>141.65600000000001</v>
      </c>
      <c r="T35">
        <v>161.70699999999999</v>
      </c>
      <c r="U35">
        <v>148.946</v>
      </c>
      <c r="V35">
        <v>111.35299999999999</v>
      </c>
      <c r="W35">
        <v>82.071700000000007</v>
      </c>
      <c r="X35">
        <v>257.75599999999997</v>
      </c>
      <c r="Y35">
        <v>131.82400000000001</v>
      </c>
    </row>
    <row r="36" spans="1:25">
      <c r="A36" s="1">
        <v>30864</v>
      </c>
      <c r="B36">
        <v>74.326700000000002</v>
      </c>
      <c r="C36">
        <v>74.820300000000003</v>
      </c>
      <c r="D36">
        <v>121.19</v>
      </c>
      <c r="E36">
        <v>128.97300000000001</v>
      </c>
      <c r="F36">
        <v>84.931600000000003</v>
      </c>
      <c r="G36">
        <v>111.694</v>
      </c>
      <c r="H36">
        <v>88.636700000000005</v>
      </c>
      <c r="I36">
        <v>81.379000000000005</v>
      </c>
      <c r="J36">
        <v>48.670200000000001</v>
      </c>
      <c r="K36">
        <v>91.034199999999998</v>
      </c>
      <c r="L36">
        <v>166.27600000000001</v>
      </c>
      <c r="M36">
        <v>81.181799999999996</v>
      </c>
      <c r="N36">
        <v>75.270399999999995</v>
      </c>
      <c r="O36">
        <v>69.177499999999995</v>
      </c>
      <c r="P36">
        <v>105.07599999999999</v>
      </c>
      <c r="Q36">
        <v>77.3309</v>
      </c>
      <c r="R36">
        <v>137.83699999999999</v>
      </c>
      <c r="S36">
        <v>82.7928</v>
      </c>
      <c r="T36">
        <v>61.760599999999997</v>
      </c>
      <c r="U36">
        <v>70.781199999999998</v>
      </c>
      <c r="V36">
        <v>104.605</v>
      </c>
      <c r="W36">
        <v>146.36099999999999</v>
      </c>
      <c r="X36">
        <v>49.799300000000002</v>
      </c>
      <c r="Y36">
        <v>134.745</v>
      </c>
    </row>
    <row r="37" spans="1:25">
      <c r="A37" s="1">
        <v>31229</v>
      </c>
      <c r="B37">
        <v>104.947</v>
      </c>
      <c r="C37">
        <v>148.53800000000001</v>
      </c>
      <c r="D37">
        <v>114.062</v>
      </c>
      <c r="E37">
        <v>93.647499999999994</v>
      </c>
      <c r="F37">
        <v>96.640600000000006</v>
      </c>
      <c r="G37">
        <v>65.313199999999995</v>
      </c>
      <c r="H37">
        <v>117.89100000000001</v>
      </c>
      <c r="I37">
        <v>142.05699999999999</v>
      </c>
      <c r="J37">
        <v>58.276899999999998</v>
      </c>
      <c r="K37">
        <v>106.124</v>
      </c>
      <c r="L37">
        <v>102.682</v>
      </c>
      <c r="M37">
        <v>78.364800000000002</v>
      </c>
      <c r="N37">
        <v>92.027699999999996</v>
      </c>
      <c r="O37">
        <v>220.18199999999999</v>
      </c>
      <c r="P37">
        <v>99.441299999999998</v>
      </c>
      <c r="Q37">
        <v>72.944900000000004</v>
      </c>
      <c r="R37">
        <v>74.9315</v>
      </c>
      <c r="S37">
        <v>97.866100000000003</v>
      </c>
      <c r="T37">
        <v>64.1387</v>
      </c>
      <c r="U37">
        <v>98.464500000000001</v>
      </c>
      <c r="V37">
        <v>87.691000000000003</v>
      </c>
      <c r="W37">
        <v>85.892600000000002</v>
      </c>
      <c r="X37">
        <v>119.166</v>
      </c>
      <c r="Y37">
        <v>120.18600000000001</v>
      </c>
    </row>
    <row r="38" spans="1:25">
      <c r="A38" s="1">
        <v>31594</v>
      </c>
      <c r="B38">
        <v>52.988799999999998</v>
      </c>
      <c r="C38">
        <v>37.239400000000003</v>
      </c>
      <c r="D38">
        <v>209.65199999999999</v>
      </c>
      <c r="E38">
        <v>40.182699999999997</v>
      </c>
      <c r="F38">
        <v>72.331199999999995</v>
      </c>
      <c r="G38">
        <v>80.156000000000006</v>
      </c>
      <c r="H38">
        <v>105.959</v>
      </c>
      <c r="I38">
        <v>35.043799999999997</v>
      </c>
      <c r="J38">
        <v>27.7819</v>
      </c>
      <c r="K38">
        <v>42.399500000000003</v>
      </c>
      <c r="L38">
        <v>71.096699999999998</v>
      </c>
      <c r="M38">
        <v>125.96</v>
      </c>
      <c r="N38">
        <v>37.441099999999999</v>
      </c>
      <c r="O38">
        <v>229.6</v>
      </c>
      <c r="P38">
        <v>104.821</v>
      </c>
      <c r="Q38">
        <v>67.910200000000003</v>
      </c>
      <c r="R38">
        <v>68.346199999999996</v>
      </c>
      <c r="S38">
        <v>53.623699999999999</v>
      </c>
      <c r="T38">
        <v>32.011299999999999</v>
      </c>
      <c r="U38">
        <v>101.264</v>
      </c>
      <c r="V38">
        <v>54.031399999999998</v>
      </c>
      <c r="W38">
        <v>49.255099999999999</v>
      </c>
      <c r="X38">
        <v>113.575</v>
      </c>
      <c r="Y38">
        <v>81.711500000000001</v>
      </c>
    </row>
    <row r="39" spans="1:25">
      <c r="A39" s="1">
        <v>31959</v>
      </c>
      <c r="B39">
        <v>114.09699999999999</v>
      </c>
      <c r="C39">
        <v>101.566</v>
      </c>
      <c r="D39">
        <v>132.75899999999999</v>
      </c>
      <c r="E39">
        <v>180.83</v>
      </c>
      <c r="F39">
        <v>112.02</v>
      </c>
      <c r="G39">
        <v>53.770899999999997</v>
      </c>
      <c r="H39">
        <v>85.606999999999999</v>
      </c>
      <c r="I39">
        <v>135.691</v>
      </c>
      <c r="J39">
        <v>114.002</v>
      </c>
      <c r="K39">
        <v>107.536</v>
      </c>
      <c r="L39">
        <v>141.24799999999999</v>
      </c>
      <c r="M39">
        <v>97.530600000000007</v>
      </c>
      <c r="N39">
        <v>86.828299999999999</v>
      </c>
      <c r="O39">
        <v>65.824700000000007</v>
      </c>
      <c r="P39">
        <v>45.904499999999999</v>
      </c>
      <c r="Q39">
        <v>96.3917</v>
      </c>
      <c r="R39">
        <v>236.71299999999999</v>
      </c>
      <c r="S39">
        <v>138.078</v>
      </c>
      <c r="T39">
        <v>60.0503</v>
      </c>
      <c r="U39">
        <v>69.718400000000003</v>
      </c>
      <c r="V39">
        <v>115.44499999999999</v>
      </c>
      <c r="W39">
        <v>71.955600000000004</v>
      </c>
      <c r="X39">
        <v>180.31</v>
      </c>
      <c r="Y39">
        <v>268.59100000000001</v>
      </c>
    </row>
    <row r="40" spans="1:25">
      <c r="A40" s="1">
        <v>32325</v>
      </c>
      <c r="B40">
        <v>150.59100000000001</v>
      </c>
      <c r="C40">
        <v>92.074600000000004</v>
      </c>
      <c r="D40">
        <v>65.307599999999994</v>
      </c>
      <c r="E40">
        <v>84.200199999999995</v>
      </c>
      <c r="F40">
        <v>108.569</v>
      </c>
      <c r="G40">
        <v>119.842</v>
      </c>
      <c r="H40">
        <v>70.212999999999994</v>
      </c>
      <c r="I40">
        <v>88.286199999999994</v>
      </c>
      <c r="J40">
        <v>151.79</v>
      </c>
      <c r="K40">
        <v>192.595</v>
      </c>
      <c r="L40">
        <v>100.56399999999999</v>
      </c>
      <c r="M40">
        <v>99.850800000000007</v>
      </c>
      <c r="N40">
        <v>77.974900000000005</v>
      </c>
      <c r="O40">
        <v>143.83699999999999</v>
      </c>
      <c r="P40">
        <v>85.173900000000003</v>
      </c>
      <c r="Q40">
        <v>73.268900000000002</v>
      </c>
      <c r="R40">
        <v>68.205200000000005</v>
      </c>
      <c r="S40">
        <v>151.447</v>
      </c>
      <c r="T40">
        <v>120.11499999999999</v>
      </c>
      <c r="U40">
        <v>127.39</v>
      </c>
      <c r="V40">
        <v>111.206</v>
      </c>
      <c r="W40">
        <v>113.35299999999999</v>
      </c>
      <c r="X40">
        <v>90.474299999999999</v>
      </c>
      <c r="Y40">
        <v>63.139499999999998</v>
      </c>
    </row>
    <row r="41" spans="1:25">
      <c r="A41" s="1">
        <v>32690</v>
      </c>
      <c r="B41">
        <v>76.382400000000004</v>
      </c>
      <c r="C41">
        <v>115.75</v>
      </c>
      <c r="D41">
        <v>57.1145</v>
      </c>
      <c r="E41">
        <v>72.224500000000006</v>
      </c>
      <c r="F41">
        <v>76.888199999999998</v>
      </c>
      <c r="G41">
        <v>74.931700000000006</v>
      </c>
      <c r="H41">
        <v>123.785</v>
      </c>
      <c r="I41">
        <v>116.056</v>
      </c>
      <c r="J41">
        <v>47.86</v>
      </c>
      <c r="K41">
        <v>87.664699999999996</v>
      </c>
      <c r="L41">
        <v>73.825000000000003</v>
      </c>
      <c r="M41">
        <v>181.291</v>
      </c>
      <c r="N41">
        <v>71.443700000000007</v>
      </c>
      <c r="O41">
        <v>83.394800000000004</v>
      </c>
      <c r="P41">
        <v>115.78100000000001</v>
      </c>
      <c r="Q41">
        <v>121.233</v>
      </c>
      <c r="R41">
        <v>90.611800000000002</v>
      </c>
      <c r="S41">
        <v>146.46600000000001</v>
      </c>
      <c r="T41">
        <v>85.370199999999997</v>
      </c>
      <c r="U41">
        <v>92.876099999999994</v>
      </c>
      <c r="V41">
        <v>66.022000000000006</v>
      </c>
      <c r="W41">
        <v>71.256900000000002</v>
      </c>
      <c r="X41">
        <v>93.911000000000001</v>
      </c>
      <c r="Y41">
        <v>74.5715</v>
      </c>
    </row>
    <row r="42" spans="1:25">
      <c r="A42" s="1">
        <v>33055</v>
      </c>
      <c r="B42">
        <v>153.97399999999999</v>
      </c>
      <c r="C42">
        <v>169.26599999999999</v>
      </c>
      <c r="D42">
        <v>196.78100000000001</v>
      </c>
      <c r="E42">
        <v>178.374</v>
      </c>
      <c r="F42">
        <v>76.350200000000001</v>
      </c>
      <c r="G42">
        <v>219.071</v>
      </c>
      <c r="H42">
        <v>169.483</v>
      </c>
      <c r="I42">
        <v>50.808100000000003</v>
      </c>
      <c r="J42">
        <v>101.214</v>
      </c>
      <c r="K42">
        <v>72.175200000000004</v>
      </c>
      <c r="L42">
        <v>95.481099999999998</v>
      </c>
      <c r="M42">
        <v>100.395</v>
      </c>
      <c r="N42">
        <v>42.240699999999997</v>
      </c>
      <c r="O42">
        <v>301.02999999999997</v>
      </c>
      <c r="P42">
        <v>158.60900000000001</v>
      </c>
      <c r="Q42">
        <v>263.971</v>
      </c>
      <c r="R42">
        <v>246.048</v>
      </c>
      <c r="S42">
        <v>102.59399999999999</v>
      </c>
      <c r="T42">
        <v>82.748000000000005</v>
      </c>
      <c r="U42">
        <v>95.250500000000002</v>
      </c>
      <c r="V42">
        <v>122.64</v>
      </c>
      <c r="W42">
        <v>130.94</v>
      </c>
      <c r="X42">
        <v>407.233</v>
      </c>
      <c r="Y42">
        <v>84.525099999999995</v>
      </c>
    </row>
    <row r="43" spans="1:25">
      <c r="A43" s="1">
        <v>33420</v>
      </c>
      <c r="B43">
        <v>91.889499999999998</v>
      </c>
      <c r="C43">
        <v>88.412099999999995</v>
      </c>
      <c r="D43">
        <v>41.5441</v>
      </c>
      <c r="E43">
        <v>84.389300000000006</v>
      </c>
      <c r="F43">
        <v>90.715400000000002</v>
      </c>
      <c r="G43">
        <v>84.084500000000006</v>
      </c>
      <c r="H43">
        <v>124.191</v>
      </c>
      <c r="I43">
        <v>101.25700000000001</v>
      </c>
      <c r="J43">
        <v>165.63800000000001</v>
      </c>
      <c r="K43">
        <v>60.401600000000002</v>
      </c>
      <c r="L43">
        <v>93.983800000000002</v>
      </c>
      <c r="M43">
        <v>89.055800000000005</v>
      </c>
      <c r="N43">
        <v>98.575000000000003</v>
      </c>
      <c r="O43">
        <v>66.581699999999998</v>
      </c>
      <c r="P43">
        <v>97.319900000000004</v>
      </c>
      <c r="Q43">
        <v>70.363500000000002</v>
      </c>
      <c r="R43">
        <v>39.2149</v>
      </c>
      <c r="S43">
        <v>47.149700000000003</v>
      </c>
      <c r="T43">
        <v>101.459</v>
      </c>
      <c r="U43">
        <v>61.654699999999998</v>
      </c>
      <c r="V43">
        <v>105.15</v>
      </c>
      <c r="W43">
        <v>101.556</v>
      </c>
      <c r="X43">
        <v>101.87</v>
      </c>
      <c r="Y43">
        <v>87.758799999999994</v>
      </c>
    </row>
    <row r="44" spans="1:25">
      <c r="A44" s="1">
        <v>33786</v>
      </c>
      <c r="B44">
        <v>75.932400000000001</v>
      </c>
      <c r="C44">
        <v>107.381</v>
      </c>
      <c r="D44">
        <v>93.881799999999998</v>
      </c>
      <c r="E44">
        <v>212.733</v>
      </c>
      <c r="F44">
        <v>148.83000000000001</v>
      </c>
      <c r="G44">
        <v>103.548</v>
      </c>
      <c r="H44">
        <v>95.133200000000002</v>
      </c>
      <c r="I44">
        <v>122.973</v>
      </c>
      <c r="J44">
        <v>121.063</v>
      </c>
      <c r="K44">
        <v>163.101</v>
      </c>
      <c r="L44">
        <v>82.822999999999993</v>
      </c>
      <c r="M44">
        <v>110.691</v>
      </c>
      <c r="N44">
        <v>59.087800000000001</v>
      </c>
      <c r="O44">
        <v>150.72399999999999</v>
      </c>
      <c r="P44">
        <v>67.648200000000003</v>
      </c>
      <c r="Q44">
        <v>63.302100000000003</v>
      </c>
      <c r="R44">
        <v>134.149</v>
      </c>
      <c r="S44">
        <v>81.850399999999993</v>
      </c>
      <c r="T44">
        <v>76.396299999999997</v>
      </c>
      <c r="U44">
        <v>74.616399999999999</v>
      </c>
      <c r="V44">
        <v>64.013999999999996</v>
      </c>
      <c r="W44">
        <v>67.421800000000005</v>
      </c>
      <c r="X44">
        <v>73.871700000000004</v>
      </c>
      <c r="Y44">
        <v>122.65300000000001</v>
      </c>
    </row>
    <row r="45" spans="1:25">
      <c r="A45" s="1">
        <v>34151</v>
      </c>
      <c r="B45">
        <v>145.357</v>
      </c>
      <c r="C45">
        <v>114.169</v>
      </c>
      <c r="D45">
        <v>149.346</v>
      </c>
      <c r="E45">
        <v>62.700299999999999</v>
      </c>
      <c r="F45">
        <v>62.040100000000002</v>
      </c>
      <c r="G45">
        <v>131.244</v>
      </c>
      <c r="H45">
        <v>87.321299999999994</v>
      </c>
      <c r="I45">
        <v>137.78700000000001</v>
      </c>
      <c r="J45">
        <v>65.988299999999995</v>
      </c>
      <c r="K45">
        <v>139.803</v>
      </c>
      <c r="L45">
        <v>68.406700000000001</v>
      </c>
      <c r="M45">
        <v>133.791</v>
      </c>
      <c r="N45">
        <v>78.923299999999998</v>
      </c>
      <c r="O45">
        <v>183.99</v>
      </c>
      <c r="P45">
        <v>82.195499999999996</v>
      </c>
      <c r="Q45">
        <v>83.645099999999999</v>
      </c>
      <c r="R45">
        <v>173.90100000000001</v>
      </c>
      <c r="S45">
        <v>112.795</v>
      </c>
      <c r="T45">
        <v>74.820999999999998</v>
      </c>
      <c r="U45">
        <v>218.75</v>
      </c>
      <c r="V45">
        <v>154.59299999999999</v>
      </c>
      <c r="W45">
        <v>138.63</v>
      </c>
      <c r="X45">
        <v>105.349</v>
      </c>
      <c r="Y45">
        <v>163.416</v>
      </c>
    </row>
    <row r="46" spans="1:25">
      <c r="A46" s="1">
        <v>34516</v>
      </c>
      <c r="B46">
        <v>48.347299999999997</v>
      </c>
      <c r="C46">
        <v>53.511099999999999</v>
      </c>
      <c r="D46">
        <v>120.96299999999999</v>
      </c>
      <c r="E46">
        <v>81.147499999999994</v>
      </c>
      <c r="F46">
        <v>68.401799999999994</v>
      </c>
      <c r="G46">
        <v>91.642200000000003</v>
      </c>
      <c r="H46">
        <v>82.133600000000001</v>
      </c>
      <c r="I46">
        <v>98.097999999999999</v>
      </c>
      <c r="J46">
        <v>74.895099999999999</v>
      </c>
      <c r="K46">
        <v>67.231899999999996</v>
      </c>
      <c r="L46">
        <v>44.334899999999998</v>
      </c>
      <c r="M46">
        <v>58.220399999999998</v>
      </c>
      <c r="N46">
        <v>124.527</v>
      </c>
      <c r="O46">
        <v>61.288800000000002</v>
      </c>
      <c r="P46">
        <v>55.7742</v>
      </c>
      <c r="Q46">
        <v>68.198999999999998</v>
      </c>
      <c r="R46">
        <v>67.372299999999996</v>
      </c>
      <c r="S46">
        <v>80.058199999999999</v>
      </c>
      <c r="T46">
        <v>123.971</v>
      </c>
      <c r="U46">
        <v>132.32400000000001</v>
      </c>
      <c r="V46">
        <v>91.107100000000003</v>
      </c>
      <c r="W46">
        <v>53.295900000000003</v>
      </c>
      <c r="X46">
        <v>147.392</v>
      </c>
      <c r="Y46">
        <v>49.111899999999999</v>
      </c>
    </row>
    <row r="47" spans="1:25">
      <c r="A47" s="1">
        <v>34881</v>
      </c>
      <c r="B47">
        <v>175.214</v>
      </c>
      <c r="C47">
        <v>126.217</v>
      </c>
      <c r="D47">
        <v>53.533000000000001</v>
      </c>
      <c r="E47">
        <v>206.005</v>
      </c>
      <c r="F47">
        <v>155.62899999999999</v>
      </c>
      <c r="G47">
        <v>105.813</v>
      </c>
      <c r="H47">
        <v>89.076999999999998</v>
      </c>
      <c r="I47">
        <v>100.06100000000001</v>
      </c>
      <c r="J47">
        <v>115.346</v>
      </c>
      <c r="K47">
        <v>107.99</v>
      </c>
      <c r="L47">
        <v>190.01300000000001</v>
      </c>
      <c r="M47">
        <v>166.96899999999999</v>
      </c>
      <c r="N47">
        <v>90.6434</v>
      </c>
      <c r="O47">
        <v>163.697</v>
      </c>
      <c r="P47">
        <v>207.55</v>
      </c>
      <c r="Q47">
        <v>89.788200000000003</v>
      </c>
      <c r="R47">
        <v>105.845</v>
      </c>
      <c r="S47">
        <v>147.429</v>
      </c>
      <c r="T47">
        <v>115.687</v>
      </c>
      <c r="U47">
        <v>140.834</v>
      </c>
      <c r="V47">
        <v>220.77</v>
      </c>
      <c r="W47">
        <v>128.33099999999999</v>
      </c>
      <c r="X47">
        <v>188.715</v>
      </c>
      <c r="Y47">
        <v>117.334</v>
      </c>
    </row>
    <row r="48" spans="1:25">
      <c r="A48" s="1">
        <v>35247</v>
      </c>
      <c r="B48">
        <v>70.515699999999995</v>
      </c>
      <c r="C48">
        <v>113.298</v>
      </c>
      <c r="D48">
        <v>124.01600000000001</v>
      </c>
      <c r="E48">
        <v>56.886600000000001</v>
      </c>
      <c r="F48">
        <v>93.247600000000006</v>
      </c>
      <c r="G48">
        <v>58.868600000000001</v>
      </c>
      <c r="H48">
        <v>52.866900000000001</v>
      </c>
      <c r="I48">
        <v>199.666</v>
      </c>
      <c r="J48">
        <v>46.520699999999998</v>
      </c>
      <c r="K48">
        <v>253.63</v>
      </c>
      <c r="L48">
        <v>111.333</v>
      </c>
      <c r="M48">
        <v>95.524600000000007</v>
      </c>
      <c r="N48">
        <v>123.30800000000001</v>
      </c>
      <c r="O48">
        <v>61.010199999999998</v>
      </c>
      <c r="P48">
        <v>25.196100000000001</v>
      </c>
      <c r="Q48">
        <v>81.143799999999999</v>
      </c>
      <c r="R48">
        <v>177.703</v>
      </c>
      <c r="S48">
        <v>97.075999999999993</v>
      </c>
      <c r="T48">
        <v>328.11500000000001</v>
      </c>
      <c r="U48">
        <v>83.526499999999999</v>
      </c>
      <c r="V48">
        <v>63.090299999999999</v>
      </c>
      <c r="W48">
        <v>76.575800000000001</v>
      </c>
      <c r="X48">
        <v>94.599000000000004</v>
      </c>
      <c r="Y48">
        <v>63.792000000000002</v>
      </c>
    </row>
    <row r="49" spans="1:25">
      <c r="A49" s="1">
        <v>35612</v>
      </c>
      <c r="B49">
        <v>116.377</v>
      </c>
      <c r="C49">
        <v>113.935</v>
      </c>
      <c r="D49">
        <v>133.221</v>
      </c>
      <c r="E49">
        <v>189.94200000000001</v>
      </c>
      <c r="F49">
        <v>129.90700000000001</v>
      </c>
      <c r="G49">
        <v>101.518</v>
      </c>
      <c r="H49">
        <v>116.997</v>
      </c>
      <c r="I49">
        <v>152.66200000000001</v>
      </c>
      <c r="J49">
        <v>130.78700000000001</v>
      </c>
      <c r="K49">
        <v>212.452</v>
      </c>
      <c r="L49">
        <v>92.282600000000002</v>
      </c>
      <c r="M49">
        <v>79.112499999999997</v>
      </c>
      <c r="N49">
        <v>98.316000000000003</v>
      </c>
      <c r="O49">
        <v>95.566199999999995</v>
      </c>
      <c r="P49">
        <v>166.75299999999999</v>
      </c>
      <c r="Q49">
        <v>182.19</v>
      </c>
      <c r="R49">
        <v>88.431700000000006</v>
      </c>
      <c r="S49">
        <v>117.203</v>
      </c>
      <c r="T49">
        <v>118.59399999999999</v>
      </c>
      <c r="U49">
        <v>150.34700000000001</v>
      </c>
      <c r="V49">
        <v>127.438</v>
      </c>
      <c r="W49">
        <v>179.489</v>
      </c>
      <c r="X49">
        <v>80.271600000000007</v>
      </c>
      <c r="Y49">
        <v>69.036299999999997</v>
      </c>
    </row>
    <row r="50" spans="1:25">
      <c r="A50" s="1">
        <v>35977</v>
      </c>
      <c r="B50">
        <v>75.539199999999994</v>
      </c>
      <c r="C50">
        <v>85.654399999999995</v>
      </c>
      <c r="D50">
        <v>92.763499999999993</v>
      </c>
      <c r="E50">
        <v>137.03200000000001</v>
      </c>
      <c r="F50">
        <v>195.387</v>
      </c>
      <c r="G50">
        <v>80.134600000000006</v>
      </c>
      <c r="H50">
        <v>103.054</v>
      </c>
      <c r="I50">
        <v>203.36199999999999</v>
      </c>
      <c r="J50">
        <v>66.641900000000007</v>
      </c>
      <c r="K50">
        <v>157.92500000000001</v>
      </c>
      <c r="L50">
        <v>334.57100000000003</v>
      </c>
      <c r="M50">
        <v>118.14</v>
      </c>
      <c r="N50">
        <v>109.154</v>
      </c>
      <c r="O50">
        <v>152.072</v>
      </c>
      <c r="P50">
        <v>213.048</v>
      </c>
      <c r="Q50">
        <v>107.361</v>
      </c>
      <c r="R50">
        <v>117.94199999999999</v>
      </c>
      <c r="S50">
        <v>134.422</v>
      </c>
      <c r="T50">
        <v>165.05699999999999</v>
      </c>
      <c r="U50">
        <v>51.823900000000002</v>
      </c>
      <c r="V50">
        <v>163.01300000000001</v>
      </c>
      <c r="W50">
        <v>69.341700000000003</v>
      </c>
      <c r="X50">
        <v>139.71199999999999</v>
      </c>
      <c r="Y50">
        <v>213.04599999999999</v>
      </c>
    </row>
    <row r="51" spans="1:25">
      <c r="A51" s="1">
        <v>36342</v>
      </c>
      <c r="B51">
        <v>84.736199999999997</v>
      </c>
      <c r="C51">
        <v>100.789</v>
      </c>
      <c r="D51">
        <v>59.4724</v>
      </c>
      <c r="E51">
        <v>282.11700000000002</v>
      </c>
      <c r="F51">
        <v>60.206600000000002</v>
      </c>
      <c r="G51">
        <v>106.861</v>
      </c>
      <c r="H51">
        <v>78.960499999999996</v>
      </c>
      <c r="I51">
        <v>52.465200000000003</v>
      </c>
      <c r="J51">
        <v>109.75</v>
      </c>
      <c r="K51">
        <v>141.155</v>
      </c>
      <c r="L51">
        <v>73.247100000000003</v>
      </c>
      <c r="M51">
        <v>110.274</v>
      </c>
      <c r="N51">
        <v>130.38300000000001</v>
      </c>
      <c r="O51">
        <v>71.005099999999999</v>
      </c>
      <c r="P51">
        <v>124.75</v>
      </c>
      <c r="Q51">
        <v>77.685000000000002</v>
      </c>
      <c r="R51">
        <v>100.066</v>
      </c>
      <c r="S51">
        <v>194.90600000000001</v>
      </c>
      <c r="T51">
        <v>67.805499999999995</v>
      </c>
      <c r="U51">
        <v>126.923</v>
      </c>
      <c r="V51">
        <v>76.525199999999998</v>
      </c>
      <c r="W51">
        <v>75.399100000000004</v>
      </c>
      <c r="X51">
        <v>103.74299999999999</v>
      </c>
      <c r="Y51">
        <v>60.904299999999999</v>
      </c>
    </row>
    <row r="52" spans="1:25">
      <c r="A52" s="1">
        <v>36708</v>
      </c>
      <c r="B52">
        <v>172.29300000000001</v>
      </c>
      <c r="C52">
        <v>139.71899999999999</v>
      </c>
      <c r="D52">
        <v>57.755499999999998</v>
      </c>
      <c r="E52">
        <v>61.202500000000001</v>
      </c>
      <c r="F52">
        <v>59.004399999999997</v>
      </c>
      <c r="G52">
        <v>79.513099999999994</v>
      </c>
      <c r="H52">
        <v>97.526200000000003</v>
      </c>
      <c r="I52">
        <v>72.517099999999999</v>
      </c>
      <c r="J52">
        <v>61.851199999999999</v>
      </c>
      <c r="K52">
        <v>47.787500000000001</v>
      </c>
      <c r="L52">
        <v>60.283200000000001</v>
      </c>
      <c r="M52">
        <v>59.524700000000003</v>
      </c>
      <c r="N52">
        <v>118.554</v>
      </c>
      <c r="O52">
        <v>167.46799999999999</v>
      </c>
      <c r="P52">
        <v>179.36699999999999</v>
      </c>
      <c r="Q52">
        <v>83.117800000000003</v>
      </c>
      <c r="R52">
        <v>93.209400000000002</v>
      </c>
      <c r="S52">
        <v>51.811100000000003</v>
      </c>
      <c r="T52">
        <v>369.488</v>
      </c>
      <c r="U52">
        <v>76.130799999999994</v>
      </c>
      <c r="V52">
        <v>88.169700000000006</v>
      </c>
      <c r="W52">
        <v>73.397999999999996</v>
      </c>
      <c r="X52">
        <v>260.68700000000001</v>
      </c>
      <c r="Y52">
        <v>117.69</v>
      </c>
    </row>
    <row r="53" spans="1:25">
      <c r="A53" s="1">
        <v>37073</v>
      </c>
      <c r="B53">
        <v>135.274</v>
      </c>
      <c r="C53">
        <v>134.84200000000001</v>
      </c>
      <c r="D53">
        <v>88.495400000000004</v>
      </c>
      <c r="E53">
        <v>106.752</v>
      </c>
      <c r="F53">
        <v>77.971100000000007</v>
      </c>
      <c r="G53">
        <v>100.49299999999999</v>
      </c>
      <c r="H53">
        <v>108.21</v>
      </c>
      <c r="I53">
        <v>103.179</v>
      </c>
      <c r="J53">
        <v>106.154</v>
      </c>
      <c r="K53">
        <v>77.795500000000004</v>
      </c>
      <c r="L53">
        <v>89.783199999999994</v>
      </c>
      <c r="M53">
        <v>160.96600000000001</v>
      </c>
      <c r="N53">
        <v>110.678</v>
      </c>
      <c r="O53">
        <v>84.198999999999998</v>
      </c>
      <c r="P53">
        <v>74.149600000000007</v>
      </c>
      <c r="Q53">
        <v>90.381900000000002</v>
      </c>
      <c r="R53">
        <v>159.869</v>
      </c>
      <c r="S53">
        <v>109.849</v>
      </c>
      <c r="T53">
        <v>150.44300000000001</v>
      </c>
      <c r="U53">
        <v>112.988</v>
      </c>
      <c r="V53">
        <v>81.072199999999995</v>
      </c>
      <c r="W53">
        <v>90.757199999999997</v>
      </c>
      <c r="X53">
        <v>174.55</v>
      </c>
      <c r="Y53">
        <v>104.143</v>
      </c>
    </row>
    <row r="54" spans="1:25">
      <c r="A54" s="1">
        <v>37438</v>
      </c>
      <c r="B54">
        <v>214.50200000000001</v>
      </c>
      <c r="C54">
        <v>80.855599999999995</v>
      </c>
      <c r="D54">
        <v>78.695499999999996</v>
      </c>
      <c r="E54">
        <v>183.96600000000001</v>
      </c>
      <c r="F54">
        <v>100.145</v>
      </c>
      <c r="G54">
        <v>86.885599999999997</v>
      </c>
      <c r="H54">
        <v>211.78399999999999</v>
      </c>
      <c r="I54">
        <v>102.39700000000001</v>
      </c>
      <c r="J54">
        <v>115.759</v>
      </c>
      <c r="K54">
        <v>172.37799999999999</v>
      </c>
      <c r="L54">
        <v>73.8065</v>
      </c>
      <c r="M54">
        <v>89.564099999999996</v>
      </c>
      <c r="N54">
        <v>140.917</v>
      </c>
      <c r="O54">
        <v>326.68599999999998</v>
      </c>
      <c r="P54">
        <v>75.328900000000004</v>
      </c>
      <c r="Q54">
        <v>147.869</v>
      </c>
      <c r="R54">
        <v>165.69</v>
      </c>
      <c r="S54">
        <v>149.721</v>
      </c>
      <c r="T54">
        <v>95.821200000000005</v>
      </c>
      <c r="U54">
        <v>62.5473</v>
      </c>
      <c r="V54">
        <v>169.565</v>
      </c>
      <c r="W54">
        <v>114.90300000000001</v>
      </c>
      <c r="X54">
        <v>82.727699999999999</v>
      </c>
      <c r="Y54">
        <v>98.440799999999996</v>
      </c>
    </row>
    <row r="55" spans="1:25">
      <c r="A55" s="1">
        <v>37803</v>
      </c>
      <c r="B55">
        <v>152.81299999999999</v>
      </c>
      <c r="C55">
        <v>125.75</v>
      </c>
      <c r="D55">
        <v>148.29300000000001</v>
      </c>
      <c r="E55">
        <v>100.37</v>
      </c>
      <c r="F55">
        <v>38.202100000000002</v>
      </c>
      <c r="G55">
        <v>58.733899999999998</v>
      </c>
      <c r="H55">
        <v>51.585599999999999</v>
      </c>
      <c r="I55">
        <v>138.35400000000001</v>
      </c>
      <c r="J55">
        <v>22.1874</v>
      </c>
      <c r="K55">
        <v>102.776</v>
      </c>
      <c r="L55">
        <v>73.635599999999997</v>
      </c>
      <c r="M55">
        <v>71.361500000000007</v>
      </c>
      <c r="N55">
        <v>88.065799999999996</v>
      </c>
      <c r="O55">
        <v>111.22799999999999</v>
      </c>
      <c r="P55">
        <v>141.96799999999999</v>
      </c>
      <c r="Q55">
        <v>82.844999999999999</v>
      </c>
      <c r="R55">
        <v>256.16199999999998</v>
      </c>
      <c r="S55">
        <v>34.684199999999997</v>
      </c>
      <c r="T55">
        <v>116.71599999999999</v>
      </c>
      <c r="U55">
        <v>80.333799999999997</v>
      </c>
      <c r="V55">
        <v>104.913</v>
      </c>
      <c r="W55">
        <v>136.00200000000001</v>
      </c>
      <c r="X55">
        <v>105.37</v>
      </c>
      <c r="Y55">
        <v>55.214399999999998</v>
      </c>
    </row>
    <row r="56" spans="1:25">
      <c r="A56" s="1">
        <v>38169</v>
      </c>
      <c r="B56">
        <v>96.946100000000001</v>
      </c>
      <c r="C56">
        <v>106.13200000000001</v>
      </c>
      <c r="D56">
        <v>58.058100000000003</v>
      </c>
      <c r="E56">
        <v>62.5441</v>
      </c>
      <c r="F56">
        <v>274.67</v>
      </c>
      <c r="G56">
        <v>49.295000000000002</v>
      </c>
      <c r="H56">
        <v>98.332300000000004</v>
      </c>
      <c r="I56">
        <v>56.388500000000001</v>
      </c>
      <c r="J56">
        <v>72.325800000000001</v>
      </c>
      <c r="K56">
        <v>63.668599999999998</v>
      </c>
      <c r="L56">
        <v>128.322</v>
      </c>
      <c r="M56">
        <v>82.728999999999999</v>
      </c>
      <c r="N56">
        <v>127.529</v>
      </c>
      <c r="O56">
        <v>101.00700000000001</v>
      </c>
      <c r="P56">
        <v>145.56899999999999</v>
      </c>
      <c r="Q56">
        <v>123.31</v>
      </c>
      <c r="R56">
        <v>107.58</v>
      </c>
      <c r="S56">
        <v>253.328</v>
      </c>
      <c r="T56">
        <v>167.32599999999999</v>
      </c>
      <c r="U56">
        <v>140.559</v>
      </c>
      <c r="V56">
        <v>102.179</v>
      </c>
      <c r="W56">
        <v>146.952</v>
      </c>
      <c r="X56">
        <v>105.712</v>
      </c>
      <c r="Y56">
        <v>138.85400000000001</v>
      </c>
    </row>
    <row r="57" spans="1:25">
      <c r="A57" s="1">
        <v>38534</v>
      </c>
      <c r="B57">
        <v>168.49299999999999</v>
      </c>
      <c r="C57">
        <v>226.727</v>
      </c>
      <c r="D57">
        <v>104.839</v>
      </c>
      <c r="E57">
        <v>145.81399999999999</v>
      </c>
      <c r="F57">
        <v>220.44300000000001</v>
      </c>
      <c r="G57">
        <v>179.87700000000001</v>
      </c>
      <c r="H57">
        <v>53.368400000000001</v>
      </c>
      <c r="I57">
        <v>379.12599999999998</v>
      </c>
      <c r="J57">
        <v>90.491200000000006</v>
      </c>
      <c r="K57">
        <v>135.87299999999999</v>
      </c>
      <c r="L57">
        <v>95.108199999999997</v>
      </c>
      <c r="M57">
        <v>182.29900000000001</v>
      </c>
      <c r="N57">
        <v>100.325</v>
      </c>
      <c r="O57">
        <v>109.13500000000001</v>
      </c>
      <c r="P57">
        <v>129.148</v>
      </c>
      <c r="Q57">
        <v>122.46</v>
      </c>
      <c r="R57">
        <v>128.875</v>
      </c>
      <c r="S57">
        <v>116.392</v>
      </c>
      <c r="T57">
        <v>107.587</v>
      </c>
      <c r="U57">
        <v>169.37200000000001</v>
      </c>
      <c r="V57">
        <v>216.15899999999999</v>
      </c>
      <c r="W57">
        <v>138.70400000000001</v>
      </c>
      <c r="X57">
        <v>128.62200000000001</v>
      </c>
      <c r="Y57">
        <v>232.45400000000001</v>
      </c>
    </row>
    <row r="58" spans="1:25">
      <c r="A58" s="1">
        <v>38899</v>
      </c>
      <c r="B58">
        <v>211.751</v>
      </c>
      <c r="C58">
        <v>171.661</v>
      </c>
      <c r="D58">
        <v>102.62</v>
      </c>
      <c r="E58">
        <v>184.785</v>
      </c>
      <c r="F58">
        <v>145.94900000000001</v>
      </c>
      <c r="G58">
        <v>121.84</v>
      </c>
      <c r="H58">
        <v>160.214</v>
      </c>
      <c r="I58">
        <v>258.47500000000002</v>
      </c>
      <c r="J58">
        <v>263.00400000000002</v>
      </c>
      <c r="K58">
        <v>107.29900000000001</v>
      </c>
      <c r="L58">
        <v>122.962</v>
      </c>
      <c r="M58">
        <v>139.745</v>
      </c>
      <c r="N58">
        <v>125.342</v>
      </c>
      <c r="O58">
        <v>106.16800000000001</v>
      </c>
      <c r="P58">
        <v>278.59800000000001</v>
      </c>
      <c r="Q58">
        <v>133.923</v>
      </c>
      <c r="R58">
        <v>205.55500000000001</v>
      </c>
      <c r="S58">
        <v>84.454999999999998</v>
      </c>
      <c r="T58">
        <v>169.11500000000001</v>
      </c>
      <c r="U58">
        <v>83.061000000000007</v>
      </c>
      <c r="V58">
        <v>156.679</v>
      </c>
      <c r="W58">
        <v>122.38500000000001</v>
      </c>
      <c r="X58">
        <v>95.557500000000005</v>
      </c>
      <c r="Y58">
        <v>49.631599999999999</v>
      </c>
    </row>
    <row r="59" spans="1:25">
      <c r="A59" s="1">
        <v>39264</v>
      </c>
      <c r="B59">
        <v>257.10399999999998</v>
      </c>
      <c r="C59">
        <v>147.203</v>
      </c>
      <c r="D59">
        <v>162.12200000000001</v>
      </c>
      <c r="E59">
        <v>165.60499999999999</v>
      </c>
      <c r="F59">
        <v>101.01300000000001</v>
      </c>
      <c r="G59">
        <v>126.514</v>
      </c>
      <c r="H59">
        <v>135.964</v>
      </c>
      <c r="I59">
        <v>324.899</v>
      </c>
      <c r="J59">
        <v>185.822</v>
      </c>
      <c r="K59">
        <v>174.542</v>
      </c>
      <c r="L59">
        <v>146.31800000000001</v>
      </c>
      <c r="M59">
        <v>302.13</v>
      </c>
      <c r="N59">
        <v>239.21899999999999</v>
      </c>
      <c r="O59">
        <v>93.873400000000004</v>
      </c>
      <c r="P59">
        <v>86.936999999999998</v>
      </c>
      <c r="Q59">
        <v>133.97</v>
      </c>
      <c r="R59">
        <v>372.88400000000001</v>
      </c>
      <c r="S59">
        <v>81.988500000000002</v>
      </c>
      <c r="T59">
        <v>171.505</v>
      </c>
      <c r="U59">
        <v>128.69499999999999</v>
      </c>
      <c r="V59">
        <v>98.658900000000003</v>
      </c>
      <c r="W59">
        <v>367.67200000000003</v>
      </c>
      <c r="X59">
        <v>109.071</v>
      </c>
      <c r="Y59">
        <v>122.129</v>
      </c>
    </row>
    <row r="60" spans="1:25">
      <c r="A60" s="1">
        <v>39630</v>
      </c>
      <c r="B60">
        <v>292.875</v>
      </c>
      <c r="C60">
        <v>105.32</v>
      </c>
      <c r="D60">
        <v>91.6511</v>
      </c>
      <c r="E60">
        <v>137.88200000000001</v>
      </c>
      <c r="F60">
        <v>109.7</v>
      </c>
      <c r="G60">
        <v>80.879599999999996</v>
      </c>
      <c r="H60">
        <v>201.12299999999999</v>
      </c>
      <c r="I60">
        <v>96.706900000000005</v>
      </c>
      <c r="J60">
        <v>122.295</v>
      </c>
      <c r="K60">
        <v>92.301400000000001</v>
      </c>
      <c r="L60">
        <v>142.29300000000001</v>
      </c>
      <c r="M60">
        <v>71.767899999999997</v>
      </c>
      <c r="N60">
        <v>76.878399999999999</v>
      </c>
      <c r="O60">
        <v>135.75399999999999</v>
      </c>
      <c r="P60">
        <v>82.379900000000006</v>
      </c>
      <c r="Q60">
        <v>135.262</v>
      </c>
      <c r="R60">
        <v>52.247500000000002</v>
      </c>
      <c r="S60">
        <v>58.252299999999998</v>
      </c>
      <c r="T60">
        <v>57.7378</v>
      </c>
      <c r="U60">
        <v>224.18700000000001</v>
      </c>
      <c r="V60">
        <v>81.209900000000005</v>
      </c>
      <c r="W60">
        <v>173.37700000000001</v>
      </c>
      <c r="X60">
        <v>72.973699999999994</v>
      </c>
      <c r="Y60">
        <v>141.767</v>
      </c>
    </row>
    <row r="61" spans="1:25">
      <c r="A61" s="1">
        <v>39995</v>
      </c>
      <c r="B61">
        <v>74.312700000000007</v>
      </c>
      <c r="C61">
        <v>250.74700000000001</v>
      </c>
      <c r="D61">
        <v>51.747</v>
      </c>
      <c r="E61">
        <v>158.57400000000001</v>
      </c>
      <c r="F61">
        <v>160.04499999999999</v>
      </c>
      <c r="G61">
        <v>107.376</v>
      </c>
      <c r="H61">
        <v>139.56800000000001</v>
      </c>
      <c r="I61">
        <v>154.82599999999999</v>
      </c>
      <c r="J61">
        <v>147.30699999999999</v>
      </c>
      <c r="K61">
        <v>80.875100000000003</v>
      </c>
      <c r="L61">
        <v>122.827</v>
      </c>
      <c r="M61">
        <v>278.839</v>
      </c>
      <c r="N61">
        <v>93.652199999999993</v>
      </c>
      <c r="O61">
        <v>125.229</v>
      </c>
      <c r="P61">
        <v>108.996</v>
      </c>
      <c r="Q61">
        <v>183.59700000000001</v>
      </c>
      <c r="R61">
        <v>187.13</v>
      </c>
      <c r="S61">
        <v>160.16800000000001</v>
      </c>
      <c r="T61">
        <v>116.593</v>
      </c>
      <c r="U61">
        <v>108.922</v>
      </c>
      <c r="V61">
        <v>287.36099999999999</v>
      </c>
      <c r="W61">
        <v>234.32300000000001</v>
      </c>
      <c r="X61">
        <v>138.93600000000001</v>
      </c>
      <c r="Y61">
        <v>134.25700000000001</v>
      </c>
    </row>
    <row r="62" spans="1:25">
      <c r="A62" s="1">
        <v>40360</v>
      </c>
      <c r="B62">
        <v>117.498</v>
      </c>
      <c r="C62">
        <v>237.113</v>
      </c>
      <c r="D62">
        <v>276.30099999999999</v>
      </c>
      <c r="E62">
        <v>278.59300000000002</v>
      </c>
      <c r="F62">
        <v>133.941</v>
      </c>
      <c r="G62">
        <v>210.38399999999999</v>
      </c>
      <c r="H62">
        <v>93.642600000000002</v>
      </c>
      <c r="I62">
        <v>112.554</v>
      </c>
      <c r="J62">
        <v>396.26799999999997</v>
      </c>
      <c r="K62">
        <v>109.387</v>
      </c>
      <c r="L62">
        <v>90.605199999999996</v>
      </c>
      <c r="M62">
        <v>110.44</v>
      </c>
      <c r="N62">
        <v>130.03200000000001</v>
      </c>
      <c r="O62">
        <v>56.226399999999998</v>
      </c>
      <c r="P62">
        <v>80.572599999999994</v>
      </c>
      <c r="Q62">
        <v>94.568899999999999</v>
      </c>
      <c r="R62">
        <v>115.616</v>
      </c>
      <c r="S62">
        <v>115.97</v>
      </c>
      <c r="T62">
        <v>158.56200000000001</v>
      </c>
      <c r="U62">
        <v>125.404</v>
      </c>
      <c r="V62">
        <v>101.428</v>
      </c>
      <c r="W62">
        <v>96.425399999999996</v>
      </c>
      <c r="X62">
        <v>144.596</v>
      </c>
      <c r="Y62">
        <v>261.08300000000003</v>
      </c>
    </row>
    <row r="63" spans="1:25">
      <c r="A63" s="1">
        <v>40725</v>
      </c>
      <c r="B63">
        <v>407.38499999999999</v>
      </c>
      <c r="C63">
        <v>176.94</v>
      </c>
      <c r="D63">
        <v>187.922</v>
      </c>
      <c r="E63">
        <v>110.84699999999999</v>
      </c>
      <c r="F63">
        <v>169.49600000000001</v>
      </c>
      <c r="G63">
        <v>148.499</v>
      </c>
      <c r="H63">
        <v>200.642</v>
      </c>
      <c r="I63">
        <v>311.47500000000002</v>
      </c>
      <c r="J63">
        <v>78.015600000000006</v>
      </c>
      <c r="K63">
        <v>200.85400000000001</v>
      </c>
      <c r="L63">
        <v>124.39700000000001</v>
      </c>
      <c r="M63">
        <v>118.791</v>
      </c>
      <c r="N63">
        <v>116.187</v>
      </c>
      <c r="O63">
        <v>113.14400000000001</v>
      </c>
      <c r="P63">
        <v>29.8933</v>
      </c>
      <c r="Q63">
        <v>81.146600000000007</v>
      </c>
      <c r="R63">
        <v>97.638199999999998</v>
      </c>
      <c r="S63">
        <v>162.744</v>
      </c>
      <c r="T63">
        <v>56.4878</v>
      </c>
      <c r="U63">
        <v>187.46899999999999</v>
      </c>
      <c r="V63">
        <v>92.3934</v>
      </c>
      <c r="W63">
        <v>91.085099999999997</v>
      </c>
      <c r="X63">
        <v>92.332899999999995</v>
      </c>
      <c r="Y63">
        <v>106.26300000000001</v>
      </c>
    </row>
    <row r="64" spans="1:25">
      <c r="A64" s="1">
        <v>41091</v>
      </c>
      <c r="B64">
        <v>178.65799999999999</v>
      </c>
      <c r="C64">
        <v>134.292</v>
      </c>
      <c r="D64">
        <v>216.17500000000001</v>
      </c>
      <c r="E64">
        <v>129.80600000000001</v>
      </c>
      <c r="F64">
        <v>131.98400000000001</v>
      </c>
      <c r="G64">
        <v>98.591899999999995</v>
      </c>
      <c r="H64">
        <v>257.375</v>
      </c>
      <c r="I64">
        <v>185.119</v>
      </c>
      <c r="J64">
        <v>214.285</v>
      </c>
      <c r="K64">
        <v>122.566</v>
      </c>
      <c r="L64">
        <v>93.058700000000002</v>
      </c>
      <c r="M64">
        <v>286.60000000000002</v>
      </c>
      <c r="N64">
        <v>46.428600000000003</v>
      </c>
      <c r="O64">
        <v>86.993700000000004</v>
      </c>
      <c r="P64">
        <v>106.015</v>
      </c>
      <c r="Q64">
        <v>129.81800000000001</v>
      </c>
      <c r="R64">
        <v>157.863</v>
      </c>
      <c r="S64">
        <v>126.657</v>
      </c>
      <c r="T64">
        <v>130.69399999999999</v>
      </c>
      <c r="U64">
        <v>98.737099999999998</v>
      </c>
      <c r="V64">
        <v>136.30600000000001</v>
      </c>
      <c r="W64">
        <v>246.066</v>
      </c>
      <c r="X64">
        <v>165.792</v>
      </c>
      <c r="Y64">
        <v>116.97499999999999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E12" sqref="E12"/>
    </sheetView>
  </sheetViews>
  <sheetFormatPr baseColWidth="10" defaultRowHeight="15" x14ac:dyDescent="0"/>
  <cols>
    <col min="1" max="1" width="14.83203125" customWidth="1"/>
    <col min="2" max="2" width="14.33203125" customWidth="1"/>
    <col min="6" max="6" width="16.83203125" customWidth="1"/>
    <col min="9" max="9" width="17" customWidth="1"/>
    <col min="10" max="10" width="12.1640625" bestFit="1" customWidth="1"/>
    <col min="16" max="16" width="12.1640625" bestFit="1" customWidth="1"/>
  </cols>
  <sheetData>
    <row r="1" spans="1:13">
      <c r="A1" t="s">
        <v>0</v>
      </c>
      <c r="B1" t="s">
        <v>5</v>
      </c>
      <c r="C1" t="s">
        <v>3</v>
      </c>
      <c r="D1" t="s">
        <v>4</v>
      </c>
      <c r="F1" t="s">
        <v>1</v>
      </c>
      <c r="G1" s="4">
        <f>AVERAGE(B2:B64)</f>
        <v>118.8908702380952</v>
      </c>
      <c r="J1" s="3"/>
    </row>
    <row r="2" spans="1:13">
      <c r="A2" s="1">
        <v>31594</v>
      </c>
      <c r="B2" s="5">
        <f>AVERAGE('RAW DATA'!B38:Y38)</f>
        <v>78.932562500000003</v>
      </c>
      <c r="C2">
        <f t="shared" ref="C2:C33" si="0">NORMDIST(B2,$G$1,$G$2,FALSE)</f>
        <v>3.7676578405745629E-3</v>
      </c>
      <c r="D2" s="4">
        <f t="shared" ref="D2:D33" si="1">1-NORMDIST(B2,$G$1,$G$2,TRUE)</f>
        <v>0.96015183553086603</v>
      </c>
      <c r="F2" t="s">
        <v>2</v>
      </c>
      <c r="G2" s="4">
        <f>STDEV(B2:B64)</f>
        <v>22.801386805688644</v>
      </c>
      <c r="M2" s="3"/>
    </row>
    <row r="3" spans="1:13">
      <c r="A3" s="1">
        <v>34516</v>
      </c>
      <c r="B3" s="5">
        <f>AVERAGE('RAW DATA'!B46:Y46)</f>
        <v>80.972841666666667</v>
      </c>
      <c r="C3">
        <f t="shared" si="0"/>
        <v>4.3896974771651578E-3</v>
      </c>
      <c r="D3" s="4">
        <f t="shared" si="1"/>
        <v>0.95184080748827338</v>
      </c>
      <c r="M3" s="3"/>
    </row>
    <row r="4" spans="1:13">
      <c r="A4" s="1">
        <v>26846</v>
      </c>
      <c r="B4" s="5">
        <f>AVERAGE('RAW DATA'!B25:Y25)</f>
        <v>85.089991666666648</v>
      </c>
      <c r="C4">
        <f t="shared" si="0"/>
        <v>5.8312642267613068E-3</v>
      </c>
      <c r="D4" s="4">
        <f t="shared" si="1"/>
        <v>0.93088365229266912</v>
      </c>
      <c r="M4" s="3"/>
    </row>
    <row r="5" spans="1:13">
      <c r="A5" s="1">
        <v>33420</v>
      </c>
      <c r="B5" s="5">
        <f>AVERAGE('RAW DATA'!B43:Y43)</f>
        <v>87.25897083333335</v>
      </c>
      <c r="C5">
        <f t="shared" si="0"/>
        <v>6.6840427312608265E-3</v>
      </c>
      <c r="D5" s="4">
        <f t="shared" si="1"/>
        <v>0.9173217436730986</v>
      </c>
      <c r="M5" s="3"/>
    </row>
    <row r="6" spans="1:13">
      <c r="A6" s="1">
        <v>26115</v>
      </c>
      <c r="B6" s="5">
        <f>AVERAGE('RAW DATA'!B23:Y23)</f>
        <v>88.705424999999991</v>
      </c>
      <c r="C6">
        <f t="shared" si="0"/>
        <v>7.2842602158778138E-3</v>
      </c>
      <c r="D6" s="4">
        <f t="shared" si="1"/>
        <v>0.9072223233734813</v>
      </c>
      <c r="M6" s="3"/>
    </row>
    <row r="7" spans="1:13">
      <c r="A7" s="1">
        <v>27211</v>
      </c>
      <c r="B7" s="5">
        <f>AVERAGE('RAW DATA'!B26:Y26)</f>
        <v>88.967854166666669</v>
      </c>
      <c r="C7">
        <f t="shared" si="0"/>
        <v>7.3956073401419582E-3</v>
      </c>
      <c r="D7" s="4">
        <f t="shared" si="1"/>
        <v>0.90529612634662404</v>
      </c>
      <c r="M7" s="3"/>
    </row>
    <row r="8" spans="1:13">
      <c r="A8" s="1">
        <v>18445</v>
      </c>
      <c r="B8" s="5">
        <f>AVERAGE('RAW DATA'!B2:Y2)</f>
        <v>91.186958333333337</v>
      </c>
      <c r="C8">
        <f t="shared" si="0"/>
        <v>8.3634481002943049E-3</v>
      </c>
      <c r="D8" s="4">
        <f t="shared" si="1"/>
        <v>0.88781885228674651</v>
      </c>
      <c r="M8" s="3"/>
    </row>
    <row r="9" spans="1:13">
      <c r="A9" s="1">
        <v>32690</v>
      </c>
      <c r="B9" s="5">
        <f>AVERAGE('RAW DATA'!B41:Y41)</f>
        <v>92.362958333333339</v>
      </c>
      <c r="C9">
        <f t="shared" si="0"/>
        <v>8.8924791926033222E-3</v>
      </c>
      <c r="D9" s="4">
        <f t="shared" si="1"/>
        <v>0.87767329811473593</v>
      </c>
      <c r="M9" s="3"/>
    </row>
    <row r="10" spans="1:13">
      <c r="A10" s="1">
        <v>21732</v>
      </c>
      <c r="B10" s="5">
        <f>AVERAGE('RAW DATA'!B11:Y11)</f>
        <v>92.615079166666661</v>
      </c>
      <c r="C10">
        <f t="shared" si="0"/>
        <v>9.0070638868647544E-3</v>
      </c>
      <c r="D10" s="4">
        <f t="shared" si="1"/>
        <v>0.87541688208937518</v>
      </c>
      <c r="M10" s="3"/>
    </row>
    <row r="11" spans="1:13">
      <c r="A11" s="1">
        <v>30864</v>
      </c>
      <c r="B11" s="5">
        <f>AVERAGE('RAW DATA'!B36:Y36)</f>
        <v>94.527091666666664</v>
      </c>
      <c r="C11">
        <f t="shared" si="0"/>
        <v>9.886062949544052E-3</v>
      </c>
      <c r="D11" s="4">
        <f t="shared" si="1"/>
        <v>0.85735739595919558</v>
      </c>
      <c r="M11" s="3"/>
    </row>
    <row r="12" spans="1:13">
      <c r="A12" s="1">
        <v>20637</v>
      </c>
      <c r="B12" s="5">
        <f>AVERAGE('RAW DATA'!B8:Y8)</f>
        <v>98.082508333333337</v>
      </c>
      <c r="C12">
        <f t="shared" si="0"/>
        <v>1.1537278010779629E-2</v>
      </c>
      <c r="D12" s="4">
        <f t="shared" si="1"/>
        <v>0.81927140351200944</v>
      </c>
      <c r="M12" s="3"/>
    </row>
    <row r="13" spans="1:13">
      <c r="A13" s="1">
        <v>27576</v>
      </c>
      <c r="B13" s="5">
        <f>AVERAGE('RAW DATA'!B27:Y27)</f>
        <v>98.83648749999999</v>
      </c>
      <c r="C13">
        <f t="shared" si="0"/>
        <v>1.1884244648377949E-2</v>
      </c>
      <c r="D13" s="4">
        <f t="shared" si="1"/>
        <v>0.81044157485101165</v>
      </c>
      <c r="M13" s="3"/>
    </row>
    <row r="14" spans="1:13">
      <c r="A14" s="1">
        <v>24654</v>
      </c>
      <c r="B14" s="5">
        <f>AVERAGE('RAW DATA'!B19:Y19)</f>
        <v>98.964854166666669</v>
      </c>
      <c r="C14">
        <f t="shared" si="0"/>
        <v>1.1943046453633534E-2</v>
      </c>
      <c r="D14" s="4">
        <f t="shared" si="1"/>
        <v>0.80891225894918184</v>
      </c>
      <c r="M14" s="3"/>
    </row>
    <row r="15" spans="1:13">
      <c r="A15" s="1">
        <v>37803</v>
      </c>
      <c r="B15" s="5">
        <f>AVERAGE('RAW DATA'!B55:Y55)</f>
        <v>99.898512499999981</v>
      </c>
      <c r="C15">
        <f t="shared" si="0"/>
        <v>1.236777911790903E-2</v>
      </c>
      <c r="D15" s="4">
        <f t="shared" si="1"/>
        <v>0.79756282562684122</v>
      </c>
      <c r="M15" s="3"/>
    </row>
    <row r="16" spans="1:13">
      <c r="A16" s="1">
        <v>25020</v>
      </c>
      <c r="B16" s="5">
        <f>AVERAGE('RAW DATA'!B20:Y20)</f>
        <v>100.06102916666667</v>
      </c>
      <c r="C16">
        <f t="shared" si="0"/>
        <v>1.2441106834546996E-2</v>
      </c>
      <c r="D16" s="4">
        <f t="shared" si="1"/>
        <v>0.79554689423873137</v>
      </c>
      <c r="M16" s="3"/>
    </row>
    <row r="17" spans="1:13">
      <c r="A17" s="1">
        <v>25750</v>
      </c>
      <c r="B17" s="5">
        <f>AVERAGE('RAW DATA'!B22:Y22)</f>
        <v>100.92762916666668</v>
      </c>
      <c r="C17">
        <f t="shared" si="0"/>
        <v>1.2828513444674275E-2</v>
      </c>
      <c r="D17" s="4">
        <f t="shared" si="1"/>
        <v>0.78459710767031776</v>
      </c>
      <c r="M17" s="3"/>
    </row>
    <row r="18" spans="1:13">
      <c r="A18" s="1">
        <v>31229</v>
      </c>
      <c r="B18" s="5">
        <f>AVERAGE('RAW DATA'!B37:Y37)</f>
        <v>102.56151250000001</v>
      </c>
      <c r="C18">
        <f t="shared" si="0"/>
        <v>1.3538743102166103E-2</v>
      </c>
      <c r="D18" s="4">
        <f t="shared" si="1"/>
        <v>0.76305259095602207</v>
      </c>
      <c r="M18" s="3"/>
    </row>
    <row r="19" spans="1:13">
      <c r="A19" s="1">
        <v>36342</v>
      </c>
      <c r="B19" s="5">
        <f>AVERAGE('RAW DATA'!B51:Y51)</f>
        <v>102.92205000000001</v>
      </c>
      <c r="C19">
        <f t="shared" si="0"/>
        <v>1.3691214498302982E-2</v>
      </c>
      <c r="D19" s="4">
        <f t="shared" si="1"/>
        <v>0.75814382956480575</v>
      </c>
      <c r="M19" s="3"/>
    </row>
    <row r="20" spans="1:13">
      <c r="A20" s="1">
        <v>33786</v>
      </c>
      <c r="B20" s="5">
        <f>AVERAGE('RAW DATA'!B44:Y44)</f>
        <v>103.07604583333335</v>
      </c>
      <c r="C20">
        <f t="shared" si="0"/>
        <v>1.3755813331246008E-2</v>
      </c>
      <c r="D20" s="4">
        <f t="shared" si="1"/>
        <v>0.7560304614722656</v>
      </c>
      <c r="M20" s="3"/>
    </row>
    <row r="21" spans="1:13">
      <c r="A21" s="1">
        <v>27942</v>
      </c>
      <c r="B21" s="5">
        <f>AVERAGE('RAW DATA'!B28:Y28)</f>
        <v>103.94069166666668</v>
      </c>
      <c r="C21">
        <f t="shared" si="0"/>
        <v>1.4112261162604755E-2</v>
      </c>
      <c r="D21" s="4">
        <f t="shared" si="1"/>
        <v>0.74398166751800054</v>
      </c>
      <c r="M21" s="3"/>
    </row>
    <row r="22" spans="1:13">
      <c r="A22" s="1">
        <v>28672</v>
      </c>
      <c r="B22" s="5">
        <f>AVERAGE('RAW DATA'!B30:Y30)</f>
        <v>104.10973749999998</v>
      </c>
      <c r="C22">
        <f t="shared" si="0"/>
        <v>1.4180638570701834E-2</v>
      </c>
      <c r="D22" s="4">
        <f t="shared" si="1"/>
        <v>0.74159026281385332</v>
      </c>
      <c r="M22" s="3"/>
    </row>
    <row r="23" spans="1:13">
      <c r="A23" s="1">
        <v>32325</v>
      </c>
      <c r="B23" s="5">
        <f>AVERAGE('RAW DATA'!B40:Y40)</f>
        <v>106.22783750000001</v>
      </c>
      <c r="C23">
        <f t="shared" si="0"/>
        <v>1.4995972921032974E-2</v>
      </c>
      <c r="D23" s="4">
        <f t="shared" si="1"/>
        <v>0.71067659488309198</v>
      </c>
      <c r="M23" s="3"/>
    </row>
    <row r="24" spans="1:13">
      <c r="A24" s="1">
        <v>35247</v>
      </c>
      <c r="B24" s="5">
        <f>AVERAGE('RAW DATA'!B48:Y48)</f>
        <v>106.31289166666666</v>
      </c>
      <c r="C24">
        <f t="shared" si="0"/>
        <v>1.502696658261304E-2</v>
      </c>
      <c r="D24" s="4">
        <f t="shared" si="1"/>
        <v>0.7093998058059785</v>
      </c>
      <c r="M24" s="3"/>
    </row>
    <row r="25" spans="1:13">
      <c r="A25" s="1">
        <v>22463</v>
      </c>
      <c r="B25" s="5">
        <f>AVERAGE('RAW DATA'!B13:Y13)</f>
        <v>106.42093333333332</v>
      </c>
      <c r="C25">
        <f t="shared" si="0"/>
        <v>1.5066126966338616E-2</v>
      </c>
      <c r="D25" s="4">
        <f t="shared" si="1"/>
        <v>0.70777414969088059</v>
      </c>
      <c r="M25" s="3"/>
    </row>
    <row r="26" spans="1:13">
      <c r="A26" s="1">
        <v>30133</v>
      </c>
      <c r="B26" s="5">
        <f>AVERAGE('RAW DATA'!B34:Y34)</f>
        <v>108.09092500000001</v>
      </c>
      <c r="C26">
        <f t="shared" si="0"/>
        <v>1.5639844696922239E-2</v>
      </c>
      <c r="D26" s="4">
        <f t="shared" si="1"/>
        <v>0.68212631242128929</v>
      </c>
      <c r="M26" s="3"/>
    </row>
    <row r="27" spans="1:13">
      <c r="A27" s="1">
        <v>20271</v>
      </c>
      <c r="B27" s="5">
        <f>AVERAGE('RAW DATA'!B7:Y7)</f>
        <v>108.8250125</v>
      </c>
      <c r="C27">
        <f t="shared" si="0"/>
        <v>1.5871939575307446E-2</v>
      </c>
      <c r="D27" s="4">
        <f t="shared" si="1"/>
        <v>0.67055931903459121</v>
      </c>
      <c r="M27" s="3"/>
    </row>
    <row r="28" spans="1:13">
      <c r="A28" s="1">
        <v>37073</v>
      </c>
      <c r="B28" s="5">
        <f>AVERAGE('RAW DATA'!B53:Y53)</f>
        <v>109.70812916666669</v>
      </c>
      <c r="C28">
        <f t="shared" si="0"/>
        <v>1.6133546625107461E-2</v>
      </c>
      <c r="D28" s="4">
        <f t="shared" si="1"/>
        <v>0.65642557791583211</v>
      </c>
      <c r="M28" s="3"/>
    </row>
    <row r="29" spans="1:13">
      <c r="A29" s="1">
        <v>36708</v>
      </c>
      <c r="B29" s="5">
        <f>AVERAGE('RAW DATA'!B52:Y52)</f>
        <v>110.33617500000001</v>
      </c>
      <c r="C29">
        <f t="shared" si="0"/>
        <v>1.6307321902816453E-2</v>
      </c>
      <c r="D29" s="4">
        <f t="shared" si="1"/>
        <v>0.64623785511264609</v>
      </c>
      <c r="M29" s="3"/>
    </row>
    <row r="30" spans="1:13">
      <c r="A30" s="1">
        <v>23193</v>
      </c>
      <c r="B30" s="5">
        <f>AVERAGE('RAW DATA'!B15:Y15)</f>
        <v>111.41606666666668</v>
      </c>
      <c r="C30">
        <f t="shared" si="0"/>
        <v>1.6581069439365513E-2</v>
      </c>
      <c r="D30" s="4">
        <f t="shared" si="1"/>
        <v>0.6284769957444345</v>
      </c>
      <c r="M30" s="3"/>
    </row>
    <row r="31" spans="1:13">
      <c r="A31" s="1">
        <v>28307</v>
      </c>
      <c r="B31" s="5">
        <f>AVERAGE('RAW DATA'!B29:Y29)</f>
        <v>112.42222916666667</v>
      </c>
      <c r="C31">
        <f t="shared" si="0"/>
        <v>1.680630208069522E-2</v>
      </c>
      <c r="D31" s="4">
        <f t="shared" si="1"/>
        <v>0.61167796419021236</v>
      </c>
      <c r="M31" s="3"/>
    </row>
    <row r="32" spans="1:13">
      <c r="A32" s="1">
        <v>19906</v>
      </c>
      <c r="B32" s="5">
        <f>AVERAGE('RAW DATA'!B6:Y6)</f>
        <v>112.97437499999999</v>
      </c>
      <c r="C32">
        <f t="shared" si="0"/>
        <v>1.6917194819786686E-2</v>
      </c>
      <c r="D32" s="4">
        <f t="shared" si="1"/>
        <v>0.6023673986394843</v>
      </c>
      <c r="M32" s="3"/>
    </row>
    <row r="33" spans="1:13">
      <c r="A33" s="1">
        <v>23924</v>
      </c>
      <c r="B33" s="5">
        <f>AVERAGE('RAW DATA'!B17:Y17)</f>
        <v>114.25907916666667</v>
      </c>
      <c r="C33">
        <f t="shared" si="0"/>
        <v>1.713911354497696E-2</v>
      </c>
      <c r="D33" s="4">
        <f t="shared" si="1"/>
        <v>0.58048577956049519</v>
      </c>
      <c r="M33" s="3"/>
    </row>
    <row r="34" spans="1:13">
      <c r="A34" s="1">
        <v>23559</v>
      </c>
      <c r="B34" s="5">
        <f>AVERAGE('RAW DATA'!B16:Y16)</f>
        <v>115.97679583333333</v>
      </c>
      <c r="C34">
        <f t="shared" ref="C34:C64" si="2">NORMDIST(B34,$G$1,$G$2,FALSE)</f>
        <v>1.7354097513137438E-2</v>
      </c>
      <c r="D34" s="4">
        <f t="shared" ref="D34:D64" si="3">1-NORMDIST(B34,$G$1,$G$2,TRUE)</f>
        <v>0.55084736711904081</v>
      </c>
      <c r="M34" s="3"/>
    </row>
    <row r="35" spans="1:13">
      <c r="A35" s="1">
        <v>38169</v>
      </c>
      <c r="B35" s="5">
        <f>AVERAGE('RAW DATA'!B56:Y56)</f>
        <v>117.05485416666666</v>
      </c>
      <c r="C35">
        <f t="shared" si="2"/>
        <v>1.743977436682408E-2</v>
      </c>
      <c r="D35" s="4">
        <f t="shared" si="3"/>
        <v>0.5320889990973241</v>
      </c>
      <c r="M35" s="3"/>
    </row>
    <row r="36" spans="1:13">
      <c r="A36" s="1">
        <v>31959</v>
      </c>
      <c r="B36" s="5">
        <f>AVERAGE('RAW DATA'!B39:Y39)</f>
        <v>117.18616666666667</v>
      </c>
      <c r="C36">
        <f t="shared" si="2"/>
        <v>1.7447574159360782E-2</v>
      </c>
      <c r="D36" s="4">
        <f t="shared" si="3"/>
        <v>0.52979842032809532</v>
      </c>
      <c r="M36" s="3"/>
    </row>
    <row r="37" spans="1:13">
      <c r="A37" s="1">
        <v>18810</v>
      </c>
      <c r="B37" s="5">
        <f>AVERAGE('RAW DATA'!B3:Y3)</f>
        <v>118.16972499999997</v>
      </c>
      <c r="C37">
        <f t="shared" si="2"/>
        <v>1.7487655731880457E-2</v>
      </c>
      <c r="D37" s="4">
        <f t="shared" si="3"/>
        <v>0.51261534540136244</v>
      </c>
      <c r="M37" s="3"/>
    </row>
    <row r="38" spans="1:13">
      <c r="A38" s="1">
        <v>39630</v>
      </c>
      <c r="B38" s="5">
        <f>AVERAGE('RAW DATA'!B60:Y60)</f>
        <v>118.20089166666664</v>
      </c>
      <c r="C38">
        <f t="shared" si="2"/>
        <v>1.7488395411641138E-2</v>
      </c>
      <c r="D38" s="4">
        <f t="shared" si="3"/>
        <v>0.51207030185292957</v>
      </c>
      <c r="M38" s="3"/>
    </row>
    <row r="39" spans="1:13">
      <c r="A39" s="1">
        <v>34151</v>
      </c>
      <c r="B39" s="5">
        <f>AVERAGE('RAW DATA'!B45:Y45)</f>
        <v>119.54010833333335</v>
      </c>
      <c r="C39">
        <f t="shared" si="2"/>
        <v>1.7489313080057644E-2</v>
      </c>
      <c r="D39" s="4">
        <f t="shared" si="3"/>
        <v>0.48864220258646307</v>
      </c>
      <c r="M39" s="3"/>
    </row>
    <row r="40" spans="1:13">
      <c r="A40" s="1">
        <v>35612</v>
      </c>
      <c r="B40" s="5">
        <f>AVERAGE('RAW DATA'!B49:Y49)</f>
        <v>126.78453750000001</v>
      </c>
      <c r="C40">
        <f t="shared" si="2"/>
        <v>1.6478735485057221E-2</v>
      </c>
      <c r="D40" s="4">
        <f t="shared" si="3"/>
        <v>0.36459905570982132</v>
      </c>
      <c r="M40" s="3"/>
    </row>
    <row r="41" spans="1:13">
      <c r="A41" s="1">
        <v>21002</v>
      </c>
      <c r="B41" s="5">
        <f>AVERAGE('RAW DATA'!B9:Y9)</f>
        <v>127.44121250000002</v>
      </c>
      <c r="C41">
        <f t="shared" si="2"/>
        <v>1.6308489669272695E-2</v>
      </c>
      <c r="D41" s="4">
        <f t="shared" si="3"/>
        <v>0.35383313281314077</v>
      </c>
      <c r="M41" s="3"/>
    </row>
    <row r="42" spans="1:13">
      <c r="A42" s="1">
        <v>19541</v>
      </c>
      <c r="B42" s="5">
        <f>AVERAGE('RAW DATA'!B5:Y5)</f>
        <v>130.10767500000003</v>
      </c>
      <c r="C42">
        <f t="shared" si="2"/>
        <v>1.5502406450031609E-2</v>
      </c>
      <c r="D42" s="4">
        <f t="shared" si="3"/>
        <v>0.31138257693187965</v>
      </c>
      <c r="M42" s="3"/>
    </row>
    <row r="43" spans="1:13">
      <c r="A43" s="1">
        <v>37438</v>
      </c>
      <c r="B43" s="5">
        <f>AVERAGE('RAW DATA'!B54:Y54)</f>
        <v>130.8731333333333</v>
      </c>
      <c r="C43">
        <f t="shared" si="2"/>
        <v>1.5239902703945417E-2</v>
      </c>
      <c r="D43" s="4">
        <f t="shared" si="3"/>
        <v>0.29961577949019191</v>
      </c>
      <c r="M43" s="3"/>
    </row>
    <row r="44" spans="1:13">
      <c r="A44" s="1">
        <v>29768</v>
      </c>
      <c r="B44" s="5">
        <f>AVERAGE('RAW DATA'!B33:Y33)</f>
        <v>131.16945416666667</v>
      </c>
      <c r="C44">
        <f t="shared" si="2"/>
        <v>1.5134900750969177E-2</v>
      </c>
      <c r="D44" s="4">
        <f t="shared" si="3"/>
        <v>0.29511539054205171</v>
      </c>
      <c r="M44" s="3"/>
    </row>
    <row r="45" spans="1:13">
      <c r="A45" s="1">
        <v>29403</v>
      </c>
      <c r="B45" s="5">
        <f>AVERAGE('RAW DATA'!B32:Y32)</f>
        <v>131.75464166666669</v>
      </c>
      <c r="C45">
        <f t="shared" si="2"/>
        <v>1.4922253827184859E-2</v>
      </c>
      <c r="D45" s="4">
        <f t="shared" si="3"/>
        <v>0.28632051896944266</v>
      </c>
      <c r="M45" s="3"/>
    </row>
    <row r="46" spans="1:13">
      <c r="A46" s="1">
        <v>26481</v>
      </c>
      <c r="B46" s="5">
        <f>AVERAGE('RAW DATA'!B24:Y24)</f>
        <v>134.32048333333333</v>
      </c>
      <c r="C46">
        <f t="shared" si="2"/>
        <v>1.3915961282420468E-2</v>
      </c>
      <c r="D46" s="4">
        <f t="shared" si="3"/>
        <v>0.24929934605547421</v>
      </c>
      <c r="M46" s="3"/>
    </row>
    <row r="47" spans="1:13">
      <c r="A47" s="1">
        <v>35977</v>
      </c>
      <c r="B47" s="5">
        <f>AVERAGE('RAW DATA'!B50:Y50)</f>
        <v>136.92488333333327</v>
      </c>
      <c r="C47">
        <f t="shared" si="2"/>
        <v>1.2797121162747338E-2</v>
      </c>
      <c r="D47" s="4">
        <f t="shared" si="3"/>
        <v>0.21449610304401545</v>
      </c>
      <c r="M47" s="3"/>
    </row>
    <row r="48" spans="1:13">
      <c r="A48" s="1">
        <v>19176</v>
      </c>
      <c r="B48" s="5">
        <f>AVERAGE('RAW DATA'!B4:Y4)</f>
        <v>137.52879166666668</v>
      </c>
      <c r="C48">
        <f t="shared" si="2"/>
        <v>1.2527441703872443E-2</v>
      </c>
      <c r="D48" s="4">
        <f t="shared" si="3"/>
        <v>0.20684908781701261</v>
      </c>
      <c r="M48" s="3"/>
    </row>
    <row r="49" spans="1:13">
      <c r="A49" s="1">
        <v>34881</v>
      </c>
      <c r="B49" s="5">
        <f>AVERAGE('RAW DATA'!B47:Y47)</f>
        <v>137.85377499999998</v>
      </c>
      <c r="C49">
        <f t="shared" si="2"/>
        <v>1.2381082861380698E-2</v>
      </c>
      <c r="D49" s="4">
        <f t="shared" si="3"/>
        <v>0.20280163821003871</v>
      </c>
      <c r="M49" s="3"/>
    </row>
    <row r="50" spans="1:13">
      <c r="A50" s="1">
        <v>22828</v>
      </c>
      <c r="B50" s="5">
        <f>AVERAGE('RAW DATA'!B14:Y14)</f>
        <v>143.19155416666669</v>
      </c>
      <c r="C50">
        <f t="shared" si="2"/>
        <v>9.9152988615161357E-3</v>
      </c>
      <c r="D50" s="4">
        <f t="shared" si="3"/>
        <v>0.14326728391126109</v>
      </c>
      <c r="M50" s="3"/>
    </row>
    <row r="51" spans="1:13">
      <c r="A51" s="1">
        <v>30498</v>
      </c>
      <c r="B51" s="5">
        <f>AVERAGE('RAW DATA'!B35:Y35)</f>
        <v>143.81327499999998</v>
      </c>
      <c r="C51">
        <f t="shared" si="2"/>
        <v>9.62772971654903E-3</v>
      </c>
      <c r="D51" s="4">
        <f t="shared" si="3"/>
        <v>0.13719219201999888</v>
      </c>
      <c r="M51" s="3"/>
    </row>
    <row r="52" spans="1:13">
      <c r="A52" s="1">
        <v>40725</v>
      </c>
      <c r="B52" s="5">
        <f>AVERAGE('RAW DATA'!B63:Y63)</f>
        <v>144.25199583333332</v>
      </c>
      <c r="C52">
        <f t="shared" si="2"/>
        <v>9.4256202946639799E-3</v>
      </c>
      <c r="D52" s="4">
        <f t="shared" si="3"/>
        <v>0.13301266904767628</v>
      </c>
      <c r="M52" s="3"/>
    </row>
    <row r="53" spans="1:13">
      <c r="A53" s="1">
        <v>24289</v>
      </c>
      <c r="B53" s="5">
        <f>AVERAGE('RAW DATA'!B18:Y18)</f>
        <v>144.65408333333329</v>
      </c>
      <c r="C53">
        <f t="shared" si="2"/>
        <v>9.2411103089089647E-3</v>
      </c>
      <c r="D53" s="4">
        <f t="shared" si="3"/>
        <v>0.129259864500477</v>
      </c>
      <c r="M53" s="3"/>
    </row>
    <row r="54" spans="1:13">
      <c r="A54" s="1">
        <v>22098</v>
      </c>
      <c r="B54" s="5">
        <f>AVERAGE('RAW DATA'!B12:Y12)</f>
        <v>145.900375</v>
      </c>
      <c r="C54">
        <f t="shared" si="2"/>
        <v>8.6746909209806378E-3</v>
      </c>
      <c r="D54" s="4">
        <f t="shared" si="3"/>
        <v>0.11809664953899912</v>
      </c>
      <c r="M54" s="3"/>
    </row>
    <row r="55" spans="1:13">
      <c r="A55" s="1">
        <v>25385</v>
      </c>
      <c r="B55" s="5">
        <f>AVERAGE('RAW DATA'!B21:Y21)</f>
        <v>146.409775</v>
      </c>
      <c r="C55">
        <f t="shared" si="2"/>
        <v>8.4460281658711341E-3</v>
      </c>
      <c r="D55" s="4">
        <f t="shared" si="3"/>
        <v>0.11373608032299209</v>
      </c>
      <c r="M55" s="3"/>
    </row>
    <row r="56" spans="1:13">
      <c r="A56" s="1">
        <v>29037</v>
      </c>
      <c r="B56" s="5">
        <f>AVERAGE('RAW DATA'!B31:Y31)</f>
        <v>148.52950000000001</v>
      </c>
      <c r="C56">
        <f t="shared" si="2"/>
        <v>7.5170688974907389E-3</v>
      </c>
      <c r="D56" s="4">
        <f t="shared" si="3"/>
        <v>9.6824334730577166E-2</v>
      </c>
      <c r="M56" s="3"/>
    </row>
    <row r="57" spans="1:13">
      <c r="A57" s="1">
        <v>41091</v>
      </c>
      <c r="B57" s="5">
        <f>AVERAGE('RAW DATA'!B64:Y64)</f>
        <v>149.869</v>
      </c>
      <c r="C57">
        <f t="shared" si="2"/>
        <v>6.952411215302697E-3</v>
      </c>
      <c r="D57" s="4">
        <f t="shared" si="3"/>
        <v>8.7135535940458531E-2</v>
      </c>
      <c r="M57" s="3"/>
    </row>
    <row r="58" spans="1:13">
      <c r="A58" s="1">
        <v>38899</v>
      </c>
      <c r="B58" s="5">
        <f>AVERAGE('RAW DATA'!B58:Y58)</f>
        <v>150.03229583333336</v>
      </c>
      <c r="C58">
        <f t="shared" si="2"/>
        <v>6.884916509450739E-3</v>
      </c>
      <c r="D58" s="4">
        <f t="shared" si="3"/>
        <v>8.6005751090800664E-2</v>
      </c>
      <c r="M58" s="3"/>
    </row>
    <row r="59" spans="1:13">
      <c r="A59" s="1">
        <v>39995</v>
      </c>
      <c r="B59" s="5">
        <f>AVERAGE('RAW DATA'!B61:Y61)</f>
        <v>150.25866666666667</v>
      </c>
      <c r="C59">
        <f t="shared" si="2"/>
        <v>6.7918573742109791E-3</v>
      </c>
      <c r="D59" s="4">
        <f t="shared" si="3"/>
        <v>8.4457750915046925E-2</v>
      </c>
      <c r="M59" s="3"/>
    </row>
    <row r="60" spans="1:13">
      <c r="A60" s="1">
        <v>33055</v>
      </c>
      <c r="B60" s="5">
        <f>AVERAGE('RAW DATA'!B42:Y42)</f>
        <v>150.88341249999999</v>
      </c>
      <c r="C60">
        <f t="shared" si="2"/>
        <v>6.5381596323849898E-3</v>
      </c>
      <c r="D60" s="4">
        <f t="shared" si="3"/>
        <v>8.0294056953370552E-2</v>
      </c>
      <c r="M60" s="3"/>
    </row>
    <row r="61" spans="1:13">
      <c r="A61" s="1">
        <v>40360</v>
      </c>
      <c r="B61" s="5">
        <f>AVERAGE('RAW DATA'!B62:Y62)</f>
        <v>151.96712916666669</v>
      </c>
      <c r="C61">
        <f t="shared" si="2"/>
        <v>6.1094644630613343E-3</v>
      </c>
      <c r="D61" s="4">
        <f t="shared" si="3"/>
        <v>7.3442172132322403E-2</v>
      </c>
      <c r="M61" s="3"/>
    </row>
    <row r="62" spans="1:13">
      <c r="A62" s="1">
        <v>38534</v>
      </c>
      <c r="B62" s="5">
        <f>AVERAGE('RAW DATA'!B57:Y57)</f>
        <v>153.40382500000001</v>
      </c>
      <c r="C62">
        <f t="shared" si="2"/>
        <v>5.5647464063117444E-3</v>
      </c>
      <c r="D62" s="4">
        <f t="shared" si="3"/>
        <v>6.5059343924637636E-2</v>
      </c>
      <c r="M62" s="3"/>
    </row>
    <row r="63" spans="1:13">
      <c r="A63" s="1">
        <v>21367</v>
      </c>
      <c r="B63" s="5">
        <f>AVERAGE('RAW DATA'!B10:Y10)</f>
        <v>158.58507916666665</v>
      </c>
      <c r="C63">
        <f t="shared" si="2"/>
        <v>3.8446568882337107E-3</v>
      </c>
      <c r="D63" s="4">
        <f t="shared" si="3"/>
        <v>4.0853343052201341E-2</v>
      </c>
      <c r="M63" s="3"/>
    </row>
    <row r="64" spans="1:13">
      <c r="A64" s="1">
        <v>39264</v>
      </c>
      <c r="B64" s="5">
        <f>AVERAGE('RAW DATA'!B59:Y59)</f>
        <v>176.49328333333332</v>
      </c>
      <c r="C64">
        <f t="shared" si="2"/>
        <v>7.1962895921458768E-4</v>
      </c>
      <c r="D64" s="4">
        <f t="shared" si="3"/>
        <v>5.764075623957754E-3</v>
      </c>
      <c r="M64" s="3"/>
    </row>
  </sheetData>
  <sortState ref="A2:D64">
    <sortCondition ref="B2"/>
  </sortState>
  <pageMargins left="0.75" right="0.75" top="1" bottom="1" header="0.5" footer="0.5"/>
  <pageSetup orientation="portrait" horizontalDpi="4294967292" verticalDpi="4294967292"/>
  <ignoredErrors>
    <ignoredError sqref="A1:B1 B2:B64" formulaRang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E24" sqref="E24"/>
    </sheetView>
  </sheetViews>
  <sheetFormatPr baseColWidth="10" defaultRowHeight="15" x14ac:dyDescent="0"/>
  <cols>
    <col min="1" max="1" width="16.5" customWidth="1"/>
    <col min="3" max="3" width="17.33203125" customWidth="1"/>
    <col min="5" max="5" width="18.5" customWidth="1"/>
  </cols>
  <sheetData>
    <row r="1" spans="1:6">
      <c r="A1" s="1" t="s">
        <v>6</v>
      </c>
      <c r="B1" s="1"/>
    </row>
    <row r="2" spans="1:6">
      <c r="A2" s="3"/>
      <c r="B2" s="3"/>
      <c r="D2" s="3"/>
    </row>
    <row r="3" spans="1:6">
      <c r="A3" s="1"/>
      <c r="B3" t="s">
        <v>3</v>
      </c>
      <c r="C3" t="s">
        <v>4</v>
      </c>
      <c r="E3" t="s">
        <v>1</v>
      </c>
      <c r="F3" s="4" t="e">
        <f>AVERAGE(A4:A27)</f>
        <v>#DIV/0!</v>
      </c>
    </row>
    <row r="4" spans="1:6">
      <c r="B4" t="e">
        <f>NORMDIST(A4,$F$3,$F$4,FALSE)</f>
        <v>#DIV/0!</v>
      </c>
      <c r="C4" s="4" t="e">
        <f>1-NORMDIST(A4,$F$3,$F$4,TRUE)</f>
        <v>#DIV/0!</v>
      </c>
      <c r="E4" t="s">
        <v>2</v>
      </c>
      <c r="F4" s="4" t="e">
        <f>STDEV(A4:A27)</f>
        <v>#DIV/0!</v>
      </c>
    </row>
    <row r="5" spans="1:6">
      <c r="B5" t="e">
        <f>NORMDIST(A5,$F$3,$F$4,FALSE)</f>
        <v>#DIV/0!</v>
      </c>
      <c r="C5" s="4" t="e">
        <f>1-NORMDIST(A5,$F$3,$F$4,TRUE)</f>
        <v>#DIV/0!</v>
      </c>
      <c r="D5" s="3"/>
    </row>
    <row r="6" spans="1:6">
      <c r="B6" t="e">
        <f>NORMDIST(A6,$F$3,$F$4,FALSE)</f>
        <v>#DIV/0!</v>
      </c>
      <c r="C6" s="4" t="e">
        <f>1-NORMDIST(A6,$F$3,$F$4,TRUE)</f>
        <v>#DIV/0!</v>
      </c>
      <c r="D6" s="3"/>
    </row>
    <row r="7" spans="1:6">
      <c r="B7" t="e">
        <f>NORMDIST(A7,$F$3,$F$4,FALSE)</f>
        <v>#DIV/0!</v>
      </c>
      <c r="C7" s="4" t="e">
        <f>1-NORMDIST(A7,$F$3,$F$4,TRUE)</f>
        <v>#DIV/0!</v>
      </c>
      <c r="D7" s="3"/>
    </row>
    <row r="8" spans="1:6">
      <c r="B8" t="e">
        <f>NORMDIST(A8,$F$3,$F$4,FALSE)</f>
        <v>#DIV/0!</v>
      </c>
      <c r="C8" s="4" t="e">
        <f>1-NORMDIST(A8,$F$3,$F$4,TRUE)</f>
        <v>#DIV/0!</v>
      </c>
      <c r="D8" s="3"/>
    </row>
    <row r="9" spans="1:6">
      <c r="B9" t="e">
        <f>NORMDIST(A9,$F$3,$F$4,FALSE)</f>
        <v>#DIV/0!</v>
      </c>
      <c r="C9" s="4" t="e">
        <f>1-NORMDIST(A9,$F$3,$F$4,TRUE)</f>
        <v>#DIV/0!</v>
      </c>
      <c r="D9" s="3"/>
    </row>
    <row r="10" spans="1:6">
      <c r="B10" t="e">
        <f>NORMDIST(A10,$F$3,$F$4,FALSE)</f>
        <v>#DIV/0!</v>
      </c>
      <c r="C10" s="4" t="e">
        <f>1-NORMDIST(A10,$F$3,$F$4,TRUE)</f>
        <v>#DIV/0!</v>
      </c>
      <c r="D10" s="3"/>
    </row>
    <row r="11" spans="1:6">
      <c r="B11" t="e">
        <f>NORMDIST(A11,$F$3,$F$4,FALSE)</f>
        <v>#DIV/0!</v>
      </c>
      <c r="C11" s="4" t="e">
        <f>1-NORMDIST(A11,$F$3,$F$4,TRUE)</f>
        <v>#DIV/0!</v>
      </c>
      <c r="D11" s="3"/>
    </row>
    <row r="12" spans="1:6">
      <c r="B12" t="e">
        <f>NORMDIST(A12,$F$3,$F$4,FALSE)</f>
        <v>#DIV/0!</v>
      </c>
      <c r="C12" s="4" t="e">
        <f>1-NORMDIST(A12,$F$3,$F$4,TRUE)</f>
        <v>#DIV/0!</v>
      </c>
      <c r="D12" s="3"/>
    </row>
    <row r="13" spans="1:6">
      <c r="B13" t="e">
        <f>NORMDIST(A13,$F$3,$F$4,FALSE)</f>
        <v>#DIV/0!</v>
      </c>
      <c r="C13" s="4" t="e">
        <f>1-NORMDIST(A13,$F$3,$F$4,TRUE)</f>
        <v>#DIV/0!</v>
      </c>
      <c r="D13" s="3"/>
    </row>
    <row r="14" spans="1:6">
      <c r="B14" t="e">
        <f>NORMDIST(A14,$F$3,$F$4,FALSE)</f>
        <v>#DIV/0!</v>
      </c>
      <c r="C14" s="4" t="e">
        <f>1-NORMDIST(A14,$F$3,$F$4,TRUE)</f>
        <v>#DIV/0!</v>
      </c>
      <c r="D14" s="3"/>
    </row>
    <row r="15" spans="1:6">
      <c r="B15" t="e">
        <f>NORMDIST(A15,$F$3,$F$4,FALSE)</f>
        <v>#DIV/0!</v>
      </c>
      <c r="C15" s="4" t="e">
        <f>1-NORMDIST(A15,$F$3,$F$4,TRUE)</f>
        <v>#DIV/0!</v>
      </c>
      <c r="D15" s="3"/>
    </row>
    <row r="16" spans="1:6">
      <c r="B16" t="e">
        <f>NORMDIST(A16,$F$3,$F$4,FALSE)</f>
        <v>#DIV/0!</v>
      </c>
      <c r="C16" s="4" t="e">
        <f>1-NORMDIST(A16,$F$3,$F$4,TRUE)</f>
        <v>#DIV/0!</v>
      </c>
      <c r="D16" s="3"/>
    </row>
    <row r="17" spans="2:4">
      <c r="B17" t="e">
        <f>NORMDIST(A17,$F$3,$F$4,FALSE)</f>
        <v>#DIV/0!</v>
      </c>
      <c r="C17" s="4" t="e">
        <f>1-NORMDIST(A17,$F$3,$F$4,TRUE)</f>
        <v>#DIV/0!</v>
      </c>
      <c r="D17" s="3"/>
    </row>
    <row r="18" spans="2:4">
      <c r="B18" t="e">
        <f>NORMDIST(A18,$F$3,$F$4,FALSE)</f>
        <v>#DIV/0!</v>
      </c>
      <c r="C18" s="4" t="e">
        <f>1-NORMDIST(A18,$F$3,$F$4,TRUE)</f>
        <v>#DIV/0!</v>
      </c>
      <c r="D18" s="3"/>
    </row>
    <row r="19" spans="2:4">
      <c r="B19" t="e">
        <f>NORMDIST(A19,$F$3,$F$4,FALSE)</f>
        <v>#DIV/0!</v>
      </c>
      <c r="C19" s="4" t="e">
        <f>1-NORMDIST(A19,$F$3,$F$4,TRUE)</f>
        <v>#DIV/0!</v>
      </c>
      <c r="D19" s="3"/>
    </row>
    <row r="20" spans="2:4">
      <c r="B20" t="e">
        <f>NORMDIST(A20,$F$3,$F$4,FALSE)</f>
        <v>#DIV/0!</v>
      </c>
      <c r="C20" s="4" t="e">
        <f>1-NORMDIST(A20,$F$3,$F$4,TRUE)</f>
        <v>#DIV/0!</v>
      </c>
      <c r="D20" s="3"/>
    </row>
    <row r="21" spans="2:4">
      <c r="B21" t="e">
        <f>NORMDIST(A21,$F$3,$F$4,FALSE)</f>
        <v>#DIV/0!</v>
      </c>
      <c r="C21" s="4" t="e">
        <f>1-NORMDIST(A21,$F$3,$F$4,TRUE)</f>
        <v>#DIV/0!</v>
      </c>
      <c r="D21" s="3"/>
    </row>
    <row r="22" spans="2:4">
      <c r="B22" t="e">
        <f>NORMDIST(A22,$F$3,$F$4,FALSE)</f>
        <v>#DIV/0!</v>
      </c>
      <c r="C22" s="4" t="e">
        <f>1-NORMDIST(A22,$F$3,$F$4,TRUE)</f>
        <v>#DIV/0!</v>
      </c>
      <c r="D22" s="3"/>
    </row>
    <row r="23" spans="2:4">
      <c r="B23" t="e">
        <f>NORMDIST(A23,$F$3,$F$4,FALSE)</f>
        <v>#DIV/0!</v>
      </c>
      <c r="C23" s="4" t="e">
        <f>1-NORMDIST(A23,$F$3,$F$4,TRUE)</f>
        <v>#DIV/0!</v>
      </c>
      <c r="D23" s="3"/>
    </row>
    <row r="24" spans="2:4">
      <c r="B24" t="e">
        <f>NORMDIST(A24,$F$3,$F$4,FALSE)</f>
        <v>#DIV/0!</v>
      </c>
      <c r="C24" s="4" t="e">
        <f>1-NORMDIST(A24,$F$3,$F$4,TRUE)</f>
        <v>#DIV/0!</v>
      </c>
      <c r="D24" s="3"/>
    </row>
    <row r="25" spans="2:4">
      <c r="B25" t="e">
        <f>NORMDIST(A25,$F$3,$F$4,FALSE)</f>
        <v>#DIV/0!</v>
      </c>
      <c r="C25" s="4" t="e">
        <f>1-NORMDIST(A25,$F$3,$F$4,TRUE)</f>
        <v>#DIV/0!</v>
      </c>
      <c r="D25" s="3"/>
    </row>
    <row r="26" spans="2:4">
      <c r="B26" t="e">
        <f>NORMDIST(A26,$F$3,$F$4,FALSE)</f>
        <v>#DIV/0!</v>
      </c>
      <c r="C26" s="4" t="e">
        <f>1-NORMDIST(A26,$F$3,$F$4,TRUE)</f>
        <v>#DIV/0!</v>
      </c>
      <c r="D26" s="3"/>
    </row>
    <row r="27" spans="2:4">
      <c r="B27" t="e">
        <f>NORMDIST(A27,$F$3,$F$4,FALSE)</f>
        <v>#DIV/0!</v>
      </c>
      <c r="C27" s="4" t="e">
        <f>1-NORMDIST(A27,$F$3,$F$4,TRUE)</f>
        <v>#DIV/0!</v>
      </c>
    </row>
    <row r="28" spans="2:4">
      <c r="B28" s="3"/>
    </row>
  </sheetData>
  <sortState ref="A4:C27">
    <sortCondition ref="A3"/>
  </sortState>
  <pageMargins left="0.75" right="0.75" top="1" bottom="1" header="0.5" footer="0.5"/>
  <pageSetup orientation="portrait" horizontalDpi="4294967292" verticalDpi="4294967292"/>
  <ignoredErrors>
    <ignoredError sqref="F3:F4" formulaRange="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8"/>
  <sheetViews>
    <sheetView workbookViewId="0">
      <selection activeCell="E30" sqref="E30"/>
    </sheetView>
  </sheetViews>
  <sheetFormatPr baseColWidth="10" defaultRowHeight="15" x14ac:dyDescent="0"/>
  <sheetData>
    <row r="28" spans="1:1">
      <c r="A28" s="2" t="s">
        <v>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J58"/>
  <sheetViews>
    <sheetView workbookViewId="0">
      <selection activeCell="F29" sqref="F29"/>
    </sheetView>
  </sheetViews>
  <sheetFormatPr baseColWidth="10" defaultRowHeight="15" x14ac:dyDescent="0"/>
  <cols>
    <col min="8" max="8" width="13.33203125" customWidth="1"/>
    <col min="9" max="9" width="14" customWidth="1"/>
    <col min="10" max="10" width="12.5" customWidth="1"/>
  </cols>
  <sheetData>
    <row r="1" spans="8:10" ht="30">
      <c r="H1" s="6" t="s">
        <v>10</v>
      </c>
      <c r="I1" s="6" t="s">
        <v>8</v>
      </c>
      <c r="J1" s="6" t="s">
        <v>9</v>
      </c>
    </row>
    <row r="2" spans="8:10">
      <c r="H2">
        <v>1986</v>
      </c>
      <c r="I2" t="s">
        <v>12</v>
      </c>
      <c r="J2">
        <v>0.2</v>
      </c>
    </row>
    <row r="3" spans="8:10">
      <c r="H3">
        <v>1993</v>
      </c>
      <c r="I3" t="s">
        <v>13</v>
      </c>
      <c r="J3">
        <v>0.2</v>
      </c>
    </row>
    <row r="4" spans="8:10">
      <c r="H4">
        <v>2010</v>
      </c>
      <c r="I4" t="s">
        <v>11</v>
      </c>
      <c r="J4">
        <v>-1.2</v>
      </c>
    </row>
    <row r="6" spans="8:10">
      <c r="H6" s="7" t="s">
        <v>15</v>
      </c>
    </row>
    <row r="32" spans="8:8">
      <c r="H32" s="7" t="s">
        <v>14</v>
      </c>
    </row>
    <row r="58" spans="8:8">
      <c r="H58" s="7" t="s">
        <v>16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RAW DATA</vt:lpstr>
      <vt:lpstr>CLIMATOLOGY</vt:lpstr>
      <vt:lpstr>FORECAST</vt:lpstr>
      <vt:lpstr>GRAPHS</vt:lpstr>
      <vt:lpstr>CONCLUSION</vt:lpstr>
    </vt:vector>
  </TitlesOfParts>
  <Company>International Research Institute for Climate and Society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 Sutton</dc:creator>
  <cp:lastModifiedBy>Meg Sutton</cp:lastModifiedBy>
  <dcterms:created xsi:type="dcterms:W3CDTF">2013-09-11T14:22:24Z</dcterms:created>
  <dcterms:modified xsi:type="dcterms:W3CDTF">2013-10-01T17:05:52Z</dcterms:modified>
</cp:coreProperties>
</file>