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\Desktop\SMU Books\DS 6372\Unit 3\HW3\"/>
    </mc:Choice>
  </mc:AlternateContent>
  <xr:revisionPtr revIDLastSave="0" documentId="13_ncr:1_{E40B2EAA-83F0-4197-995A-E12F4DDAE57F}" xr6:coauthVersionLast="36" xr6:coauthVersionMax="36" xr10:uidLastSave="{00000000-0000-0000-0000-000000000000}"/>
  <bookViews>
    <workbookView xWindow="0" yWindow="0" windowWidth="14370" windowHeight="4830" xr2:uid="{52EBAE5A-2AD9-407E-A938-8E46EAD4A2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" i="1" l="1"/>
  <c r="M23" i="1"/>
  <c r="I15" i="1"/>
  <c r="I16" i="1"/>
  <c r="I12" i="1"/>
  <c r="I11" i="1"/>
  <c r="I10" i="1"/>
  <c r="M6" i="1"/>
  <c r="L6" i="1"/>
  <c r="M5" i="1"/>
  <c r="L5" i="1"/>
  <c r="M4" i="1"/>
  <c r="L4" i="1"/>
  <c r="M3" i="1"/>
  <c r="L3" i="1" l="1"/>
  <c r="I9" i="1"/>
</calcChain>
</file>

<file path=xl/sharedStrings.xml><?xml version="1.0" encoding="utf-8"?>
<sst xmlns="http://schemas.openxmlformats.org/spreadsheetml/2006/main" count="69" uniqueCount="28">
  <si>
    <t>PatNum</t>
  </si>
  <si>
    <t>Brain</t>
  </si>
  <si>
    <t>Liver</t>
  </si>
  <si>
    <t>Time</t>
  </si>
  <si>
    <t>Treatment</t>
  </si>
  <si>
    <t>BD</t>
  </si>
  <si>
    <t>NS</t>
  </si>
  <si>
    <t>depVar</t>
  </si>
  <si>
    <t>N</t>
  </si>
  <si>
    <t>n</t>
  </si>
  <si>
    <t>#levels Time</t>
  </si>
  <si>
    <t>#levels Trt</t>
  </si>
  <si>
    <t>ybar All</t>
  </si>
  <si>
    <t>ybar</t>
  </si>
  <si>
    <t>Time\trt</t>
  </si>
  <si>
    <t>sigma2</t>
  </si>
  <si>
    <t>trt</t>
  </si>
  <si>
    <t>Source of Variation</t>
  </si>
  <si>
    <t>Between Groups</t>
  </si>
  <si>
    <t>ss</t>
  </si>
  <si>
    <t>Trt</t>
  </si>
  <si>
    <t>Interaction</t>
  </si>
  <si>
    <t>Error</t>
  </si>
  <si>
    <t>Total</t>
  </si>
  <si>
    <t>df</t>
  </si>
  <si>
    <t>MS</t>
  </si>
  <si>
    <t>F</t>
  </si>
  <si>
    <t>Pr(F)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</si>
</sst>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/>
    <xf numFmtId="0" fontId="1" fillId="0" borderId="2" xfId="0" applyFont="1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5" xfId="0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09BF7-0C3A-47CF-9BE9-905F352F06BA}">
  <dimension ref="A1:Q33"/>
  <sheetViews>
    <sheetView tabSelected="1" zoomScale="75" zoomScaleNormal="75" workbookViewId="0">
      <selection activeCell="I16" sqref="I16"/>
    </sheetView>
  </sheetViews>
  <sheetFormatPr defaultRowHeight="15" x14ac:dyDescent="0.25"/>
  <cols>
    <col min="8" max="8" width="12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H1" s="5" t="s">
        <v>8</v>
      </c>
      <c r="I1" s="6">
        <v>32</v>
      </c>
      <c r="K1" s="9" t="s">
        <v>13</v>
      </c>
      <c r="L1" s="10"/>
      <c r="M1" s="11"/>
    </row>
    <row r="2" spans="1:13" x14ac:dyDescent="0.25">
      <c r="A2" s="2">
        <v>1</v>
      </c>
      <c r="B2" s="3">
        <v>41081</v>
      </c>
      <c r="C2" s="3">
        <v>1456164</v>
      </c>
      <c r="D2" s="3">
        <v>0.5</v>
      </c>
      <c r="E2" s="4" t="s">
        <v>5</v>
      </c>
      <c r="F2" s="3">
        <v>-3.5680000000000001</v>
      </c>
      <c r="H2" s="5" t="s">
        <v>9</v>
      </c>
      <c r="I2" s="5">
        <v>4</v>
      </c>
      <c r="K2" s="5" t="s">
        <v>14</v>
      </c>
      <c r="L2" s="5" t="s">
        <v>5</v>
      </c>
      <c r="M2" s="5" t="s">
        <v>6</v>
      </c>
    </row>
    <row r="3" spans="1:13" x14ac:dyDescent="0.25">
      <c r="A3" s="2">
        <v>2</v>
      </c>
      <c r="B3" s="3">
        <v>44286</v>
      </c>
      <c r="C3" s="3">
        <v>1602171</v>
      </c>
      <c r="D3" s="3">
        <v>0.5</v>
      </c>
      <c r="E3" s="4" t="s">
        <v>5</v>
      </c>
      <c r="F3" s="3">
        <v>-3.5884</v>
      </c>
      <c r="H3" s="5" t="s">
        <v>10</v>
      </c>
      <c r="I3" s="5">
        <v>4</v>
      </c>
      <c r="K3" s="5">
        <v>0.5</v>
      </c>
      <c r="L3" s="8">
        <f>AVERAGE(F2:F5)</f>
        <v>-3.5321249999999997</v>
      </c>
      <c r="M3" s="19">
        <f>AVERAGE(F6:F9)</f>
        <v>-4.2866999999999997</v>
      </c>
    </row>
    <row r="4" spans="1:13" x14ac:dyDescent="0.25">
      <c r="A4" s="2">
        <v>3</v>
      </c>
      <c r="B4" s="3">
        <v>102926</v>
      </c>
      <c r="C4" s="3">
        <v>1601936</v>
      </c>
      <c r="D4" s="3">
        <v>0.5</v>
      </c>
      <c r="E4" s="4" t="s">
        <v>5</v>
      </c>
      <c r="F4" s="3">
        <v>-2.7450000000000001</v>
      </c>
      <c r="H4" s="5" t="s">
        <v>11</v>
      </c>
      <c r="I4" s="5">
        <v>2</v>
      </c>
      <c r="K4" s="5">
        <v>3</v>
      </c>
      <c r="L4" s="8">
        <f>AVERAGE(F10:F13)</f>
        <v>-2.2857250000000002</v>
      </c>
      <c r="M4" s="19">
        <f>AVERAGE(F14:F17)</f>
        <v>-3.2490749999999999</v>
      </c>
    </row>
    <row r="5" spans="1:13" x14ac:dyDescent="0.25">
      <c r="A5" s="2">
        <v>4</v>
      </c>
      <c r="B5" s="3">
        <v>25927</v>
      </c>
      <c r="C5" s="3">
        <v>1776411</v>
      </c>
      <c r="D5" s="3">
        <v>0.5</v>
      </c>
      <c r="E5" s="4" t="s">
        <v>5</v>
      </c>
      <c r="F5" s="3">
        <v>-4.2271000000000001</v>
      </c>
      <c r="H5" s="8"/>
      <c r="I5" s="5"/>
      <c r="K5" s="5">
        <v>24</v>
      </c>
      <c r="L5" s="8">
        <f>AVERAGE(F18:F21)</f>
        <v>0.64552500000000002</v>
      </c>
      <c r="M5" s="19">
        <f>AVERAGE(F22:F25)</f>
        <v>6.2400000000000011E-2</v>
      </c>
    </row>
    <row r="6" spans="1:13" x14ac:dyDescent="0.25">
      <c r="A6" s="2">
        <v>5</v>
      </c>
      <c r="B6" s="3">
        <v>31342</v>
      </c>
      <c r="C6" s="3">
        <v>1790863</v>
      </c>
      <c r="D6" s="3">
        <v>0.5</v>
      </c>
      <c r="E6" s="4" t="s">
        <v>6</v>
      </c>
      <c r="F6" s="3">
        <v>-4.0454999999999997</v>
      </c>
      <c r="H6" s="8" t="s">
        <v>12</v>
      </c>
      <c r="I6" s="19">
        <f>SUM(F2:F33)/32</f>
        <v>-1.2680687499999996</v>
      </c>
      <c r="K6" s="5">
        <v>72</v>
      </c>
      <c r="L6" s="8">
        <f>AVERAGE(F26:F29)</f>
        <v>1.6858000000000002</v>
      </c>
      <c r="M6" s="19">
        <f>AVERAGE(F30:F33)</f>
        <v>0.81535000000000002</v>
      </c>
    </row>
    <row r="7" spans="1:13" x14ac:dyDescent="0.25">
      <c r="A7" s="2">
        <v>6</v>
      </c>
      <c r="B7" s="3">
        <v>22815</v>
      </c>
      <c r="C7" s="3">
        <v>1633386</v>
      </c>
      <c r="D7" s="3">
        <v>0.5</v>
      </c>
      <c r="E7" s="4" t="s">
        <v>6</v>
      </c>
      <c r="F7" s="3">
        <v>-4.2709999999999999</v>
      </c>
    </row>
    <row r="8" spans="1:13" x14ac:dyDescent="0.25">
      <c r="A8" s="2">
        <v>7</v>
      </c>
      <c r="B8" s="3">
        <v>16629</v>
      </c>
      <c r="C8" s="3">
        <v>1618757</v>
      </c>
      <c r="D8" s="3">
        <v>0.5</v>
      </c>
      <c r="E8" s="4" t="s">
        <v>6</v>
      </c>
      <c r="F8" s="3">
        <v>-4.5782999999999996</v>
      </c>
      <c r="H8" s="5" t="s">
        <v>3</v>
      </c>
      <c r="I8" s="5" t="s">
        <v>13</v>
      </c>
      <c r="K8" s="9" t="s">
        <v>15</v>
      </c>
      <c r="L8" s="14"/>
      <c r="M8" s="15"/>
    </row>
    <row r="9" spans="1:13" x14ac:dyDescent="0.25">
      <c r="A9" s="2">
        <v>8</v>
      </c>
      <c r="B9" s="3">
        <v>22315</v>
      </c>
      <c r="C9" s="3">
        <v>1567602</v>
      </c>
      <c r="D9" s="3">
        <v>0.5</v>
      </c>
      <c r="E9" s="4" t="s">
        <v>6</v>
      </c>
      <c r="F9" s="3">
        <v>-4.2519999999999998</v>
      </c>
      <c r="H9" s="5">
        <v>0.5</v>
      </c>
      <c r="I9" s="19">
        <f>AVERAGE(F2:F9)</f>
        <v>-3.9094124999999997</v>
      </c>
      <c r="K9" s="5" t="s">
        <v>14</v>
      </c>
      <c r="L9" s="5" t="s">
        <v>5</v>
      </c>
      <c r="M9" s="5" t="s">
        <v>6</v>
      </c>
    </row>
    <row r="10" spans="1:13" x14ac:dyDescent="0.25">
      <c r="A10" s="2">
        <v>9</v>
      </c>
      <c r="B10" s="3">
        <v>77961</v>
      </c>
      <c r="C10" s="3">
        <v>1060057</v>
      </c>
      <c r="D10" s="3">
        <v>3</v>
      </c>
      <c r="E10" s="4" t="s">
        <v>5</v>
      </c>
      <c r="F10" s="3">
        <v>-2.6099000000000001</v>
      </c>
      <c r="H10" s="5">
        <v>3</v>
      </c>
      <c r="I10" s="19">
        <f>AVERAGE(F10:F17)</f>
        <v>-2.7674000000000003</v>
      </c>
      <c r="K10" s="5">
        <v>0.5</v>
      </c>
      <c r="L10" s="7"/>
      <c r="M10" s="7"/>
    </row>
    <row r="11" spans="1:13" x14ac:dyDescent="0.25">
      <c r="A11" s="2">
        <v>10</v>
      </c>
      <c r="B11" s="3">
        <v>73178</v>
      </c>
      <c r="C11" s="3">
        <v>715581</v>
      </c>
      <c r="D11" s="3">
        <v>3</v>
      </c>
      <c r="E11" s="4" t="s">
        <v>5</v>
      </c>
      <c r="F11" s="3">
        <v>-2.2801999999999998</v>
      </c>
      <c r="H11" s="5">
        <v>24</v>
      </c>
      <c r="I11" s="19">
        <f>AVERAGE(F18:F25)</f>
        <v>0.35396250000000001</v>
      </c>
      <c r="K11" s="5">
        <v>3</v>
      </c>
      <c r="L11" s="7"/>
      <c r="M11" s="7"/>
    </row>
    <row r="12" spans="1:13" x14ac:dyDescent="0.25">
      <c r="A12" s="2">
        <v>11</v>
      </c>
      <c r="B12" s="3">
        <v>76167</v>
      </c>
      <c r="C12" s="3">
        <v>620145</v>
      </c>
      <c r="D12" s="3">
        <v>3</v>
      </c>
      <c r="E12" s="4" t="s">
        <v>5</v>
      </c>
      <c r="F12" s="3">
        <v>-2.097</v>
      </c>
      <c r="H12" s="5">
        <v>72</v>
      </c>
      <c r="I12" s="19">
        <f>AVERAGE(F26:F33)</f>
        <v>1.250575</v>
      </c>
      <c r="K12" s="5">
        <v>24</v>
      </c>
      <c r="L12" s="7"/>
      <c r="M12" s="7"/>
    </row>
    <row r="13" spans="1:13" x14ac:dyDescent="0.25">
      <c r="A13" s="2">
        <v>12</v>
      </c>
      <c r="B13" s="3">
        <v>123730</v>
      </c>
      <c r="C13" s="3">
        <v>1068423</v>
      </c>
      <c r="D13" s="3">
        <v>3</v>
      </c>
      <c r="E13" s="4" t="s">
        <v>5</v>
      </c>
      <c r="F13" s="3">
        <v>-2.1558000000000002</v>
      </c>
      <c r="H13" s="5"/>
      <c r="I13" s="19"/>
      <c r="K13" s="5">
        <v>72</v>
      </c>
      <c r="L13" s="7"/>
      <c r="M13" s="7"/>
    </row>
    <row r="14" spans="1:13" x14ac:dyDescent="0.25">
      <c r="A14" s="2">
        <v>13</v>
      </c>
      <c r="B14" s="3">
        <v>25569</v>
      </c>
      <c r="C14" s="3">
        <v>721436</v>
      </c>
      <c r="D14" s="3">
        <v>3</v>
      </c>
      <c r="E14" s="4" t="s">
        <v>6</v>
      </c>
      <c r="F14" s="3">
        <v>-3.3399000000000001</v>
      </c>
      <c r="H14" s="5" t="s">
        <v>16</v>
      </c>
      <c r="I14" s="19" t="s">
        <v>13</v>
      </c>
    </row>
    <row r="15" spans="1:13" x14ac:dyDescent="0.25">
      <c r="A15" s="2">
        <v>14</v>
      </c>
      <c r="B15" s="3">
        <v>33803</v>
      </c>
      <c r="C15" s="3">
        <v>1019352</v>
      </c>
      <c r="D15" s="3">
        <v>3</v>
      </c>
      <c r="E15" s="4" t="s">
        <v>6</v>
      </c>
      <c r="F15">
        <v>-3.4064000000000001</v>
      </c>
      <c r="H15" s="16" t="s">
        <v>5</v>
      </c>
      <c r="I15" s="19">
        <f>AVERAGE(F2:F5,F10:F13,F18:F21,F26:F29)</f>
        <v>-0.87163125000000019</v>
      </c>
    </row>
    <row r="16" spans="1:13" x14ac:dyDescent="0.25">
      <c r="A16" s="2">
        <v>15</v>
      </c>
      <c r="B16" s="3">
        <v>24512</v>
      </c>
      <c r="C16" s="3">
        <v>667785</v>
      </c>
      <c r="D16" s="3">
        <v>3</v>
      </c>
      <c r="E16" s="4" t="s">
        <v>6</v>
      </c>
      <c r="F16">
        <v>-3.3048000000000002</v>
      </c>
      <c r="H16" s="16" t="s">
        <v>6</v>
      </c>
      <c r="I16" s="19">
        <f>AVERAGE(F6:F9,F14:F17,F22:F25,F30:F33)</f>
        <v>-1.6645062500000001</v>
      </c>
    </row>
    <row r="17" spans="1:17" x14ac:dyDescent="0.25">
      <c r="A17" s="2">
        <v>16</v>
      </c>
      <c r="B17" s="3">
        <v>50545</v>
      </c>
      <c r="C17" s="3">
        <v>961097</v>
      </c>
      <c r="D17" s="3">
        <v>3</v>
      </c>
      <c r="E17" s="4" t="s">
        <v>6</v>
      </c>
      <c r="F17" s="3">
        <v>-2.9451999999999998</v>
      </c>
      <c r="H17" s="17"/>
      <c r="I17" s="18"/>
      <c r="K17" s="9" t="s">
        <v>17</v>
      </c>
      <c r="L17" s="11"/>
      <c r="M17" s="5" t="s">
        <v>19</v>
      </c>
      <c r="N17" s="5" t="s">
        <v>24</v>
      </c>
      <c r="O17" s="5" t="s">
        <v>25</v>
      </c>
      <c r="P17" s="5" t="s">
        <v>26</v>
      </c>
      <c r="Q17" s="5" t="s">
        <v>27</v>
      </c>
    </row>
    <row r="18" spans="1:17" x14ac:dyDescent="0.25">
      <c r="A18" s="2">
        <v>17</v>
      </c>
      <c r="B18" s="3">
        <v>84616</v>
      </c>
      <c r="C18" s="3">
        <v>48815</v>
      </c>
      <c r="D18" s="3">
        <v>24</v>
      </c>
      <c r="E18" s="4" t="s">
        <v>5</v>
      </c>
      <c r="F18" s="3">
        <v>0.55010000000000003</v>
      </c>
      <c r="K18" s="8" t="s">
        <v>18</v>
      </c>
      <c r="L18" s="7"/>
      <c r="M18" s="8">
        <v>150.78440000000001</v>
      </c>
      <c r="N18" s="8">
        <v>7</v>
      </c>
      <c r="O18" s="8">
        <v>21.541</v>
      </c>
      <c r="P18" s="8">
        <v>64.072999999999993</v>
      </c>
      <c r="Q18" s="8">
        <v>1E-4</v>
      </c>
    </row>
    <row r="19" spans="1:17" x14ac:dyDescent="0.25">
      <c r="A19" s="2">
        <v>18</v>
      </c>
      <c r="B19" s="3">
        <v>55153</v>
      </c>
      <c r="C19" s="3">
        <v>16885</v>
      </c>
      <c r="D19" s="3">
        <v>24</v>
      </c>
      <c r="E19" s="4" t="s">
        <v>5</v>
      </c>
      <c r="F19" s="3">
        <v>1.1837</v>
      </c>
      <c r="K19" s="13" t="s">
        <v>3</v>
      </c>
      <c r="L19" s="12"/>
      <c r="M19" s="8">
        <v>145.5942</v>
      </c>
      <c r="N19" s="8">
        <v>3</v>
      </c>
      <c r="O19" s="8">
        <v>48.530999999999999</v>
      </c>
      <c r="P19" s="8">
        <v>144.36000000000001</v>
      </c>
      <c r="Q19" s="8">
        <v>1E-4</v>
      </c>
    </row>
    <row r="20" spans="1:17" x14ac:dyDescent="0.25">
      <c r="A20" s="2">
        <v>19</v>
      </c>
      <c r="B20" s="3">
        <v>48829</v>
      </c>
      <c r="C20" s="3">
        <v>22395</v>
      </c>
      <c r="D20" s="3">
        <v>24</v>
      </c>
      <c r="E20" s="4" t="s">
        <v>5</v>
      </c>
      <c r="F20" s="3">
        <v>0.77949999999999997</v>
      </c>
      <c r="K20" s="13" t="s">
        <v>20</v>
      </c>
      <c r="L20" s="12"/>
      <c r="M20" s="8">
        <v>5.0289999999999999</v>
      </c>
      <c r="N20" s="8">
        <v>1</v>
      </c>
      <c r="O20" s="8">
        <v>5.0289999999999999</v>
      </c>
      <c r="P20" s="8">
        <v>14.96</v>
      </c>
      <c r="Q20" s="8">
        <v>6.9999999999999999E-4</v>
      </c>
    </row>
    <row r="21" spans="1:17" x14ac:dyDescent="0.25">
      <c r="A21" s="2">
        <v>20</v>
      </c>
      <c r="B21" s="3">
        <v>89454</v>
      </c>
      <c r="C21" s="3">
        <v>83504</v>
      </c>
      <c r="D21" s="3">
        <v>24</v>
      </c>
      <c r="E21" s="4" t="s">
        <v>5</v>
      </c>
      <c r="F21" s="3">
        <v>6.88E-2</v>
      </c>
      <c r="K21" s="8" t="s">
        <v>21</v>
      </c>
      <c r="L21" s="7"/>
      <c r="M21" s="8">
        <v>0.161</v>
      </c>
      <c r="N21" s="8">
        <v>3</v>
      </c>
      <c r="O21" s="8">
        <v>5.3600000000000002E-2</v>
      </c>
      <c r="P21" s="8">
        <v>0.16</v>
      </c>
      <c r="Q21" s="8">
        <v>0.9224</v>
      </c>
    </row>
    <row r="22" spans="1:17" x14ac:dyDescent="0.25">
      <c r="A22" s="2">
        <v>21</v>
      </c>
      <c r="B22" s="3">
        <v>37928</v>
      </c>
      <c r="C22" s="3">
        <v>20323</v>
      </c>
      <c r="D22" s="3">
        <v>24</v>
      </c>
      <c r="E22" s="4" t="s">
        <v>6</v>
      </c>
      <c r="F22" s="3">
        <v>0.62390000000000001</v>
      </c>
      <c r="K22" s="13" t="s">
        <v>22</v>
      </c>
      <c r="L22" s="12"/>
      <c r="M22" s="8">
        <v>8.0679999999999996</v>
      </c>
      <c r="N22" s="8">
        <v>24</v>
      </c>
      <c r="O22" s="8">
        <v>3.3599999999999998E-2</v>
      </c>
      <c r="P22" s="8"/>
      <c r="Q22" s="8"/>
    </row>
    <row r="23" spans="1:17" x14ac:dyDescent="0.25">
      <c r="A23" s="2">
        <v>22</v>
      </c>
      <c r="B23" s="3">
        <v>12816</v>
      </c>
      <c r="C23" s="3">
        <v>15985</v>
      </c>
      <c r="D23" s="3">
        <v>24</v>
      </c>
      <c r="E23" s="4" t="s">
        <v>6</v>
      </c>
      <c r="F23" s="3">
        <v>-0.221</v>
      </c>
      <c r="K23" s="13" t="s">
        <v>23</v>
      </c>
      <c r="L23" s="12"/>
      <c r="M23" s="8">
        <f>SUM(M19:M22)</f>
        <v>158.85220000000001</v>
      </c>
      <c r="N23" s="7"/>
      <c r="O23" s="7"/>
      <c r="P23" s="7"/>
      <c r="Q23" s="7"/>
    </row>
    <row r="24" spans="1:17" x14ac:dyDescent="0.25">
      <c r="A24" s="2">
        <v>23</v>
      </c>
      <c r="B24" s="3">
        <v>23734</v>
      </c>
      <c r="C24" s="3">
        <v>25895</v>
      </c>
      <c r="D24" s="3">
        <v>24</v>
      </c>
      <c r="E24" s="4" t="s">
        <v>6</v>
      </c>
      <c r="F24" s="3">
        <v>-8.7099999999999997E-2</v>
      </c>
    </row>
    <row r="25" spans="1:17" x14ac:dyDescent="0.25">
      <c r="A25" s="2">
        <v>24</v>
      </c>
      <c r="B25" s="3">
        <v>31097</v>
      </c>
      <c r="C25" s="3">
        <v>33224</v>
      </c>
      <c r="D25" s="3">
        <v>24</v>
      </c>
      <c r="E25" s="4" t="s">
        <v>6</v>
      </c>
      <c r="F25" s="3">
        <v>-6.6199999999999995E-2</v>
      </c>
    </row>
    <row r="26" spans="1:17" x14ac:dyDescent="0.25">
      <c r="A26" s="2">
        <v>25</v>
      </c>
      <c r="B26" s="3">
        <v>35395</v>
      </c>
      <c r="C26" s="3">
        <v>4142</v>
      </c>
      <c r="D26" s="3">
        <v>72</v>
      </c>
      <c r="E26" s="4" t="s">
        <v>5</v>
      </c>
      <c r="F26" s="3">
        <v>2.1454</v>
      </c>
    </row>
    <row r="27" spans="1:17" x14ac:dyDescent="0.25">
      <c r="A27" s="2">
        <v>26</v>
      </c>
      <c r="B27" s="3">
        <v>18270</v>
      </c>
      <c r="C27" s="3">
        <v>2364</v>
      </c>
      <c r="D27" s="3">
        <v>72</v>
      </c>
      <c r="E27" s="4" t="s">
        <v>5</v>
      </c>
      <c r="F27" s="3">
        <v>2.0449000000000002</v>
      </c>
    </row>
    <row r="28" spans="1:17" x14ac:dyDescent="0.25">
      <c r="A28" s="2">
        <v>27</v>
      </c>
      <c r="B28" s="3">
        <v>5625</v>
      </c>
      <c r="C28" s="3">
        <v>1979</v>
      </c>
      <c r="D28" s="3">
        <v>72</v>
      </c>
      <c r="E28" s="4" t="s">
        <v>5</v>
      </c>
      <c r="F28" s="3">
        <v>1.0446</v>
      </c>
    </row>
    <row r="29" spans="1:17" x14ac:dyDescent="0.25">
      <c r="A29" s="2">
        <v>28</v>
      </c>
      <c r="B29" s="3">
        <v>7497</v>
      </c>
      <c r="C29" s="3">
        <v>1659</v>
      </c>
      <c r="D29" s="3">
        <v>72</v>
      </c>
      <c r="E29" s="4" t="s">
        <v>5</v>
      </c>
      <c r="F29" s="3">
        <v>1.5083</v>
      </c>
    </row>
    <row r="30" spans="1:17" x14ac:dyDescent="0.25">
      <c r="A30" s="2">
        <v>29</v>
      </c>
      <c r="B30" s="3">
        <v>6250</v>
      </c>
      <c r="C30" s="3">
        <v>928</v>
      </c>
      <c r="D30" s="3">
        <v>72</v>
      </c>
      <c r="E30" s="4" t="s">
        <v>6</v>
      </c>
      <c r="F30" s="3">
        <v>1.9073</v>
      </c>
    </row>
    <row r="31" spans="1:17" x14ac:dyDescent="0.25">
      <c r="A31" s="2">
        <v>30</v>
      </c>
      <c r="B31" s="3">
        <v>11519</v>
      </c>
      <c r="C31" s="3">
        <v>2423</v>
      </c>
      <c r="D31" s="3">
        <v>72</v>
      </c>
      <c r="E31" s="4" t="s">
        <v>6</v>
      </c>
      <c r="F31" s="3">
        <v>1.5589999999999999</v>
      </c>
    </row>
    <row r="32" spans="1:17" x14ac:dyDescent="0.25">
      <c r="A32" s="2">
        <v>31</v>
      </c>
      <c r="B32" s="3">
        <v>3184</v>
      </c>
      <c r="C32" s="3">
        <v>1608</v>
      </c>
      <c r="D32" s="3">
        <v>72</v>
      </c>
      <c r="E32" s="4" t="s">
        <v>6</v>
      </c>
      <c r="F32" s="3">
        <v>0.68310000000000004</v>
      </c>
    </row>
    <row r="33" spans="1:6" x14ac:dyDescent="0.25">
      <c r="A33" s="2">
        <v>32</v>
      </c>
      <c r="B33" s="3">
        <v>1334</v>
      </c>
      <c r="C33" s="3">
        <v>3242</v>
      </c>
      <c r="D33" s="3">
        <v>72</v>
      </c>
      <c r="E33" s="4" t="s">
        <v>6</v>
      </c>
      <c r="F33" s="3">
        <v>-0.88800000000000001</v>
      </c>
    </row>
  </sheetData>
  <mergeCells count="7">
    <mergeCell ref="K23:L23"/>
    <mergeCell ref="K1:M1"/>
    <mergeCell ref="K8:M8"/>
    <mergeCell ref="K17:L17"/>
    <mergeCell ref="K19:L19"/>
    <mergeCell ref="K20:L20"/>
    <mergeCell ref="K22:L2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</dc:creator>
  <cp:lastModifiedBy>che</cp:lastModifiedBy>
  <dcterms:created xsi:type="dcterms:W3CDTF">2019-01-27T14:09:34Z</dcterms:created>
  <dcterms:modified xsi:type="dcterms:W3CDTF">2019-01-27T23:44:22Z</dcterms:modified>
</cp:coreProperties>
</file>