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va\OneDrive\Documentos\Bandtec\grupo10-cco-2021-1\"/>
    </mc:Choice>
  </mc:AlternateContent>
  <xr:revisionPtr revIDLastSave="0" documentId="13_ncr:1_{00D69AE7-C54C-4158-8436-43C722DD7573}" xr6:coauthVersionLast="47" xr6:coauthVersionMax="47" xr10:uidLastSave="{00000000-0000-0000-0000-000000000000}"/>
  <bookViews>
    <workbookView xWindow="57480" yWindow="5115" windowWidth="20730" windowHeight="11160" xr2:uid="{C8C44EC7-9B6C-4243-BAEF-DF35B8FC896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1" l="1"/>
  <c r="M8" i="1"/>
  <c r="P8" i="1"/>
  <c r="O8" i="1"/>
  <c r="I8" i="1"/>
  <c r="J8" i="1"/>
</calcChain>
</file>

<file path=xl/sharedStrings.xml><?xml version="1.0" encoding="utf-8"?>
<sst xmlns="http://schemas.openxmlformats.org/spreadsheetml/2006/main" count="82" uniqueCount="79">
  <si>
    <t>NSR</t>
  </si>
  <si>
    <t>ID do Funcionario</t>
  </si>
  <si>
    <t>Nome</t>
  </si>
  <si>
    <t>CPF</t>
  </si>
  <si>
    <t>Data</t>
  </si>
  <si>
    <t>Horário</t>
  </si>
  <si>
    <t>Temperatura</t>
  </si>
  <si>
    <t>Giovana Rodrigues</t>
  </si>
  <si>
    <t>Luiz Henrique</t>
  </si>
  <si>
    <t>Flavia Oliveira</t>
  </si>
  <si>
    <t>João Vitor</t>
  </si>
  <si>
    <t>Breno Anjos</t>
  </si>
  <si>
    <t>João Henrique</t>
  </si>
  <si>
    <t>Fernando Brandão</t>
  </si>
  <si>
    <t>CRITICO</t>
  </si>
  <si>
    <t>EMERGÊNCIA</t>
  </si>
  <si>
    <t>ALERTA</t>
  </si>
  <si>
    <t>IDEAL</t>
  </si>
  <si>
    <t>37.6</t>
  </si>
  <si>
    <t>39.6º</t>
  </si>
  <si>
    <t>41.0º</t>
  </si>
  <si>
    <t>37.5º</t>
  </si>
  <si>
    <t>36.0º</t>
  </si>
  <si>
    <t>35.0º</t>
  </si>
  <si>
    <t>34.0º</t>
  </si>
  <si>
    <t>33.0º</t>
  </si>
  <si>
    <t>433.211.318-70</t>
  </si>
  <si>
    <t>322.648.951-52</t>
  </si>
  <si>
    <t>354.874.695-23</t>
  </si>
  <si>
    <t>315.468.957-22</t>
  </si>
  <si>
    <t>123.544.987-62</t>
  </si>
  <si>
    <t>235.468.749-12</t>
  </si>
  <si>
    <t>215.478.563-25</t>
  </si>
  <si>
    <t xml:space="preserve">Thiago Oliveira </t>
  </si>
  <si>
    <t>Renata Silva</t>
  </si>
  <si>
    <t>Mara Rodrigues</t>
  </si>
  <si>
    <t>Antonio Nascimento</t>
  </si>
  <si>
    <t>Nicole Rodrigues</t>
  </si>
  <si>
    <t>Maria Perola</t>
  </si>
  <si>
    <t>Paulina Andrade</t>
  </si>
  <si>
    <t>Isac Conceição</t>
  </si>
  <si>
    <t>Josefina Silva</t>
  </si>
  <si>
    <t>Janaina Roberta</t>
  </si>
  <si>
    <t>644.852.946-85</t>
  </si>
  <si>
    <t>365.248.951-56</t>
  </si>
  <si>
    <t>875.624.352-54</t>
  </si>
  <si>
    <t>548.624.951-65</t>
  </si>
  <si>
    <t>684.598.475-62</t>
  </si>
  <si>
    <t>654.987.524-63</t>
  </si>
  <si>
    <t>951.847.652-63</t>
  </si>
  <si>
    <t>258.147.693-95</t>
  </si>
  <si>
    <t>789.564.213-24</t>
  </si>
  <si>
    <t>845.796.123-52</t>
  </si>
  <si>
    <t>Temperatura (ºC)</t>
  </si>
  <si>
    <t>Murilo Nunes</t>
  </si>
  <si>
    <t>Lorrayne Gonzaga</t>
  </si>
  <si>
    <t>Layara Silva</t>
  </si>
  <si>
    <t>Mihael Keel</t>
  </si>
  <si>
    <t>Nate River</t>
  </si>
  <si>
    <t>Wanessa Mello</t>
  </si>
  <si>
    <t>Jessica Souza</t>
  </si>
  <si>
    <t>Ademar Santos</t>
  </si>
  <si>
    <t>Piterson da Paz</t>
  </si>
  <si>
    <t>654.859.548-45</t>
  </si>
  <si>
    <t>487.598.846-54</t>
  </si>
  <si>
    <t>515.113.513-15</t>
  </si>
  <si>
    <t>741.548.962-59</t>
  </si>
  <si>
    <t>458.568.845-22</t>
  </si>
  <si>
    <t>875.965.856-96</t>
  </si>
  <si>
    <t>548.548.631-99</t>
  </si>
  <si>
    <t>745.698.755-85</t>
  </si>
  <si>
    <t>487.598.745-23</t>
  </si>
  <si>
    <t>Status</t>
  </si>
  <si>
    <t>MÍNIMO</t>
  </si>
  <si>
    <t>MÁXIMO</t>
  </si>
  <si>
    <t>3ºQUARTIL</t>
  </si>
  <si>
    <t>1ºQUARTIL</t>
  </si>
  <si>
    <t>MEDIA</t>
  </si>
  <si>
    <t>MEDIANA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</si>
</sst>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3" fillId="3" borderId="3" xfId="0" applyFont="1" applyFill="1" applyBorder="1" applyAlignment="1">
      <alignment horizontal="center" vertical="center"/>
    </xf>
    <xf numFmtId="0" fontId="0" fillId="0" borderId="3" xfId="0" applyBorder="1"/>
    <xf numFmtId="0" fontId="0" fillId="0" borderId="3" xfId="0" applyFont="1" applyBorder="1" applyAlignment="1">
      <alignment horizontal="center"/>
    </xf>
    <xf numFmtId="14" fontId="0" fillId="0" borderId="3" xfId="0" applyNumberFormat="1" applyFont="1" applyBorder="1" applyAlignment="1">
      <alignment horizontal="center"/>
    </xf>
    <xf numFmtId="164" fontId="0" fillId="0" borderId="3" xfId="0" applyNumberFormat="1" applyFont="1" applyBorder="1" applyAlignment="1">
      <alignment horizontal="center"/>
    </xf>
    <xf numFmtId="3" fontId="0" fillId="0" borderId="3" xfId="0" applyNumberFormat="1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1" fillId="11" borderId="8" xfId="0" applyFont="1" applyFill="1" applyBorder="1" applyAlignment="1">
      <alignment horizontal="center"/>
    </xf>
    <xf numFmtId="0" fontId="1" fillId="11" borderId="9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11" borderId="11" xfId="0" applyFont="1" applyFill="1" applyBorder="1" applyAlignment="1">
      <alignment horizontal="center"/>
    </xf>
    <xf numFmtId="0" fontId="1" fillId="11" borderId="12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2" fontId="3" fillId="13" borderId="4" xfId="0" applyNumberFormat="1" applyFont="1" applyFill="1" applyBorder="1" applyAlignment="1">
      <alignment horizontal="center" vertical="center"/>
    </xf>
    <xf numFmtId="2" fontId="3" fillId="13" borderId="14" xfId="0" applyNumberFormat="1" applyFont="1" applyFill="1" applyBorder="1" applyAlignment="1">
      <alignment horizontal="center" vertical="center"/>
    </xf>
    <xf numFmtId="2" fontId="3" fillId="13" borderId="15" xfId="0" applyNumberFormat="1" applyFont="1" applyFill="1" applyBorder="1" applyAlignment="1">
      <alignment horizontal="center" vertical="center"/>
    </xf>
    <xf numFmtId="0" fontId="3" fillId="9" borderId="14" xfId="0" applyFont="1" applyFill="1" applyBorder="1" applyAlignment="1">
      <alignment horizontal="center" vertical="center"/>
    </xf>
    <xf numFmtId="0" fontId="3" fillId="8" borderId="14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20" xfId="0" applyBorder="1"/>
    <xf numFmtId="14" fontId="0" fillId="0" borderId="20" xfId="0" applyNumberFormat="1" applyFont="1" applyBorder="1" applyAlignment="1">
      <alignment horizontal="center"/>
    </xf>
    <xf numFmtId="164" fontId="0" fillId="0" borderId="20" xfId="0" applyNumberFormat="1" applyFont="1" applyBorder="1" applyAlignment="1">
      <alignment horizontal="center"/>
    </xf>
    <xf numFmtId="0" fontId="5" fillId="0" borderId="0" xfId="0" applyFont="1"/>
    <xf numFmtId="2" fontId="3" fillId="13" borderId="14" xfId="0" applyNumberFormat="1" applyFont="1" applyFill="1" applyBorder="1" applyAlignment="1">
      <alignment horizontal="center" vertical="center"/>
    </xf>
    <xf numFmtId="0" fontId="6" fillId="12" borderId="17" xfId="0" applyFont="1" applyFill="1" applyBorder="1" applyAlignment="1">
      <alignment horizontal="center"/>
    </xf>
    <xf numFmtId="0" fontId="6" fillId="12" borderId="18" xfId="0" applyFont="1" applyFill="1" applyBorder="1" applyAlignment="1">
      <alignment horizontal="center"/>
    </xf>
    <xf numFmtId="0" fontId="6" fillId="12" borderId="16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-F400]h:mm:ss\ AM/P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3" tint="-0.49998474074526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C9B963-3543-4A18-9879-15C1DC9FE995}" name="Tabela1" displayName="Tabela1" ref="A1:G27" totalsRowShown="0" headerRowDxfId="10" headerRowBorderDxfId="9" tableBorderDxfId="8" totalsRowBorderDxfId="7">
  <autoFilter ref="A1:G27" xr:uid="{D6D8EE1F-D16B-43E4-A595-6402644487DD}"/>
  <sortState xmlns:xlrd2="http://schemas.microsoft.com/office/spreadsheetml/2017/richdata2" ref="A2:G27">
    <sortCondition ref="A2:A27"/>
  </sortState>
  <tableColumns count="7">
    <tableColumn id="1" xr3:uid="{65E0E434-7744-4F65-84CA-C27917EBCD1F}" name="NSR" dataDxfId="6"/>
    <tableColumn id="2" xr3:uid="{FFBD212D-D67C-410B-AA15-B33DFA88EF48}" name="ID do Funcionario" dataDxfId="5"/>
    <tableColumn id="3" xr3:uid="{F4931682-A881-48B2-8E26-40037202C34C}" name="Nome" dataDxfId="4"/>
    <tableColumn id="4" xr3:uid="{5462292C-3A80-4E42-AD5C-2E8C05C48B1C}" name="CPF" dataDxfId="3"/>
    <tableColumn id="5" xr3:uid="{1B6FAE73-CD35-4A90-BA16-AF2486FB5B8D}" name="Data" dataDxfId="2"/>
    <tableColumn id="6" xr3:uid="{DF3669EF-DBB1-4632-81FF-1A5E8BDBCE15}" name="Horário" dataDxfId="1"/>
    <tableColumn id="7" xr3:uid="{B63A7A28-6C6B-44A7-B78D-D76C33D7D61B}" name="Temperatura (ºC)" dataDxfId="0"/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ECB8A-F112-470F-812B-31E4F6BE9432}">
  <dimension ref="A1:P34"/>
  <sheetViews>
    <sheetView tabSelected="1" zoomScaleNormal="100" workbookViewId="0">
      <selection activeCell="J13" sqref="J13"/>
    </sheetView>
  </sheetViews>
  <sheetFormatPr defaultRowHeight="14.6" x14ac:dyDescent="0.4"/>
  <cols>
    <col min="1" max="1" width="9.15234375" bestFit="1" customWidth="1"/>
    <col min="2" max="2" width="21.15234375" bestFit="1" customWidth="1"/>
    <col min="3" max="3" width="19.3828125" bestFit="1" customWidth="1"/>
    <col min="4" max="4" width="14" bestFit="1" customWidth="1"/>
    <col min="5" max="5" width="10.69140625" bestFit="1" customWidth="1"/>
    <col min="6" max="6" width="12.15234375" bestFit="1" customWidth="1"/>
    <col min="7" max="7" width="22.3828125" bestFit="1" customWidth="1"/>
    <col min="9" max="9" width="11.15234375" bestFit="1" customWidth="1"/>
    <col min="10" max="10" width="16.84375" bestFit="1" customWidth="1"/>
    <col min="11" max="11" width="11" bestFit="1" customWidth="1"/>
    <col min="12" max="12" width="12.69140625" customWidth="1"/>
    <col min="13" max="13" width="7.3828125" bestFit="1" customWidth="1"/>
    <col min="14" max="14" width="11" bestFit="1" customWidth="1"/>
    <col min="15" max="15" width="16.84375" bestFit="1" customWidth="1"/>
    <col min="16" max="16" width="11.15234375" bestFit="1" customWidth="1"/>
  </cols>
  <sheetData>
    <row r="1" spans="1:16" x14ac:dyDescent="0.4">
      <c r="A1" s="9" t="s">
        <v>0</v>
      </c>
      <c r="B1" s="10" t="s">
        <v>1</v>
      </c>
      <c r="C1" s="18" t="s">
        <v>2</v>
      </c>
      <c r="D1" s="19" t="s">
        <v>3</v>
      </c>
      <c r="E1" s="19" t="s">
        <v>4</v>
      </c>
      <c r="F1" s="19" t="s">
        <v>5</v>
      </c>
      <c r="G1" s="20" t="s">
        <v>53</v>
      </c>
      <c r="I1" s="43" t="s">
        <v>6</v>
      </c>
      <c r="J1" s="44"/>
      <c r="K1" s="44"/>
      <c r="L1" s="44"/>
      <c r="M1" s="44"/>
      <c r="N1" s="44"/>
      <c r="O1" s="44"/>
      <c r="P1" s="45"/>
    </row>
    <row r="2" spans="1:16" x14ac:dyDescent="0.4">
      <c r="A2" s="7">
        <v>1</v>
      </c>
      <c r="B2" s="15">
        <v>452</v>
      </c>
      <c r="C2" s="21" t="s">
        <v>7</v>
      </c>
      <c r="D2" s="3" t="s">
        <v>26</v>
      </c>
      <c r="E2" s="4">
        <v>44301</v>
      </c>
      <c r="F2" s="5">
        <v>0.55030092592592594</v>
      </c>
      <c r="G2" s="32">
        <v>39.6</v>
      </c>
      <c r="I2" s="11" t="s">
        <v>14</v>
      </c>
      <c r="J2" s="1" t="s">
        <v>15</v>
      </c>
      <c r="K2" s="1" t="s">
        <v>16</v>
      </c>
      <c r="L2" s="46" t="s">
        <v>17</v>
      </c>
      <c r="M2" s="46"/>
      <c r="N2" s="1" t="s">
        <v>16</v>
      </c>
      <c r="O2" s="1" t="s">
        <v>15</v>
      </c>
      <c r="P2" s="12" t="s">
        <v>14</v>
      </c>
    </row>
    <row r="3" spans="1:16" ht="15" thickBot="1" x14ac:dyDescent="0.45">
      <c r="A3" s="7">
        <v>2</v>
      </c>
      <c r="B3" s="15">
        <v>213</v>
      </c>
      <c r="C3" s="21" t="s">
        <v>8</v>
      </c>
      <c r="D3" s="3" t="s">
        <v>27</v>
      </c>
      <c r="E3" s="4">
        <v>44301</v>
      </c>
      <c r="F3" s="5">
        <v>0.55526620370370372</v>
      </c>
      <c r="G3" s="32">
        <v>36.200000000000003</v>
      </c>
      <c r="I3" s="13" t="s">
        <v>25</v>
      </c>
      <c r="J3" s="27" t="s">
        <v>24</v>
      </c>
      <c r="K3" s="28" t="s">
        <v>23</v>
      </c>
      <c r="L3" s="29" t="s">
        <v>22</v>
      </c>
      <c r="M3" s="29" t="s">
        <v>21</v>
      </c>
      <c r="N3" s="30" t="s">
        <v>18</v>
      </c>
      <c r="O3" s="31" t="s">
        <v>19</v>
      </c>
      <c r="P3" s="14" t="s">
        <v>20</v>
      </c>
    </row>
    <row r="4" spans="1:16" x14ac:dyDescent="0.4">
      <c r="A4" s="7">
        <v>3</v>
      </c>
      <c r="B4" s="15">
        <v>542</v>
      </c>
      <c r="C4" s="21" t="s">
        <v>9</v>
      </c>
      <c r="D4" s="3" t="s">
        <v>28</v>
      </c>
      <c r="E4" s="4">
        <v>44301</v>
      </c>
      <c r="F4" s="5">
        <v>0.55672453703703706</v>
      </c>
      <c r="G4" s="32">
        <v>35</v>
      </c>
    </row>
    <row r="5" spans="1:16" ht="15" thickBot="1" x14ac:dyDescent="0.45">
      <c r="A5" s="7">
        <v>4</v>
      </c>
      <c r="B5" s="15">
        <v>313</v>
      </c>
      <c r="C5" s="21" t="s">
        <v>10</v>
      </c>
      <c r="D5" s="6" t="s">
        <v>29</v>
      </c>
      <c r="E5" s="4">
        <v>44301</v>
      </c>
      <c r="F5" s="5">
        <v>0.5590046296296296</v>
      </c>
      <c r="G5" s="32">
        <v>38.5</v>
      </c>
    </row>
    <row r="6" spans="1:16" x14ac:dyDescent="0.4">
      <c r="A6" s="7">
        <v>5</v>
      </c>
      <c r="B6" s="15">
        <v>322</v>
      </c>
      <c r="C6" s="21" t="s">
        <v>11</v>
      </c>
      <c r="D6" s="3" t="s">
        <v>30</v>
      </c>
      <c r="E6" s="4">
        <v>44301</v>
      </c>
      <c r="F6" s="5">
        <v>0.55995370370370368</v>
      </c>
      <c r="G6" s="32">
        <v>35.799999999999997</v>
      </c>
      <c r="I6" s="40" t="s">
        <v>72</v>
      </c>
      <c r="J6" s="41"/>
      <c r="K6" s="41"/>
      <c r="L6" s="41"/>
      <c r="M6" s="41"/>
      <c r="N6" s="41"/>
      <c r="O6" s="41"/>
      <c r="P6" s="42"/>
    </row>
    <row r="7" spans="1:16" x14ac:dyDescent="0.4">
      <c r="A7" s="7">
        <v>6</v>
      </c>
      <c r="B7" s="15">
        <v>456</v>
      </c>
      <c r="C7" s="21" t="s">
        <v>12</v>
      </c>
      <c r="D7" s="3" t="s">
        <v>31</v>
      </c>
      <c r="E7" s="4">
        <v>44301</v>
      </c>
      <c r="F7" s="5">
        <v>0.56127314814814822</v>
      </c>
      <c r="G7" s="32">
        <v>36.5</v>
      </c>
      <c r="I7" s="11" t="s">
        <v>73</v>
      </c>
      <c r="J7" s="1" t="s">
        <v>76</v>
      </c>
      <c r="K7" s="46" t="s">
        <v>77</v>
      </c>
      <c r="L7" s="46"/>
      <c r="M7" s="46" t="s">
        <v>78</v>
      </c>
      <c r="N7" s="46"/>
      <c r="O7" s="1" t="s">
        <v>75</v>
      </c>
      <c r="P7" s="12" t="s">
        <v>74</v>
      </c>
    </row>
    <row r="8" spans="1:16" ht="15" thickBot="1" x14ac:dyDescent="0.45">
      <c r="A8" s="7">
        <v>7</v>
      </c>
      <c r="B8" s="15">
        <v>651</v>
      </c>
      <c r="C8" s="21" t="s">
        <v>13</v>
      </c>
      <c r="D8" s="3" t="s">
        <v>32</v>
      </c>
      <c r="E8" s="4">
        <v>44301</v>
      </c>
      <c r="F8" s="5">
        <v>0.56290509259259258</v>
      </c>
      <c r="G8" s="32">
        <v>38.4</v>
      </c>
      <c r="I8" s="24">
        <f>MIN(Tabela1[Temperatura (ºC)])</f>
        <v>34.5</v>
      </c>
      <c r="J8" s="25">
        <f>_xlfn.QUARTILE.EXC(Tabela1[Temperatura (ºC)],1)</f>
        <v>36.024999999999999</v>
      </c>
      <c r="K8" s="39">
        <f>AVERAGE(Tabela1[Temperatura (ºC)])</f>
        <v>37.753846153846148</v>
      </c>
      <c r="L8" s="39"/>
      <c r="M8" s="39">
        <f>MEDIAN(G:G)</f>
        <v>36.5</v>
      </c>
      <c r="N8" s="39"/>
      <c r="O8" s="25">
        <f>_xlfn.QUARTILE.EXC(Tabela1[Temperatura (ºC)],3)</f>
        <v>39.524999999999999</v>
      </c>
      <c r="P8" s="26">
        <f>MAX(Tabela1[Temperatura (ºC)])</f>
        <v>41</v>
      </c>
    </row>
    <row r="9" spans="1:16" x14ac:dyDescent="0.4">
      <c r="A9" s="7">
        <v>8</v>
      </c>
      <c r="B9" s="16">
        <v>351</v>
      </c>
      <c r="C9" s="23" t="s">
        <v>33</v>
      </c>
      <c r="D9" s="2" t="s">
        <v>43</v>
      </c>
      <c r="E9" s="4">
        <v>44301</v>
      </c>
      <c r="F9" s="5">
        <v>0.56505787037037036</v>
      </c>
      <c r="G9" s="32">
        <v>41</v>
      </c>
    </row>
    <row r="10" spans="1:16" x14ac:dyDescent="0.4">
      <c r="A10" s="7">
        <v>9</v>
      </c>
      <c r="B10" s="16">
        <v>534</v>
      </c>
      <c r="C10" s="23" t="s">
        <v>34</v>
      </c>
      <c r="D10" s="2" t="s">
        <v>44</v>
      </c>
      <c r="E10" s="4">
        <v>44301</v>
      </c>
      <c r="F10" s="5">
        <v>0.5669791666666667</v>
      </c>
      <c r="G10" s="32">
        <v>35</v>
      </c>
    </row>
    <row r="11" spans="1:16" x14ac:dyDescent="0.4">
      <c r="A11" s="7">
        <v>10</v>
      </c>
      <c r="B11" s="16">
        <v>542</v>
      </c>
      <c r="C11" s="23" t="s">
        <v>35</v>
      </c>
      <c r="D11" s="2" t="s">
        <v>45</v>
      </c>
      <c r="E11" s="4">
        <v>44301</v>
      </c>
      <c r="F11" s="5">
        <v>0.56719907407407411</v>
      </c>
      <c r="G11" s="32">
        <v>36.5</v>
      </c>
    </row>
    <row r="12" spans="1:16" x14ac:dyDescent="0.4">
      <c r="A12" s="7">
        <v>11</v>
      </c>
      <c r="B12" s="16">
        <v>658</v>
      </c>
      <c r="C12" s="23" t="s">
        <v>36</v>
      </c>
      <c r="D12" s="2" t="s">
        <v>46</v>
      </c>
      <c r="E12" s="4">
        <v>44301</v>
      </c>
      <c r="F12" s="5">
        <v>0.56763888888888892</v>
      </c>
      <c r="G12" s="32">
        <v>37.299999999999997</v>
      </c>
    </row>
    <row r="13" spans="1:16" x14ac:dyDescent="0.4">
      <c r="A13" s="7">
        <v>12</v>
      </c>
      <c r="B13" s="16">
        <v>897</v>
      </c>
      <c r="C13" s="23" t="s">
        <v>37</v>
      </c>
      <c r="D13" s="2" t="s">
        <v>47</v>
      </c>
      <c r="E13" s="4">
        <v>44301</v>
      </c>
      <c r="F13" s="5">
        <v>0.56844907407407408</v>
      </c>
      <c r="G13" s="32">
        <v>40</v>
      </c>
    </row>
    <row r="14" spans="1:16" x14ac:dyDescent="0.4">
      <c r="A14" s="7">
        <v>13</v>
      </c>
      <c r="B14" s="16">
        <v>975</v>
      </c>
      <c r="C14" s="23" t="s">
        <v>38</v>
      </c>
      <c r="D14" s="2" t="s">
        <v>48</v>
      </c>
      <c r="E14" s="4">
        <v>44301</v>
      </c>
      <c r="F14" s="5">
        <v>0.56891203703703697</v>
      </c>
      <c r="G14" s="32">
        <v>41</v>
      </c>
    </row>
    <row r="15" spans="1:16" x14ac:dyDescent="0.4">
      <c r="A15" s="7">
        <v>14</v>
      </c>
      <c r="B15" s="16">
        <v>664</v>
      </c>
      <c r="C15" s="23" t="s">
        <v>39</v>
      </c>
      <c r="D15" s="2" t="s">
        <v>49</v>
      </c>
      <c r="E15" s="4">
        <v>44301</v>
      </c>
      <c r="F15" s="5">
        <v>0.56971064814814809</v>
      </c>
      <c r="G15" s="32">
        <v>35.5</v>
      </c>
    </row>
    <row r="16" spans="1:16" x14ac:dyDescent="0.4">
      <c r="A16" s="7">
        <v>15</v>
      </c>
      <c r="B16" s="16">
        <v>132</v>
      </c>
      <c r="C16" s="23" t="s">
        <v>40</v>
      </c>
      <c r="D16" s="2" t="s">
        <v>50</v>
      </c>
      <c r="E16" s="4">
        <v>44301</v>
      </c>
      <c r="F16" s="5">
        <v>0.57041666666666668</v>
      </c>
      <c r="G16" s="32">
        <v>38.5</v>
      </c>
    </row>
    <row r="17" spans="1:7" x14ac:dyDescent="0.4">
      <c r="A17" s="7">
        <v>16</v>
      </c>
      <c r="B17" s="16">
        <v>748</v>
      </c>
      <c r="C17" s="23" t="s">
        <v>41</v>
      </c>
      <c r="D17" s="2" t="s">
        <v>51</v>
      </c>
      <c r="E17" s="4">
        <v>44301</v>
      </c>
      <c r="F17" s="5">
        <v>0.57146990740740744</v>
      </c>
      <c r="G17" s="32">
        <v>39.4</v>
      </c>
    </row>
    <row r="18" spans="1:7" x14ac:dyDescent="0.4">
      <c r="A18" s="7">
        <v>17</v>
      </c>
      <c r="B18" s="16">
        <v>953</v>
      </c>
      <c r="C18" s="23" t="s">
        <v>42</v>
      </c>
      <c r="D18" s="2" t="s">
        <v>52</v>
      </c>
      <c r="E18" s="4">
        <v>44301</v>
      </c>
      <c r="F18" s="5">
        <v>0.57188657407407406</v>
      </c>
      <c r="G18" s="32">
        <v>34.799999999999997</v>
      </c>
    </row>
    <row r="19" spans="1:7" x14ac:dyDescent="0.4">
      <c r="A19" s="7">
        <v>18</v>
      </c>
      <c r="B19" s="16">
        <v>454</v>
      </c>
      <c r="C19" s="22" t="s">
        <v>54</v>
      </c>
      <c r="D19" s="2" t="s">
        <v>63</v>
      </c>
      <c r="E19" s="4">
        <v>44301</v>
      </c>
      <c r="F19" s="5">
        <v>0.57281250000000006</v>
      </c>
      <c r="G19" s="32">
        <v>36.4</v>
      </c>
    </row>
    <row r="20" spans="1:7" x14ac:dyDescent="0.4">
      <c r="A20" s="7">
        <v>19</v>
      </c>
      <c r="B20" s="16">
        <v>351</v>
      </c>
      <c r="C20" s="22" t="s">
        <v>55</v>
      </c>
      <c r="D20" s="2" t="s">
        <v>64</v>
      </c>
      <c r="E20" s="4">
        <v>44301</v>
      </c>
      <c r="F20" s="5">
        <v>0.57327546296296295</v>
      </c>
      <c r="G20" s="32">
        <v>38.4</v>
      </c>
    </row>
    <row r="21" spans="1:7" x14ac:dyDescent="0.4">
      <c r="A21" s="7">
        <v>20</v>
      </c>
      <c r="B21" s="16">
        <v>485</v>
      </c>
      <c r="C21" s="22" t="s">
        <v>56</v>
      </c>
      <c r="D21" s="2" t="s">
        <v>65</v>
      </c>
      <c r="E21" s="4">
        <v>44301</v>
      </c>
      <c r="F21" s="5">
        <v>0.57478009259259266</v>
      </c>
      <c r="G21" s="32">
        <v>41</v>
      </c>
    </row>
    <row r="22" spans="1:7" x14ac:dyDescent="0.4">
      <c r="A22" s="7">
        <v>21</v>
      </c>
      <c r="B22" s="16">
        <v>648</v>
      </c>
      <c r="C22" s="22" t="s">
        <v>57</v>
      </c>
      <c r="D22" s="2" t="s">
        <v>66</v>
      </c>
      <c r="E22" s="4">
        <v>44301</v>
      </c>
      <c r="F22" s="5">
        <v>0.57420138888888894</v>
      </c>
      <c r="G22" s="32">
        <v>37.799999999999997</v>
      </c>
    </row>
    <row r="23" spans="1:7" x14ac:dyDescent="0.4">
      <c r="A23" s="7">
        <v>22</v>
      </c>
      <c r="B23" s="16">
        <v>798</v>
      </c>
      <c r="C23" s="22" t="s">
        <v>58</v>
      </c>
      <c r="D23" s="2" t="s">
        <v>67</v>
      </c>
      <c r="E23" s="4">
        <v>44301</v>
      </c>
      <c r="F23" s="5">
        <v>0.57512731481481483</v>
      </c>
      <c r="G23" s="32">
        <v>40.4</v>
      </c>
    </row>
    <row r="24" spans="1:7" x14ac:dyDescent="0.4">
      <c r="A24" s="7">
        <v>23</v>
      </c>
      <c r="B24" s="16">
        <v>741</v>
      </c>
      <c r="C24" s="22" t="s">
        <v>59</v>
      </c>
      <c r="D24" s="2" t="s">
        <v>68</v>
      </c>
      <c r="E24" s="4">
        <v>44301</v>
      </c>
      <c r="F24" s="5">
        <v>0.57581018518518523</v>
      </c>
      <c r="G24" s="32">
        <v>39.5</v>
      </c>
    </row>
    <row r="25" spans="1:7" x14ac:dyDescent="0.4">
      <c r="A25" s="7">
        <v>24</v>
      </c>
      <c r="B25" s="16">
        <v>852</v>
      </c>
      <c r="C25" s="22" t="s">
        <v>60</v>
      </c>
      <c r="D25" s="2" t="s">
        <v>69</v>
      </c>
      <c r="E25" s="4">
        <v>44301</v>
      </c>
      <c r="F25" s="5">
        <v>0.57648148148148148</v>
      </c>
      <c r="G25" s="32">
        <v>38.5</v>
      </c>
    </row>
    <row r="26" spans="1:7" x14ac:dyDescent="0.4">
      <c r="A26" s="7">
        <v>25</v>
      </c>
      <c r="B26" s="16">
        <v>963</v>
      </c>
      <c r="C26" s="22" t="s">
        <v>61</v>
      </c>
      <c r="D26" s="2" t="s">
        <v>70</v>
      </c>
      <c r="E26" s="4">
        <v>44301</v>
      </c>
      <c r="F26" s="5">
        <v>0.57778935185185187</v>
      </c>
      <c r="G26" s="32">
        <v>36.1</v>
      </c>
    </row>
    <row r="27" spans="1:7" x14ac:dyDescent="0.4">
      <c r="A27" s="8">
        <v>26</v>
      </c>
      <c r="B27" s="17">
        <v>854</v>
      </c>
      <c r="C27" s="34" t="s">
        <v>62</v>
      </c>
      <c r="D27" s="35" t="s">
        <v>71</v>
      </c>
      <c r="E27" s="36">
        <v>44301</v>
      </c>
      <c r="F27" s="37">
        <v>0.57847222222222217</v>
      </c>
      <c r="G27" s="33">
        <v>34.5</v>
      </c>
    </row>
    <row r="29" spans="1:7" x14ac:dyDescent="0.4">
      <c r="G29" s="38">
        <v>0</v>
      </c>
    </row>
    <row r="30" spans="1:7" x14ac:dyDescent="0.4">
      <c r="G30" s="38">
        <v>0</v>
      </c>
    </row>
    <row r="31" spans="1:7" x14ac:dyDescent="0.4">
      <c r="G31" s="38">
        <v>0</v>
      </c>
    </row>
    <row r="32" spans="1:7" x14ac:dyDescent="0.4">
      <c r="G32" s="38">
        <v>0</v>
      </c>
    </row>
    <row r="33" spans="7:7" x14ac:dyDescent="0.4">
      <c r="G33" s="38">
        <v>0</v>
      </c>
    </row>
    <row r="34" spans="7:7" x14ac:dyDescent="0.4">
      <c r="G34" s="38">
        <v>0</v>
      </c>
    </row>
  </sheetData>
  <mergeCells count="7">
    <mergeCell ref="K8:L8"/>
    <mergeCell ref="M8:N8"/>
    <mergeCell ref="I6:P6"/>
    <mergeCell ref="I1:P1"/>
    <mergeCell ref="L2:M2"/>
    <mergeCell ref="K7:L7"/>
    <mergeCell ref="M7:N7"/>
  </mergeCells>
  <phoneticPr fontId="4" type="noConversion"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Henrique</dc:creator>
  <cp:lastModifiedBy>giova</cp:lastModifiedBy>
  <dcterms:created xsi:type="dcterms:W3CDTF">2021-04-15T23:15:13Z</dcterms:created>
  <dcterms:modified xsi:type="dcterms:W3CDTF">2021-06-10T15:08:09Z</dcterms:modified>
</cp:coreProperties>
</file>