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ocuments\Campeonato\proyectoCampeonato\"/>
    </mc:Choice>
  </mc:AlternateContent>
  <xr:revisionPtr revIDLastSave="0" documentId="13_ncr:1_{B1BF1D66-B75A-47A2-819F-48CBCAC12517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Hoja2" sheetId="8" r:id="rId1"/>
    <sheet name="1. Equipos" sheetId="1" r:id="rId2"/>
    <sheet name="2. Jugadores" sheetId="2" r:id="rId3"/>
    <sheet name="3. Fixture" sheetId="3" r:id="rId4"/>
    <sheet name="4. Resultados acumulados" sheetId="4" r:id="rId5"/>
    <sheet name="5. Tabla de posiciones" sheetId="5" r:id="rId6"/>
    <sheet name="6. Sanciones y tarjetas" sheetId="6" r:id="rId7"/>
  </sheets>
  <definedNames>
    <definedName name="_xlnm._FilterDatabase" localSheetId="1" hidden="1">'1. Equipos'!$A$1:$D$1000</definedName>
    <definedName name="_xlnm._FilterDatabase" localSheetId="2" hidden="1">'2. Jugadores'!$A$1:$E$1000</definedName>
    <definedName name="_xlnm._FilterDatabase" localSheetId="3" hidden="1">'3. Fixture'!$A$1:$G$1000</definedName>
    <definedName name="_xlnm._FilterDatabase" localSheetId="4" hidden="1">'4. Resultados acumulados'!$A$1:$F$1000</definedName>
    <definedName name="_xlnm._FilterDatabase" localSheetId="6" hidden="1">'6. Sanciones y tarjetas'!$A$1:$E$1000</definedName>
  </definedNames>
  <calcPr calcId="191029"/>
  <pivotCaches>
    <pivotCache cacheId="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4" l="1"/>
  <c r="D13" i="4"/>
  <c r="C13" i="4"/>
  <c r="E13" i="4" s="1"/>
  <c r="B13" i="4"/>
  <c r="F12" i="4"/>
  <c r="D12" i="4"/>
  <c r="C12" i="4"/>
  <c r="E12" i="4" s="1"/>
  <c r="B12" i="4"/>
  <c r="F11" i="4"/>
  <c r="D11" i="4"/>
  <c r="C11" i="4"/>
  <c r="E11" i="4" s="1"/>
  <c r="B11" i="4"/>
  <c r="F10" i="4"/>
  <c r="E10" i="4"/>
  <c r="D10" i="4"/>
  <c r="C10" i="4"/>
  <c r="B10" i="4"/>
  <c r="F9" i="4"/>
  <c r="D9" i="4"/>
  <c r="C9" i="4"/>
  <c r="E9" i="4" s="1"/>
  <c r="B9" i="4"/>
  <c r="F8" i="4"/>
  <c r="D8" i="4"/>
  <c r="C8" i="4"/>
  <c r="E8" i="4" s="1"/>
  <c r="B8" i="4"/>
  <c r="F7" i="4"/>
  <c r="D7" i="4"/>
  <c r="E7" i="4" s="1"/>
  <c r="C7" i="4"/>
  <c r="B7" i="4"/>
  <c r="F6" i="4"/>
  <c r="E6" i="4"/>
  <c r="D6" i="4"/>
  <c r="C6" i="4"/>
  <c r="B6" i="4"/>
  <c r="F5" i="4"/>
  <c r="E5" i="4"/>
  <c r="D5" i="4"/>
  <c r="C5" i="4"/>
  <c r="B5" i="4"/>
  <c r="F4" i="4"/>
  <c r="E4" i="4"/>
  <c r="D4" i="4"/>
  <c r="C4" i="4"/>
  <c r="B4" i="4"/>
  <c r="F3" i="4"/>
  <c r="D3" i="4"/>
  <c r="E3" i="4" s="1"/>
  <c r="C3" i="4"/>
  <c r="B3" i="4"/>
  <c r="F2" i="4"/>
  <c r="D2" i="4"/>
  <c r="E2" i="4" s="1"/>
  <c r="C2" i="4"/>
  <c r="B2" i="4"/>
</calcChain>
</file>

<file path=xl/sharedStrings.xml><?xml version="1.0" encoding="utf-8"?>
<sst xmlns="http://schemas.openxmlformats.org/spreadsheetml/2006/main" count="361" uniqueCount="126">
  <si>
    <t>Nombre de promoción</t>
  </si>
  <si>
    <t>Delegado</t>
  </si>
  <si>
    <t>Grupo</t>
  </si>
  <si>
    <t>Número de jugadores</t>
  </si>
  <si>
    <t>Mayo 85</t>
  </si>
  <si>
    <t>Carlos Vega</t>
  </si>
  <si>
    <t>A</t>
  </si>
  <si>
    <t>Mayo 83</t>
  </si>
  <si>
    <t>Ana Rojas</t>
  </si>
  <si>
    <t>Enero 82</t>
  </si>
  <si>
    <t>Luis Paredes</t>
  </si>
  <si>
    <t>B</t>
  </si>
  <si>
    <t>Enero 86 B</t>
  </si>
  <si>
    <t>María Soto</t>
  </si>
  <si>
    <t>Enero 86 A</t>
  </si>
  <si>
    <t>Ricardo Torres</t>
  </si>
  <si>
    <t>Junio 86</t>
  </si>
  <si>
    <t>Junio 88</t>
  </si>
  <si>
    <t>Mayo 84</t>
  </si>
  <si>
    <t>Febrero 87</t>
  </si>
  <si>
    <t>Junio 89</t>
  </si>
  <si>
    <t>Febrero 88 B</t>
  </si>
  <si>
    <t>Febrero 88 Mig</t>
  </si>
  <si>
    <t>Nombre</t>
  </si>
  <si>
    <t>DNI</t>
  </si>
  <si>
    <t>Equipo</t>
  </si>
  <si>
    <t>Condición (Titular/Refuerzo)</t>
  </si>
  <si>
    <t>Número de camiseta</t>
  </si>
  <si>
    <t>Jugador 1 2015</t>
  </si>
  <si>
    <t>Promoción 2015</t>
  </si>
  <si>
    <t>Titular</t>
  </si>
  <si>
    <t>Jugador 2 2015</t>
  </si>
  <si>
    <t>Jugador 3 2015</t>
  </si>
  <si>
    <t>Jugador 4 2015</t>
  </si>
  <si>
    <t>Jugador 5 2015</t>
  </si>
  <si>
    <t>Jugador 6 2015</t>
  </si>
  <si>
    <t>Jugador 7 2015</t>
  </si>
  <si>
    <t>Jugador 8 2015</t>
  </si>
  <si>
    <t>Jugador 9 2015</t>
  </si>
  <si>
    <t>Jugador 10 2015</t>
  </si>
  <si>
    <t>Refuerzo</t>
  </si>
  <si>
    <t>Jugador 11 2015</t>
  </si>
  <si>
    <t>Jugador 1 2016</t>
  </si>
  <si>
    <t>Promoción 2016</t>
  </si>
  <si>
    <t>Jugador 2 2016</t>
  </si>
  <si>
    <t>Jugador 3 2016</t>
  </si>
  <si>
    <t>Jugador 4 2016</t>
  </si>
  <si>
    <t>Jugador 5 2016</t>
  </si>
  <si>
    <t>Jugador 6 2016</t>
  </si>
  <si>
    <t>Jugador 7 2016</t>
  </si>
  <si>
    <t>Jugador 8 2016</t>
  </si>
  <si>
    <t>Jugador 9 2016</t>
  </si>
  <si>
    <t>Jugador 10 2016</t>
  </si>
  <si>
    <t>Jugador 11 2016</t>
  </si>
  <si>
    <t>Jugador 1 2017</t>
  </si>
  <si>
    <t>Promoción 2017</t>
  </si>
  <si>
    <t>Jugador 2 2017</t>
  </si>
  <si>
    <t>Jugador 3 2017</t>
  </si>
  <si>
    <t>Jugador 4 2017</t>
  </si>
  <si>
    <t>Jugador 5 2017</t>
  </si>
  <si>
    <t>Jugador 6 2017</t>
  </si>
  <si>
    <t>Jugador 7 2017</t>
  </si>
  <si>
    <t>Jugador 8 2017</t>
  </si>
  <si>
    <t>Jugador 9 2017</t>
  </si>
  <si>
    <t>Jugador 10 2017</t>
  </si>
  <si>
    <t>Jugador 11 2017</t>
  </si>
  <si>
    <t>Jugador 1 2018</t>
  </si>
  <si>
    <t>Promoción 2018</t>
  </si>
  <si>
    <t>Jugador 2 2018</t>
  </si>
  <si>
    <t>Jugador 3 2018</t>
  </si>
  <si>
    <t>Jugador 4 2018</t>
  </si>
  <si>
    <t>Jugador 5 2018</t>
  </si>
  <si>
    <t>Jugador 6 2018</t>
  </si>
  <si>
    <t>Jugador 7 2018</t>
  </si>
  <si>
    <t>Jugador 8 2018</t>
  </si>
  <si>
    <t>Jugador 9 2018</t>
  </si>
  <si>
    <t>Jugador 10 2018</t>
  </si>
  <si>
    <t>Jugador 11 2018</t>
  </si>
  <si>
    <t>Jugador 1 2019</t>
  </si>
  <si>
    <t>Promoción 2019</t>
  </si>
  <si>
    <t>Jugador 2 2019</t>
  </si>
  <si>
    <t>Jugador 3 2019</t>
  </si>
  <si>
    <t>Jugador 4 2019</t>
  </si>
  <si>
    <t>Jugador 5 2019</t>
  </si>
  <si>
    <t>Jugador 6 2019</t>
  </si>
  <si>
    <t>Jugador 7 2019</t>
  </si>
  <si>
    <t>Jugador 8 2019</t>
  </si>
  <si>
    <t>Jugador 9 2019</t>
  </si>
  <si>
    <t>Jugador 10 2019</t>
  </si>
  <si>
    <t>Jugador 11 2019</t>
  </si>
  <si>
    <t>Fecha</t>
  </si>
  <si>
    <t>Hora</t>
  </si>
  <si>
    <t>Cancha</t>
  </si>
  <si>
    <t>Equipo A</t>
  </si>
  <si>
    <t>Equipo B</t>
  </si>
  <si>
    <t>Goles A</t>
  </si>
  <si>
    <t>Goles B</t>
  </si>
  <si>
    <t>Cancha 1</t>
  </si>
  <si>
    <t>vs</t>
  </si>
  <si>
    <t>Cancha 2</t>
  </si>
  <si>
    <t>Cancha 3</t>
  </si>
  <si>
    <t>Cancha 4</t>
  </si>
  <si>
    <t>Cancha 5</t>
  </si>
  <si>
    <t>Cancha 6</t>
  </si>
  <si>
    <t>Cancha 7</t>
  </si>
  <si>
    <t>Puntos</t>
  </si>
  <si>
    <t>Goles a favor</t>
  </si>
  <si>
    <t>Goles en contra</t>
  </si>
  <si>
    <t>Diferencia</t>
  </si>
  <si>
    <t>PJ</t>
  </si>
  <si>
    <t>Jugador</t>
  </si>
  <si>
    <t>Tipo de tarjeta</t>
  </si>
  <si>
    <t>Suspensión</t>
  </si>
  <si>
    <t>Amarilla</t>
  </si>
  <si>
    <t>No</t>
  </si>
  <si>
    <t>Roja</t>
  </si>
  <si>
    <t>1 fecha</t>
  </si>
  <si>
    <t>2 fechas</t>
  </si>
  <si>
    <t/>
  </si>
  <si>
    <t>SUM of Puntos</t>
  </si>
  <si>
    <t>SUM of Goles a favor</t>
  </si>
  <si>
    <t>SUM of Goles en contra</t>
  </si>
  <si>
    <t>SUM of Diferencia</t>
  </si>
  <si>
    <t>SUM of PJ</t>
  </si>
  <si>
    <t>(en blanco)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</si>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</sst>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>
    <font>
      <sz val="10"/>
      <color rgb="FF000000"/>
      <name val="Arial"/>
      <scheme val="minor"/>
    </font>
    <font>
      <b/>
      <sz val="10"/>
      <color theme="1"/>
      <name val="Arial"/>
    </font>
    <font>
      <sz val="11"/>
      <color rgb="FF000000"/>
      <name val="&quot;Aptos Narrow&quot;"/>
    </font>
    <font>
      <sz val="10"/>
      <color theme="1"/>
      <name val="Arial"/>
    </font>
    <font>
      <sz val="10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49" fontId="4" fillId="0" borderId="0" xfId="0" applyNumberFormat="1" applyFont="1" applyAlignment="1"/>
    <xf numFmtId="0" fontId="1" fillId="3" borderId="0" xfId="0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20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4" fontId="3" fillId="0" borderId="0" xfId="0" applyNumberFormat="1" applyFont="1" applyAlignment="1">
      <alignment horizontal="right"/>
    </xf>
    <xf numFmtId="20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20" fontId="3" fillId="0" borderId="0" xfId="0" applyNumberFormat="1" applyFont="1" applyAlignment="1">
      <alignment horizontal="right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1" xfId="0" applyFont="1" applyBorder="1" applyAlignme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1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6" xfId="0" applyNumberFormat="1" applyFont="1" applyBorder="1" applyAlignment="1"/>
    <xf numFmtId="0" fontId="0" fillId="0" borderId="0" xfId="0" applyNumberFormat="1" applyFont="1" applyAlignment="1"/>
    <xf numFmtId="0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sus" refreshedDate="45954.597264467593" refreshedVersion="8" recordCount="16" xr:uid="{00000000-000A-0000-FFFF-FFFF00000000}">
  <cacheSource type="worksheet">
    <worksheetSource ref="A1:F1000" sheet="4. Resultados acumulados"/>
  </cacheSource>
  <cacheFields count="6">
    <cacheField name="Equipo" numFmtId="0">
      <sharedItems containsBlank="1" count="13">
        <s v="Mayo 85"/>
        <s v="Mayo 83"/>
        <s v="Enero 82"/>
        <s v="Enero 86 B"/>
        <s v="Enero 86 A"/>
        <s v="Junio 86"/>
        <s v="Junio 88"/>
        <s v="Mayo 84"/>
        <s v="Febrero 87"/>
        <s v="Junio 89"/>
        <s v="Febrero 88 B"/>
        <s v="Febrero 88 Mig"/>
        <m/>
      </sharedItems>
    </cacheField>
    <cacheField name="Puntos" numFmtId="0">
      <sharedItems containsString="0" containsBlank="1" containsNumber="1" containsInteger="1" minValue="1" maxValue="4"/>
    </cacheField>
    <cacheField name="Goles a favor" numFmtId="0">
      <sharedItems containsString="0" containsBlank="1" containsNumber="1" containsInteger="1" minValue="1" maxValue="5"/>
    </cacheField>
    <cacheField name="Goles en contra" numFmtId="0">
      <sharedItems containsString="0" containsBlank="1" containsNumber="1" containsInteger="1" minValue="1" maxValue="5"/>
    </cacheField>
    <cacheField name="Diferencia" numFmtId="0">
      <sharedItems containsString="0" containsBlank="1" containsNumber="1" containsInteger="1" minValue="-4" maxValue="4"/>
    </cacheField>
    <cacheField name="PJ" numFmtId="0">
      <sharedItems containsString="0" containsBlank="1" containsNumber="1" containsInteger="1" minValue="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1"/>
    <n v="2"/>
    <n v="3"/>
    <n v="-1"/>
    <n v="2"/>
  </r>
  <r>
    <x v="1"/>
    <n v="4"/>
    <n v="5"/>
    <n v="4"/>
    <n v="1"/>
    <n v="2"/>
  </r>
  <r>
    <x v="2"/>
    <n v="2"/>
    <n v="3"/>
    <n v="3"/>
    <n v="0"/>
    <n v="2"/>
  </r>
  <r>
    <x v="3"/>
    <n v="4"/>
    <n v="5"/>
    <n v="1"/>
    <n v="4"/>
    <n v="2"/>
  </r>
  <r>
    <x v="4"/>
    <n v="1"/>
    <n v="2"/>
    <n v="3"/>
    <n v="-1"/>
    <n v="2"/>
  </r>
  <r>
    <x v="5"/>
    <n v="2"/>
    <n v="2"/>
    <n v="2"/>
    <n v="0"/>
    <n v="2"/>
  </r>
  <r>
    <x v="6"/>
    <n v="4"/>
    <n v="3"/>
    <n v="2"/>
    <n v="1"/>
    <n v="2"/>
  </r>
  <r>
    <x v="7"/>
    <n v="1"/>
    <n v="4"/>
    <n v="5"/>
    <n v="-1"/>
    <n v="2"/>
  </r>
  <r>
    <x v="8"/>
    <n v="2"/>
    <n v="3"/>
    <n v="3"/>
    <n v="0"/>
    <n v="2"/>
  </r>
  <r>
    <x v="9"/>
    <n v="1"/>
    <n v="1"/>
    <n v="5"/>
    <n v="-4"/>
    <n v="2"/>
  </r>
  <r>
    <x v="10"/>
    <n v="4"/>
    <n v="3"/>
    <n v="2"/>
    <n v="1"/>
    <n v="2"/>
  </r>
  <r>
    <x v="11"/>
    <n v="2"/>
    <n v="2"/>
    <n v="2"/>
    <n v="0"/>
    <n v="2"/>
  </r>
  <r>
    <x v="12"/>
    <m/>
    <m/>
    <m/>
    <m/>
    <m/>
  </r>
  <r>
    <x v="12"/>
    <m/>
    <m/>
    <m/>
    <m/>
    <m/>
  </r>
  <r>
    <x v="12"/>
    <m/>
    <m/>
    <m/>
    <m/>
    <m/>
  </r>
  <r>
    <x v="1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5. Tabla de posiciones" cacheId="4" applyNumberFormats="0" applyBorderFormats="0" applyFontFormats="0" applyPatternFormats="0" applyAlignmentFormats="0" applyWidthHeightFormats="0" dataCaption="" updatedVersion="8" compact="0" compactData="0">
  <location ref="A1:F16" firstHeaderRow="1" firstDataRow="2" firstDataCol="1"/>
  <pivotFields count="6">
    <pivotField name="Equipo" axis="axisRow" compact="0" outline="0" multipleItemSelectionAllowed="1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Puntos" dataField="1" compact="0" outline="0" multipleItemSelectionAllowed="1" showAll="0"/>
    <pivotField name="Goles a favor" dataField="1" compact="0" outline="0" multipleItemSelectionAllowed="1" showAll="0"/>
    <pivotField name="Goles en contra" dataField="1" compact="0" outline="0" multipleItemSelectionAllowed="1" showAll="0"/>
    <pivotField name="Diferencia" dataField="1" compact="0" outline="0" multipleItemSelectionAllowed="1" showAll="0"/>
    <pivotField name="PJ" dataField="1" compact="0" outline="0" multipleItemSelectionAllowed="1" showAll="0"/>
  </pivotFields>
  <rowFields count="1">
    <field x="0"/>
  </rowFields>
  <rowItems count="14">
    <i>
      <x v="10"/>
    </i>
    <i>
      <x v="3"/>
    </i>
    <i>
      <x v="1"/>
    </i>
    <i>
      <x v="6"/>
    </i>
    <i>
      <x v="11"/>
    </i>
    <i>
      <x v="2"/>
    </i>
    <i>
      <x v="5"/>
    </i>
    <i>
      <x v="8"/>
    </i>
    <i>
      <x v="7"/>
    </i>
    <i>
      <x v="4"/>
    </i>
    <i>
      <x v="9"/>
    </i>
    <i>
      <x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Puntos" fld="1" baseField="0"/>
    <dataField name="SUM of Goles a favor" fld="2" baseField="0"/>
    <dataField name="SUM of Goles en contra" fld="3" baseField="0"/>
    <dataField name="SUM of Diferencia" fld="4" baseField="0"/>
    <dataField name="SUM of PJ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E49F4-1090-408C-AE80-D664AD544DA1}">
  <sheetPr codeName="Hoja1"/>
  <dimension ref="A1"/>
  <sheetViews>
    <sheetView workbookViewId="0">
      <selection activeCell="A2" sqref="A2"/>
    </sheetView>
  </sheetViews>
  <sheetFormatPr baseColWidth="10" defaultRowHeight="13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outlinePr summaryBelow="0" summaryRight="0"/>
  </sheetPr>
  <dimension ref="A1:D14"/>
  <sheetViews>
    <sheetView tabSelected="1" workbookViewId="0">
      <selection activeCell="C16" sqref="C16"/>
    </sheetView>
  </sheetViews>
  <sheetFormatPr baseColWidth="10" defaultColWidth="12.6640625" defaultRowHeight="15.75" customHeight="1"/>
  <cols>
    <col min="1" max="1" width="25" bestFit="1" customWidth="1"/>
    <col min="2" max="2" width="13.5546875" bestFit="1" customWidth="1"/>
    <col min="3" max="3" width="11" bestFit="1" customWidth="1"/>
    <col min="4" max="4" width="24.332031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3" t="s">
        <v>5</v>
      </c>
      <c r="C2" s="3" t="s">
        <v>6</v>
      </c>
      <c r="D2" s="4">
        <v>11</v>
      </c>
    </row>
    <row r="3" spans="1:4">
      <c r="A3" s="2" t="s">
        <v>7</v>
      </c>
      <c r="B3" s="3" t="s">
        <v>8</v>
      </c>
      <c r="C3" s="3" t="s">
        <v>6</v>
      </c>
      <c r="D3" s="4">
        <v>11</v>
      </c>
    </row>
    <row r="4" spans="1:4">
      <c r="A4" s="2" t="s">
        <v>9</v>
      </c>
      <c r="B4" s="3" t="s">
        <v>10</v>
      </c>
      <c r="C4" s="3" t="s">
        <v>11</v>
      </c>
      <c r="D4" s="4">
        <v>11</v>
      </c>
    </row>
    <row r="5" spans="1:4">
      <c r="A5" s="2" t="s">
        <v>12</v>
      </c>
      <c r="B5" s="3" t="s">
        <v>13</v>
      </c>
      <c r="C5" s="3" t="s">
        <v>11</v>
      </c>
      <c r="D5" s="4">
        <v>11</v>
      </c>
    </row>
    <row r="6" spans="1:4">
      <c r="A6" s="2" t="s">
        <v>14</v>
      </c>
      <c r="B6" s="3" t="s">
        <v>15</v>
      </c>
      <c r="C6" s="5" t="s">
        <v>6</v>
      </c>
      <c r="D6" s="4">
        <v>11</v>
      </c>
    </row>
    <row r="7" spans="1:4">
      <c r="A7" s="2" t="s">
        <v>16</v>
      </c>
      <c r="B7" s="3" t="s">
        <v>15</v>
      </c>
      <c r="C7" s="3" t="s">
        <v>11</v>
      </c>
      <c r="D7" s="4">
        <v>11</v>
      </c>
    </row>
    <row r="8" spans="1:4">
      <c r="A8" s="2" t="s">
        <v>17</v>
      </c>
      <c r="B8" s="3" t="s">
        <v>15</v>
      </c>
      <c r="C8" s="5" t="s">
        <v>6</v>
      </c>
      <c r="D8" s="4">
        <v>11</v>
      </c>
    </row>
    <row r="9" spans="1:4">
      <c r="A9" s="2" t="s">
        <v>18</v>
      </c>
      <c r="B9" s="3" t="s">
        <v>15</v>
      </c>
      <c r="C9" s="3" t="s">
        <v>11</v>
      </c>
      <c r="D9" s="4">
        <v>11</v>
      </c>
    </row>
    <row r="10" spans="1:4">
      <c r="A10" s="2" t="s">
        <v>19</v>
      </c>
      <c r="B10" s="3" t="s">
        <v>15</v>
      </c>
      <c r="C10" s="5" t="s">
        <v>6</v>
      </c>
      <c r="D10" s="4">
        <v>11</v>
      </c>
    </row>
    <row r="11" spans="1:4">
      <c r="A11" s="2" t="s">
        <v>20</v>
      </c>
      <c r="B11" s="3" t="s">
        <v>15</v>
      </c>
      <c r="C11" s="3" t="s">
        <v>11</v>
      </c>
      <c r="D11" s="4">
        <v>11</v>
      </c>
    </row>
    <row r="12" spans="1:4">
      <c r="A12" s="2" t="s">
        <v>21</v>
      </c>
      <c r="B12" s="3" t="s">
        <v>15</v>
      </c>
      <c r="C12" s="5" t="s">
        <v>6</v>
      </c>
      <c r="D12" s="4">
        <v>11</v>
      </c>
    </row>
    <row r="13" spans="1:4">
      <c r="A13" s="2" t="s">
        <v>22</v>
      </c>
      <c r="B13" s="3" t="s">
        <v>15</v>
      </c>
      <c r="C13" s="3" t="s">
        <v>11</v>
      </c>
      <c r="D13" s="4">
        <v>11</v>
      </c>
    </row>
    <row r="14" spans="1:4">
      <c r="A14" s="6"/>
    </row>
  </sheetData>
  <autoFilter ref="A1:D1000" xr:uid="{00000000-0009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outlinePr summaryBelow="0" summaryRight="0"/>
  </sheetPr>
  <dimension ref="A1:E56"/>
  <sheetViews>
    <sheetView workbookViewId="0"/>
  </sheetViews>
  <sheetFormatPr baseColWidth="10" defaultColWidth="12.6640625" defaultRowHeight="15.75" customHeight="1"/>
  <cols>
    <col min="1" max="1" width="30" customWidth="1"/>
    <col min="4" max="4" width="26.109375" customWidth="1"/>
  </cols>
  <sheetData>
    <row r="1" spans="1:5">
      <c r="A1" s="7" t="s">
        <v>23</v>
      </c>
      <c r="B1" s="7" t="s">
        <v>24</v>
      </c>
      <c r="C1" s="7" t="s">
        <v>25</v>
      </c>
      <c r="D1" s="7" t="s">
        <v>26</v>
      </c>
      <c r="E1" s="7" t="s">
        <v>27</v>
      </c>
    </row>
    <row r="2" spans="1:5">
      <c r="A2" s="3" t="s">
        <v>28</v>
      </c>
      <c r="B2" s="4">
        <v>10000001</v>
      </c>
      <c r="C2" s="3" t="s">
        <v>29</v>
      </c>
      <c r="D2" s="3" t="s">
        <v>30</v>
      </c>
      <c r="E2" s="4">
        <v>1</v>
      </c>
    </row>
    <row r="3" spans="1:5">
      <c r="A3" s="3" t="s">
        <v>31</v>
      </c>
      <c r="B3" s="4">
        <v>10000002</v>
      </c>
      <c r="C3" s="3" t="s">
        <v>29</v>
      </c>
      <c r="D3" s="3" t="s">
        <v>30</v>
      </c>
      <c r="E3" s="4">
        <v>2</v>
      </c>
    </row>
    <row r="4" spans="1:5">
      <c r="A4" s="3" t="s">
        <v>32</v>
      </c>
      <c r="B4" s="4">
        <v>10000003</v>
      </c>
      <c r="C4" s="3" t="s">
        <v>29</v>
      </c>
      <c r="D4" s="3" t="s">
        <v>30</v>
      </c>
      <c r="E4" s="4">
        <v>3</v>
      </c>
    </row>
    <row r="5" spans="1:5">
      <c r="A5" s="3" t="s">
        <v>33</v>
      </c>
      <c r="B5" s="4">
        <v>10000004</v>
      </c>
      <c r="C5" s="3" t="s">
        <v>29</v>
      </c>
      <c r="D5" s="3" t="s">
        <v>30</v>
      </c>
      <c r="E5" s="4">
        <v>4</v>
      </c>
    </row>
    <row r="6" spans="1:5">
      <c r="A6" s="3" t="s">
        <v>34</v>
      </c>
      <c r="B6" s="4">
        <v>10000005</v>
      </c>
      <c r="C6" s="3" t="s">
        <v>29</v>
      </c>
      <c r="D6" s="3" t="s">
        <v>30</v>
      </c>
      <c r="E6" s="4">
        <v>5</v>
      </c>
    </row>
    <row r="7" spans="1:5">
      <c r="A7" s="3" t="s">
        <v>35</v>
      </c>
      <c r="B7" s="4">
        <v>10000006</v>
      </c>
      <c r="C7" s="3" t="s">
        <v>29</v>
      </c>
      <c r="D7" s="3" t="s">
        <v>30</v>
      </c>
      <c r="E7" s="4">
        <v>6</v>
      </c>
    </row>
    <row r="8" spans="1:5">
      <c r="A8" s="3" t="s">
        <v>36</v>
      </c>
      <c r="B8" s="4">
        <v>10000007</v>
      </c>
      <c r="C8" s="3" t="s">
        <v>29</v>
      </c>
      <c r="D8" s="3" t="s">
        <v>30</v>
      </c>
      <c r="E8" s="4">
        <v>7</v>
      </c>
    </row>
    <row r="9" spans="1:5">
      <c r="A9" s="3" t="s">
        <v>37</v>
      </c>
      <c r="B9" s="4">
        <v>10000008</v>
      </c>
      <c r="C9" s="3" t="s">
        <v>29</v>
      </c>
      <c r="D9" s="3" t="s">
        <v>30</v>
      </c>
      <c r="E9" s="4">
        <v>8</v>
      </c>
    </row>
    <row r="10" spans="1:5">
      <c r="A10" s="3" t="s">
        <v>38</v>
      </c>
      <c r="B10" s="4">
        <v>10000009</v>
      </c>
      <c r="C10" s="3" t="s">
        <v>29</v>
      </c>
      <c r="D10" s="3" t="s">
        <v>30</v>
      </c>
      <c r="E10" s="4">
        <v>9</v>
      </c>
    </row>
    <row r="11" spans="1:5">
      <c r="A11" s="3" t="s">
        <v>39</v>
      </c>
      <c r="B11" s="4">
        <v>10000010</v>
      </c>
      <c r="C11" s="3" t="s">
        <v>29</v>
      </c>
      <c r="D11" s="3" t="s">
        <v>40</v>
      </c>
      <c r="E11" s="4">
        <v>10</v>
      </c>
    </row>
    <row r="12" spans="1:5">
      <c r="A12" s="3" t="s">
        <v>41</v>
      </c>
      <c r="B12" s="4">
        <v>10000011</v>
      </c>
      <c r="C12" s="3" t="s">
        <v>29</v>
      </c>
      <c r="D12" s="3" t="s">
        <v>40</v>
      </c>
      <c r="E12" s="4">
        <v>11</v>
      </c>
    </row>
    <row r="13" spans="1:5">
      <c r="A13" s="3" t="s">
        <v>42</v>
      </c>
      <c r="B13" s="4">
        <v>10000101</v>
      </c>
      <c r="C13" s="3" t="s">
        <v>43</v>
      </c>
      <c r="D13" s="3" t="s">
        <v>30</v>
      </c>
      <c r="E13" s="4">
        <v>1</v>
      </c>
    </row>
    <row r="14" spans="1:5">
      <c r="A14" s="3" t="s">
        <v>44</v>
      </c>
      <c r="B14" s="4">
        <v>10000102</v>
      </c>
      <c r="C14" s="3" t="s">
        <v>43</v>
      </c>
      <c r="D14" s="3" t="s">
        <v>30</v>
      </c>
      <c r="E14" s="4">
        <v>2</v>
      </c>
    </row>
    <row r="15" spans="1:5">
      <c r="A15" s="3" t="s">
        <v>45</v>
      </c>
      <c r="B15" s="4">
        <v>10000103</v>
      </c>
      <c r="C15" s="3" t="s">
        <v>43</v>
      </c>
      <c r="D15" s="3" t="s">
        <v>30</v>
      </c>
      <c r="E15" s="4">
        <v>3</v>
      </c>
    </row>
    <row r="16" spans="1:5">
      <c r="A16" s="3" t="s">
        <v>46</v>
      </c>
      <c r="B16" s="4">
        <v>10000104</v>
      </c>
      <c r="C16" s="3" t="s">
        <v>43</v>
      </c>
      <c r="D16" s="3" t="s">
        <v>30</v>
      </c>
      <c r="E16" s="4">
        <v>4</v>
      </c>
    </row>
    <row r="17" spans="1:5">
      <c r="A17" s="3" t="s">
        <v>47</v>
      </c>
      <c r="B17" s="4">
        <v>10000105</v>
      </c>
      <c r="C17" s="3" t="s">
        <v>43</v>
      </c>
      <c r="D17" s="3" t="s">
        <v>30</v>
      </c>
      <c r="E17" s="4">
        <v>5</v>
      </c>
    </row>
    <row r="18" spans="1:5">
      <c r="A18" s="3" t="s">
        <v>48</v>
      </c>
      <c r="B18" s="4">
        <v>10000106</v>
      </c>
      <c r="C18" s="3" t="s">
        <v>43</v>
      </c>
      <c r="D18" s="3" t="s">
        <v>30</v>
      </c>
      <c r="E18" s="4">
        <v>6</v>
      </c>
    </row>
    <row r="19" spans="1:5">
      <c r="A19" s="3" t="s">
        <v>49</v>
      </c>
      <c r="B19" s="4">
        <v>10000107</v>
      </c>
      <c r="C19" s="3" t="s">
        <v>43</v>
      </c>
      <c r="D19" s="3" t="s">
        <v>30</v>
      </c>
      <c r="E19" s="4">
        <v>7</v>
      </c>
    </row>
    <row r="20" spans="1:5">
      <c r="A20" s="3" t="s">
        <v>50</v>
      </c>
      <c r="B20" s="4">
        <v>10000108</v>
      </c>
      <c r="C20" s="3" t="s">
        <v>43</v>
      </c>
      <c r="D20" s="3" t="s">
        <v>30</v>
      </c>
      <c r="E20" s="4">
        <v>8</v>
      </c>
    </row>
    <row r="21" spans="1:5">
      <c r="A21" s="3" t="s">
        <v>51</v>
      </c>
      <c r="B21" s="4">
        <v>10000109</v>
      </c>
      <c r="C21" s="3" t="s">
        <v>43</v>
      </c>
      <c r="D21" s="3" t="s">
        <v>30</v>
      </c>
      <c r="E21" s="4">
        <v>9</v>
      </c>
    </row>
    <row r="22" spans="1:5">
      <c r="A22" s="3" t="s">
        <v>52</v>
      </c>
      <c r="B22" s="4">
        <v>10000110</v>
      </c>
      <c r="C22" s="3" t="s">
        <v>43</v>
      </c>
      <c r="D22" s="3" t="s">
        <v>40</v>
      </c>
      <c r="E22" s="4">
        <v>10</v>
      </c>
    </row>
    <row r="23" spans="1:5">
      <c r="A23" s="3" t="s">
        <v>53</v>
      </c>
      <c r="B23" s="4">
        <v>10000111</v>
      </c>
      <c r="C23" s="3" t="s">
        <v>43</v>
      </c>
      <c r="D23" s="3" t="s">
        <v>40</v>
      </c>
      <c r="E23" s="4">
        <v>11</v>
      </c>
    </row>
    <row r="24" spans="1:5">
      <c r="A24" s="3" t="s">
        <v>54</v>
      </c>
      <c r="B24" s="4">
        <v>10000201</v>
      </c>
      <c r="C24" s="3" t="s">
        <v>55</v>
      </c>
      <c r="D24" s="3" t="s">
        <v>30</v>
      </c>
      <c r="E24" s="4">
        <v>1</v>
      </c>
    </row>
    <row r="25" spans="1:5">
      <c r="A25" s="3" t="s">
        <v>56</v>
      </c>
      <c r="B25" s="4">
        <v>10000202</v>
      </c>
      <c r="C25" s="3" t="s">
        <v>55</v>
      </c>
      <c r="D25" s="3" t="s">
        <v>30</v>
      </c>
      <c r="E25" s="4">
        <v>2</v>
      </c>
    </row>
    <row r="26" spans="1:5">
      <c r="A26" s="3" t="s">
        <v>57</v>
      </c>
      <c r="B26" s="4">
        <v>10000203</v>
      </c>
      <c r="C26" s="3" t="s">
        <v>55</v>
      </c>
      <c r="D26" s="3" t="s">
        <v>30</v>
      </c>
      <c r="E26" s="4">
        <v>3</v>
      </c>
    </row>
    <row r="27" spans="1:5">
      <c r="A27" s="3" t="s">
        <v>58</v>
      </c>
      <c r="B27" s="4">
        <v>10000204</v>
      </c>
      <c r="C27" s="3" t="s">
        <v>55</v>
      </c>
      <c r="D27" s="3" t="s">
        <v>30</v>
      </c>
      <c r="E27" s="4">
        <v>4</v>
      </c>
    </row>
    <row r="28" spans="1:5">
      <c r="A28" s="3" t="s">
        <v>59</v>
      </c>
      <c r="B28" s="4">
        <v>10000205</v>
      </c>
      <c r="C28" s="3" t="s">
        <v>55</v>
      </c>
      <c r="D28" s="3" t="s">
        <v>30</v>
      </c>
      <c r="E28" s="4">
        <v>5</v>
      </c>
    </row>
    <row r="29" spans="1:5">
      <c r="A29" s="3" t="s">
        <v>60</v>
      </c>
      <c r="B29" s="4">
        <v>10000206</v>
      </c>
      <c r="C29" s="3" t="s">
        <v>55</v>
      </c>
      <c r="D29" s="3" t="s">
        <v>30</v>
      </c>
      <c r="E29" s="4">
        <v>6</v>
      </c>
    </row>
    <row r="30" spans="1:5">
      <c r="A30" s="3" t="s">
        <v>61</v>
      </c>
      <c r="B30" s="4">
        <v>10000207</v>
      </c>
      <c r="C30" s="3" t="s">
        <v>55</v>
      </c>
      <c r="D30" s="3" t="s">
        <v>30</v>
      </c>
      <c r="E30" s="4">
        <v>7</v>
      </c>
    </row>
    <row r="31" spans="1:5">
      <c r="A31" s="3" t="s">
        <v>62</v>
      </c>
      <c r="B31" s="4">
        <v>10000208</v>
      </c>
      <c r="C31" s="3" t="s">
        <v>55</v>
      </c>
      <c r="D31" s="3" t="s">
        <v>30</v>
      </c>
      <c r="E31" s="4">
        <v>8</v>
      </c>
    </row>
    <row r="32" spans="1:5">
      <c r="A32" s="3" t="s">
        <v>63</v>
      </c>
      <c r="B32" s="4">
        <v>10000209</v>
      </c>
      <c r="C32" s="3" t="s">
        <v>55</v>
      </c>
      <c r="D32" s="3" t="s">
        <v>30</v>
      </c>
      <c r="E32" s="4">
        <v>9</v>
      </c>
    </row>
    <row r="33" spans="1:5">
      <c r="A33" s="3" t="s">
        <v>64</v>
      </c>
      <c r="B33" s="4">
        <v>10000210</v>
      </c>
      <c r="C33" s="3" t="s">
        <v>55</v>
      </c>
      <c r="D33" s="3" t="s">
        <v>40</v>
      </c>
      <c r="E33" s="4">
        <v>10</v>
      </c>
    </row>
    <row r="34" spans="1:5">
      <c r="A34" s="3" t="s">
        <v>65</v>
      </c>
      <c r="B34" s="4">
        <v>10000211</v>
      </c>
      <c r="C34" s="3" t="s">
        <v>55</v>
      </c>
      <c r="D34" s="3" t="s">
        <v>40</v>
      </c>
      <c r="E34" s="4">
        <v>11</v>
      </c>
    </row>
    <row r="35" spans="1:5">
      <c r="A35" s="3" t="s">
        <v>66</v>
      </c>
      <c r="B35" s="4">
        <v>10000301</v>
      </c>
      <c r="C35" s="3" t="s">
        <v>67</v>
      </c>
      <c r="D35" s="3" t="s">
        <v>30</v>
      </c>
      <c r="E35" s="4">
        <v>1</v>
      </c>
    </row>
    <row r="36" spans="1:5">
      <c r="A36" s="3" t="s">
        <v>68</v>
      </c>
      <c r="B36" s="4">
        <v>10000302</v>
      </c>
      <c r="C36" s="3" t="s">
        <v>67</v>
      </c>
      <c r="D36" s="3" t="s">
        <v>30</v>
      </c>
      <c r="E36" s="4">
        <v>2</v>
      </c>
    </row>
    <row r="37" spans="1:5">
      <c r="A37" s="3" t="s">
        <v>69</v>
      </c>
      <c r="B37" s="4">
        <v>10000303</v>
      </c>
      <c r="C37" s="3" t="s">
        <v>67</v>
      </c>
      <c r="D37" s="3" t="s">
        <v>30</v>
      </c>
      <c r="E37" s="4">
        <v>3</v>
      </c>
    </row>
    <row r="38" spans="1:5">
      <c r="A38" s="3" t="s">
        <v>70</v>
      </c>
      <c r="B38" s="4">
        <v>10000304</v>
      </c>
      <c r="C38" s="3" t="s">
        <v>67</v>
      </c>
      <c r="D38" s="3" t="s">
        <v>30</v>
      </c>
      <c r="E38" s="4">
        <v>4</v>
      </c>
    </row>
    <row r="39" spans="1:5">
      <c r="A39" s="3" t="s">
        <v>71</v>
      </c>
      <c r="B39" s="4">
        <v>10000305</v>
      </c>
      <c r="C39" s="3" t="s">
        <v>67</v>
      </c>
      <c r="D39" s="3" t="s">
        <v>30</v>
      </c>
      <c r="E39" s="4">
        <v>5</v>
      </c>
    </row>
    <row r="40" spans="1:5">
      <c r="A40" s="3" t="s">
        <v>72</v>
      </c>
      <c r="B40" s="4">
        <v>10000306</v>
      </c>
      <c r="C40" s="3" t="s">
        <v>67</v>
      </c>
      <c r="D40" s="3" t="s">
        <v>30</v>
      </c>
      <c r="E40" s="4">
        <v>6</v>
      </c>
    </row>
    <row r="41" spans="1:5">
      <c r="A41" s="3" t="s">
        <v>73</v>
      </c>
      <c r="B41" s="4">
        <v>10000307</v>
      </c>
      <c r="C41" s="3" t="s">
        <v>67</v>
      </c>
      <c r="D41" s="3" t="s">
        <v>30</v>
      </c>
      <c r="E41" s="4">
        <v>7</v>
      </c>
    </row>
    <row r="42" spans="1:5">
      <c r="A42" s="3" t="s">
        <v>74</v>
      </c>
      <c r="B42" s="4">
        <v>10000308</v>
      </c>
      <c r="C42" s="3" t="s">
        <v>67</v>
      </c>
      <c r="D42" s="3" t="s">
        <v>30</v>
      </c>
      <c r="E42" s="4">
        <v>8</v>
      </c>
    </row>
    <row r="43" spans="1:5">
      <c r="A43" s="3" t="s">
        <v>75</v>
      </c>
      <c r="B43" s="4">
        <v>10000309</v>
      </c>
      <c r="C43" s="3" t="s">
        <v>67</v>
      </c>
      <c r="D43" s="3" t="s">
        <v>30</v>
      </c>
      <c r="E43" s="4">
        <v>9</v>
      </c>
    </row>
    <row r="44" spans="1:5">
      <c r="A44" s="3" t="s">
        <v>76</v>
      </c>
      <c r="B44" s="4">
        <v>10000310</v>
      </c>
      <c r="C44" s="3" t="s">
        <v>67</v>
      </c>
      <c r="D44" s="3" t="s">
        <v>40</v>
      </c>
      <c r="E44" s="4">
        <v>10</v>
      </c>
    </row>
    <row r="45" spans="1:5">
      <c r="A45" s="3" t="s">
        <v>77</v>
      </c>
      <c r="B45" s="4">
        <v>10000311</v>
      </c>
      <c r="C45" s="3" t="s">
        <v>67</v>
      </c>
      <c r="D45" s="3" t="s">
        <v>40</v>
      </c>
      <c r="E45" s="4">
        <v>11</v>
      </c>
    </row>
    <row r="46" spans="1:5">
      <c r="A46" s="3" t="s">
        <v>78</v>
      </c>
      <c r="B46" s="4">
        <v>10000401</v>
      </c>
      <c r="C46" s="3" t="s">
        <v>79</v>
      </c>
      <c r="D46" s="3" t="s">
        <v>30</v>
      </c>
      <c r="E46" s="4">
        <v>1</v>
      </c>
    </row>
    <row r="47" spans="1:5">
      <c r="A47" s="3" t="s">
        <v>80</v>
      </c>
      <c r="B47" s="4">
        <v>10000402</v>
      </c>
      <c r="C47" s="3" t="s">
        <v>79</v>
      </c>
      <c r="D47" s="3" t="s">
        <v>30</v>
      </c>
      <c r="E47" s="4">
        <v>2</v>
      </c>
    </row>
    <row r="48" spans="1:5">
      <c r="A48" s="3" t="s">
        <v>81</v>
      </c>
      <c r="B48" s="4">
        <v>10000403</v>
      </c>
      <c r="C48" s="3" t="s">
        <v>79</v>
      </c>
      <c r="D48" s="3" t="s">
        <v>30</v>
      </c>
      <c r="E48" s="4">
        <v>3</v>
      </c>
    </row>
    <row r="49" spans="1:5">
      <c r="A49" s="3" t="s">
        <v>82</v>
      </c>
      <c r="B49" s="4">
        <v>10000404</v>
      </c>
      <c r="C49" s="3" t="s">
        <v>79</v>
      </c>
      <c r="D49" s="3" t="s">
        <v>30</v>
      </c>
      <c r="E49" s="4">
        <v>4</v>
      </c>
    </row>
    <row r="50" spans="1:5">
      <c r="A50" s="3" t="s">
        <v>83</v>
      </c>
      <c r="B50" s="4">
        <v>10000405</v>
      </c>
      <c r="C50" s="3" t="s">
        <v>79</v>
      </c>
      <c r="D50" s="3" t="s">
        <v>30</v>
      </c>
      <c r="E50" s="4">
        <v>5</v>
      </c>
    </row>
    <row r="51" spans="1:5">
      <c r="A51" s="3" t="s">
        <v>84</v>
      </c>
      <c r="B51" s="4">
        <v>10000406</v>
      </c>
      <c r="C51" s="3" t="s">
        <v>79</v>
      </c>
      <c r="D51" s="3" t="s">
        <v>30</v>
      </c>
      <c r="E51" s="4">
        <v>6</v>
      </c>
    </row>
    <row r="52" spans="1:5">
      <c r="A52" s="3" t="s">
        <v>85</v>
      </c>
      <c r="B52" s="4">
        <v>10000407</v>
      </c>
      <c r="C52" s="3" t="s">
        <v>79</v>
      </c>
      <c r="D52" s="3" t="s">
        <v>30</v>
      </c>
      <c r="E52" s="4">
        <v>7</v>
      </c>
    </row>
    <row r="53" spans="1:5">
      <c r="A53" s="3" t="s">
        <v>86</v>
      </c>
      <c r="B53" s="4">
        <v>10000408</v>
      </c>
      <c r="C53" s="3" t="s">
        <v>79</v>
      </c>
      <c r="D53" s="3" t="s">
        <v>30</v>
      </c>
      <c r="E53" s="4">
        <v>8</v>
      </c>
    </row>
    <row r="54" spans="1:5">
      <c r="A54" s="3" t="s">
        <v>87</v>
      </c>
      <c r="B54" s="4">
        <v>10000409</v>
      </c>
      <c r="C54" s="3" t="s">
        <v>79</v>
      </c>
      <c r="D54" s="3" t="s">
        <v>30</v>
      </c>
      <c r="E54" s="4">
        <v>9</v>
      </c>
    </row>
    <row r="55" spans="1:5">
      <c r="A55" s="3" t="s">
        <v>88</v>
      </c>
      <c r="B55" s="4">
        <v>10000410</v>
      </c>
      <c r="C55" s="3" t="s">
        <v>79</v>
      </c>
      <c r="D55" s="3" t="s">
        <v>40</v>
      </c>
      <c r="E55" s="4">
        <v>10</v>
      </c>
    </row>
    <row r="56" spans="1:5">
      <c r="A56" s="3" t="s">
        <v>89</v>
      </c>
      <c r="B56" s="4">
        <v>10000411</v>
      </c>
      <c r="C56" s="3" t="s">
        <v>79</v>
      </c>
      <c r="D56" s="3" t="s">
        <v>40</v>
      </c>
      <c r="E56" s="4">
        <v>11</v>
      </c>
    </row>
  </sheetData>
  <autoFilter ref="A1:E1000" xr:uid="{00000000-0009-0000-0000-000001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>
    <outlinePr summaryBelow="0" summaryRight="0"/>
  </sheetPr>
  <dimension ref="A1:L21"/>
  <sheetViews>
    <sheetView workbookViewId="0">
      <selection activeCell="F15" sqref="F15"/>
    </sheetView>
  </sheetViews>
  <sheetFormatPr baseColWidth="10" defaultColWidth="12.6640625" defaultRowHeight="15.75" customHeight="1"/>
  <sheetData>
    <row r="1" spans="1:12">
      <c r="A1" s="8" t="s">
        <v>90</v>
      </c>
      <c r="B1" s="9" t="s">
        <v>91</v>
      </c>
      <c r="C1" s="10" t="s">
        <v>92</v>
      </c>
      <c r="D1" s="10" t="s">
        <v>93</v>
      </c>
      <c r="E1" s="10" t="s">
        <v>94</v>
      </c>
      <c r="F1" s="10" t="s">
        <v>95</v>
      </c>
      <c r="G1" s="10" t="s">
        <v>96</v>
      </c>
    </row>
    <row r="2" spans="1:12">
      <c r="A2" s="11">
        <v>45956</v>
      </c>
      <c r="B2" s="12">
        <v>0.41666666666666669</v>
      </c>
      <c r="C2" s="3" t="s">
        <v>97</v>
      </c>
      <c r="D2" s="2" t="s">
        <v>4</v>
      </c>
      <c r="E2" s="2" t="s">
        <v>17</v>
      </c>
      <c r="F2" s="4">
        <v>1</v>
      </c>
      <c r="G2" s="4">
        <v>2</v>
      </c>
    </row>
    <row r="3" spans="1:12">
      <c r="A3" s="11">
        <v>45956</v>
      </c>
      <c r="B3" s="12">
        <v>0.44791666666666669</v>
      </c>
      <c r="C3" s="3" t="s">
        <v>97</v>
      </c>
      <c r="D3" s="2" t="s">
        <v>7</v>
      </c>
      <c r="E3" s="2" t="s">
        <v>18</v>
      </c>
      <c r="F3" s="4">
        <v>4</v>
      </c>
      <c r="G3" s="4">
        <v>3</v>
      </c>
    </row>
    <row r="4" spans="1:12">
      <c r="A4" s="11">
        <v>45956</v>
      </c>
      <c r="B4" s="12">
        <v>0.47916666666666669</v>
      </c>
      <c r="C4" s="3" t="s">
        <v>97</v>
      </c>
      <c r="D4" s="2" t="s">
        <v>9</v>
      </c>
      <c r="E4" s="2" t="s">
        <v>19</v>
      </c>
      <c r="F4" s="4">
        <v>2</v>
      </c>
      <c r="G4" s="4">
        <v>2</v>
      </c>
    </row>
    <row r="5" spans="1:12">
      <c r="A5" s="11">
        <v>45956</v>
      </c>
      <c r="B5" s="12">
        <v>0.53125</v>
      </c>
      <c r="C5" s="3" t="s">
        <v>97</v>
      </c>
      <c r="D5" s="2" t="s">
        <v>12</v>
      </c>
      <c r="E5" s="2" t="s">
        <v>20</v>
      </c>
      <c r="F5" s="4">
        <v>4</v>
      </c>
      <c r="G5" s="4">
        <v>0</v>
      </c>
    </row>
    <row r="6" spans="1:12">
      <c r="A6" s="11">
        <v>45956</v>
      </c>
      <c r="B6" s="12">
        <v>0.5625</v>
      </c>
      <c r="C6" s="3" t="s">
        <v>97</v>
      </c>
      <c r="D6" s="2" t="s">
        <v>14</v>
      </c>
      <c r="E6" s="2" t="s">
        <v>21</v>
      </c>
      <c r="F6" s="13">
        <v>1</v>
      </c>
      <c r="G6" s="13">
        <v>2</v>
      </c>
    </row>
    <row r="7" spans="1:12">
      <c r="A7" s="11">
        <v>45956</v>
      </c>
      <c r="B7" s="12">
        <v>0.59375</v>
      </c>
      <c r="C7" s="3" t="s">
        <v>97</v>
      </c>
      <c r="D7" s="2" t="s">
        <v>16</v>
      </c>
      <c r="E7" s="2" t="s">
        <v>22</v>
      </c>
      <c r="F7" s="13">
        <v>1</v>
      </c>
      <c r="G7" s="13">
        <v>1</v>
      </c>
      <c r="J7" s="2" t="s">
        <v>4</v>
      </c>
      <c r="K7" s="2" t="s">
        <v>98</v>
      </c>
      <c r="L7" s="2" t="s">
        <v>17</v>
      </c>
    </row>
    <row r="8" spans="1:12">
      <c r="A8" s="14"/>
      <c r="B8" s="15"/>
      <c r="C8" s="3" t="s">
        <v>99</v>
      </c>
      <c r="D8" s="2" t="s">
        <v>18</v>
      </c>
      <c r="E8" s="2" t="s">
        <v>17</v>
      </c>
      <c r="F8" s="13">
        <v>1</v>
      </c>
      <c r="G8" s="13">
        <v>1</v>
      </c>
      <c r="J8" s="2" t="s">
        <v>7</v>
      </c>
      <c r="K8" s="2" t="s">
        <v>98</v>
      </c>
      <c r="L8" s="2" t="s">
        <v>18</v>
      </c>
    </row>
    <row r="9" spans="1:12">
      <c r="A9" s="14"/>
      <c r="B9" s="15"/>
      <c r="C9" s="3" t="s">
        <v>100</v>
      </c>
      <c r="D9" s="2" t="s">
        <v>4</v>
      </c>
      <c r="E9" s="2" t="s">
        <v>19</v>
      </c>
      <c r="F9" s="13">
        <v>1</v>
      </c>
      <c r="G9" s="13">
        <v>1</v>
      </c>
      <c r="J9" s="2" t="s">
        <v>9</v>
      </c>
      <c r="K9" s="2" t="s">
        <v>98</v>
      </c>
      <c r="L9" s="2" t="s">
        <v>19</v>
      </c>
    </row>
    <row r="10" spans="1:12">
      <c r="A10" s="14"/>
      <c r="B10" s="15"/>
      <c r="C10" s="3" t="s">
        <v>101</v>
      </c>
      <c r="D10" s="2" t="s">
        <v>7</v>
      </c>
      <c r="E10" s="2" t="s">
        <v>20</v>
      </c>
      <c r="F10" s="13">
        <v>1</v>
      </c>
      <c r="G10" s="13">
        <v>1</v>
      </c>
      <c r="J10" s="2" t="s">
        <v>12</v>
      </c>
      <c r="K10" s="2" t="s">
        <v>98</v>
      </c>
      <c r="L10" s="2" t="s">
        <v>20</v>
      </c>
    </row>
    <row r="11" spans="1:12">
      <c r="A11" s="14"/>
      <c r="B11" s="15"/>
      <c r="C11" s="3" t="s">
        <v>102</v>
      </c>
      <c r="D11" s="2" t="s">
        <v>9</v>
      </c>
      <c r="E11" s="2" t="s">
        <v>21</v>
      </c>
      <c r="F11" s="13">
        <v>1</v>
      </c>
      <c r="G11" s="13">
        <v>1</v>
      </c>
      <c r="J11" s="2" t="s">
        <v>14</v>
      </c>
      <c r="K11" s="2" t="s">
        <v>98</v>
      </c>
      <c r="L11" s="2" t="s">
        <v>21</v>
      </c>
    </row>
    <row r="12" spans="1:12">
      <c r="A12" s="14"/>
      <c r="B12" s="15"/>
      <c r="C12" s="3" t="s">
        <v>103</v>
      </c>
      <c r="D12" s="2" t="s">
        <v>12</v>
      </c>
      <c r="E12" s="2" t="s">
        <v>22</v>
      </c>
      <c r="F12" s="13">
        <v>1</v>
      </c>
      <c r="G12" s="13">
        <v>1</v>
      </c>
      <c r="J12" s="2" t="s">
        <v>16</v>
      </c>
      <c r="K12" s="2" t="s">
        <v>98</v>
      </c>
      <c r="L12" s="2" t="s">
        <v>22</v>
      </c>
    </row>
    <row r="13" spans="1:12">
      <c r="A13" s="14"/>
      <c r="B13" s="15"/>
      <c r="C13" s="3" t="s">
        <v>104</v>
      </c>
      <c r="D13" s="2" t="s">
        <v>14</v>
      </c>
      <c r="E13" s="2" t="s">
        <v>16</v>
      </c>
      <c r="F13" s="13">
        <v>1</v>
      </c>
      <c r="G13" s="13">
        <v>1</v>
      </c>
    </row>
    <row r="14" spans="1:12">
      <c r="A14" s="14"/>
      <c r="B14" s="15"/>
      <c r="C14" s="3"/>
      <c r="D14" s="3"/>
      <c r="E14" s="3"/>
      <c r="F14" s="4"/>
      <c r="G14" s="4"/>
    </row>
    <row r="15" spans="1:12">
      <c r="A15" s="14"/>
      <c r="B15" s="15"/>
      <c r="C15" s="3"/>
      <c r="D15" s="3"/>
      <c r="E15" s="3"/>
      <c r="F15" s="4"/>
      <c r="G15" s="4"/>
      <c r="J15" s="2" t="s">
        <v>18</v>
      </c>
      <c r="K15" s="2" t="s">
        <v>98</v>
      </c>
      <c r="L15" s="2" t="s">
        <v>17</v>
      </c>
    </row>
    <row r="16" spans="1:12">
      <c r="A16" s="14"/>
      <c r="B16" s="15"/>
      <c r="C16" s="3"/>
      <c r="D16" s="3"/>
      <c r="E16" s="3"/>
      <c r="F16" s="4"/>
      <c r="G16" s="4"/>
      <c r="J16" s="2" t="s">
        <v>4</v>
      </c>
      <c r="K16" s="2" t="s">
        <v>98</v>
      </c>
      <c r="L16" s="2" t="s">
        <v>19</v>
      </c>
    </row>
    <row r="17" spans="1:12">
      <c r="A17" s="14"/>
      <c r="B17" s="15"/>
      <c r="C17" s="3"/>
      <c r="D17" s="3"/>
      <c r="E17" s="3"/>
      <c r="F17" s="4"/>
      <c r="G17" s="4"/>
      <c r="J17" s="2" t="s">
        <v>7</v>
      </c>
      <c r="K17" s="2" t="s">
        <v>98</v>
      </c>
      <c r="L17" s="2" t="s">
        <v>20</v>
      </c>
    </row>
    <row r="18" spans="1:12">
      <c r="A18" s="14"/>
      <c r="B18" s="15"/>
      <c r="C18" s="3"/>
      <c r="D18" s="3"/>
      <c r="E18" s="3"/>
      <c r="F18" s="4"/>
      <c r="G18" s="4"/>
      <c r="J18" s="2" t="s">
        <v>9</v>
      </c>
      <c r="K18" s="2" t="s">
        <v>98</v>
      </c>
      <c r="L18" s="2" t="s">
        <v>21</v>
      </c>
    </row>
    <row r="19" spans="1:12">
      <c r="A19" s="14"/>
      <c r="B19" s="15"/>
      <c r="C19" s="3"/>
      <c r="D19" s="3"/>
      <c r="E19" s="3"/>
      <c r="F19" s="4"/>
      <c r="G19" s="4"/>
      <c r="J19" s="2" t="s">
        <v>12</v>
      </c>
      <c r="K19" s="2" t="s">
        <v>98</v>
      </c>
      <c r="L19" s="2" t="s">
        <v>22</v>
      </c>
    </row>
    <row r="20" spans="1:12">
      <c r="A20" s="14"/>
      <c r="B20" s="15"/>
      <c r="C20" s="3"/>
      <c r="D20" s="3"/>
      <c r="E20" s="3"/>
      <c r="F20" s="4"/>
      <c r="G20" s="4"/>
      <c r="J20" s="2" t="s">
        <v>14</v>
      </c>
      <c r="K20" s="2" t="s">
        <v>98</v>
      </c>
      <c r="L20" s="2" t="s">
        <v>16</v>
      </c>
    </row>
    <row r="21" spans="1:12">
      <c r="A21" s="14"/>
      <c r="B21" s="15"/>
      <c r="C21" s="3"/>
      <c r="D21" s="3"/>
      <c r="E21" s="3"/>
      <c r="F21" s="4"/>
      <c r="G21" s="4"/>
    </row>
  </sheetData>
  <autoFilter ref="A1:G1000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>
    <outlinePr summaryBelow="0" summaryRight="0"/>
  </sheetPr>
  <dimension ref="A1:J19"/>
  <sheetViews>
    <sheetView workbookViewId="0">
      <selection activeCell="C12" sqref="C12"/>
    </sheetView>
  </sheetViews>
  <sheetFormatPr baseColWidth="10" defaultColWidth="12.6640625" defaultRowHeight="15.75" customHeight="1"/>
  <sheetData>
    <row r="1" spans="1:10">
      <c r="A1" s="16" t="s">
        <v>25</v>
      </c>
      <c r="B1" s="16" t="s">
        <v>105</v>
      </c>
      <c r="C1" s="16" t="s">
        <v>106</v>
      </c>
      <c r="D1" s="16" t="s">
        <v>107</v>
      </c>
      <c r="E1" s="16" t="s">
        <v>108</v>
      </c>
      <c r="F1" s="16" t="s">
        <v>109</v>
      </c>
    </row>
    <row r="2" spans="1:10">
      <c r="A2" s="2" t="s">
        <v>4</v>
      </c>
      <c r="B2" s="4">
        <f>SUMPRODUCT(('3. Fixture'!D:D=A2)*(('3. Fixture'!F:F&gt;'3. Fixture'!G:G)*3 + ('3. Fixture'!F:F='3. Fixture'!G:G))) +
 SUMPRODUCT(('3. Fixture'!E:E=A2)*(('3. Fixture'!G:G&gt;'3. Fixture'!F:F)*3 + ('3. Fixture'!G:G='3. Fixture'!F:F)))</f>
        <v>1</v>
      </c>
      <c r="C2" s="4">
        <f>SUMIF('3. Fixture'!D:D,A2,'3. Fixture'!F:F) + SUMIF('3. Fixture'!E:E,A2,'3. Fixture'!G:G)</f>
        <v>2</v>
      </c>
      <c r="D2" s="4">
        <f>SUMIF('3. Fixture'!D:D,A2,'3. Fixture'!G:G) + SUMIF('3. Fixture'!E:E,A2,'3. Fixture'!F:F)</f>
        <v>3</v>
      </c>
      <c r="E2" s="4">
        <f t="shared" ref="E2:E13" si="0">C2-D2</f>
        <v>-1</v>
      </c>
      <c r="F2" s="4">
        <f>COUNTIF('3. Fixture'!D:D,A2) + COUNTIF('3. Fixture'!E:E,A2)</f>
        <v>2</v>
      </c>
    </row>
    <row r="3" spans="1:10">
      <c r="A3" s="2" t="s">
        <v>7</v>
      </c>
      <c r="B3" s="4">
        <f>SUMPRODUCT(('3. Fixture'!D:D=A3)*(('3. Fixture'!F:F&gt;'3. Fixture'!G:G)*3 + ('3. Fixture'!F:F='3. Fixture'!G:G))) +
 SUMPRODUCT(('3. Fixture'!E:E=A3)*(('3. Fixture'!G:G&gt;'3. Fixture'!F:F)*3 + ('3. Fixture'!G:G='3. Fixture'!F:F)))</f>
        <v>4</v>
      </c>
      <c r="C3" s="4">
        <f>SUMIF('3. Fixture'!D:D,A3,'3. Fixture'!F:F) + SUMIF('3. Fixture'!E:E,A3,'3. Fixture'!G:G)</f>
        <v>5</v>
      </c>
      <c r="D3" s="4">
        <f>SUMIF('3. Fixture'!D:D,A3,'3. Fixture'!G:G) + SUMIF('3. Fixture'!E:E,A3,'3. Fixture'!F:F)</f>
        <v>4</v>
      </c>
      <c r="E3" s="4">
        <f t="shared" si="0"/>
        <v>1</v>
      </c>
      <c r="F3" s="4">
        <f>COUNTIF('3. Fixture'!D:D,A3) + COUNTIF('3. Fixture'!E:E,A3)</f>
        <v>2</v>
      </c>
    </row>
    <row r="4" spans="1:10">
      <c r="A4" s="2" t="s">
        <v>9</v>
      </c>
      <c r="B4" s="4">
        <f>SUMPRODUCT(('3. Fixture'!D:D=A4)*(('3. Fixture'!F:F&gt;'3. Fixture'!G:G)*3 + ('3. Fixture'!F:F='3. Fixture'!G:G))) +
 SUMPRODUCT(('3. Fixture'!E:E=A4)*(('3. Fixture'!G:G&gt;'3. Fixture'!F:F)*3 + ('3. Fixture'!G:G='3. Fixture'!F:F)))</f>
        <v>2</v>
      </c>
      <c r="C4" s="4">
        <f>SUMIF('3. Fixture'!D:D,A4,'3. Fixture'!F:F) + SUMIF('3. Fixture'!E:E,A4,'3. Fixture'!G:G)</f>
        <v>3</v>
      </c>
      <c r="D4" s="4">
        <f>SUMIF('3. Fixture'!D:D,A4,'3. Fixture'!G:G) + SUMIF('3. Fixture'!E:E,A4,'3. Fixture'!F:F)</f>
        <v>3</v>
      </c>
      <c r="E4" s="4">
        <f t="shared" si="0"/>
        <v>0</v>
      </c>
      <c r="F4" s="4">
        <f>COUNTIF('3. Fixture'!D:D,A4) + COUNTIF('3. Fixture'!E:E,A4)</f>
        <v>2</v>
      </c>
    </row>
    <row r="5" spans="1:10">
      <c r="A5" s="2" t="s">
        <v>12</v>
      </c>
      <c r="B5" s="4">
        <f>SUMPRODUCT(('3. Fixture'!D:D=A5)*(('3. Fixture'!F:F&gt;'3. Fixture'!G:G)*3 + ('3. Fixture'!F:F='3. Fixture'!G:G))) +
 SUMPRODUCT(('3. Fixture'!E:E=A5)*(('3. Fixture'!G:G&gt;'3. Fixture'!F:F)*3 + ('3. Fixture'!G:G='3. Fixture'!F:F)))</f>
        <v>4</v>
      </c>
      <c r="C5" s="4">
        <f>SUMIF('3. Fixture'!D:D,A5,'3. Fixture'!F:F) + SUMIF('3. Fixture'!E:E,A5,'3. Fixture'!G:G)</f>
        <v>5</v>
      </c>
      <c r="D5" s="4">
        <f>SUMIF('3. Fixture'!D:D,A5,'3. Fixture'!G:G) + SUMIF('3. Fixture'!E:E,A5,'3. Fixture'!F:F)</f>
        <v>1</v>
      </c>
      <c r="E5" s="4">
        <f t="shared" si="0"/>
        <v>4</v>
      </c>
      <c r="F5" s="4">
        <f>COUNTIF('3. Fixture'!D:D,A5) + COUNTIF('3. Fixture'!E:E,A5)</f>
        <v>2</v>
      </c>
    </row>
    <row r="6" spans="1:10">
      <c r="A6" s="2" t="s">
        <v>14</v>
      </c>
      <c r="B6" s="4">
        <f>SUMPRODUCT(('3. Fixture'!D:D=A6)*(('3. Fixture'!F:F&gt;'3. Fixture'!G:G)*3 + ('3. Fixture'!F:F='3. Fixture'!G:G))) +
 SUMPRODUCT(('3. Fixture'!E:E=A6)*(('3. Fixture'!G:G&gt;'3. Fixture'!F:F)*3 + ('3. Fixture'!G:G='3. Fixture'!F:F)))</f>
        <v>1</v>
      </c>
      <c r="C6" s="4">
        <f>SUMIF('3. Fixture'!D:D,A6,'3. Fixture'!F:F) + SUMIF('3. Fixture'!E:E,A6,'3. Fixture'!G:G)</f>
        <v>2</v>
      </c>
      <c r="D6" s="4">
        <f>SUMIF('3. Fixture'!D:D,A6,'3. Fixture'!G:G) + SUMIF('3. Fixture'!E:E,A6,'3. Fixture'!F:F)</f>
        <v>3</v>
      </c>
      <c r="E6" s="4">
        <f t="shared" si="0"/>
        <v>-1</v>
      </c>
      <c r="F6" s="4">
        <f>COUNTIF('3. Fixture'!D:D,A6) + COUNTIF('3. Fixture'!E:E,A6)</f>
        <v>2</v>
      </c>
    </row>
    <row r="7" spans="1:10">
      <c r="A7" s="2" t="s">
        <v>16</v>
      </c>
      <c r="B7" s="4">
        <f>SUMPRODUCT(('3. Fixture'!D:D=A7)*(('3. Fixture'!F:F&gt;'3. Fixture'!G:G)*3 + ('3. Fixture'!F:F='3. Fixture'!G:G))) +
 SUMPRODUCT(('3. Fixture'!E:E=A7)*(('3. Fixture'!G:G&gt;'3. Fixture'!F:F)*3 + ('3. Fixture'!G:G='3. Fixture'!F:F)))</f>
        <v>2</v>
      </c>
      <c r="C7" s="4">
        <f>SUMIF('3. Fixture'!D:D,A7,'3. Fixture'!F:F) + SUMIF('3. Fixture'!E:E,A7,'3. Fixture'!G:G)</f>
        <v>2</v>
      </c>
      <c r="D7" s="4">
        <f>SUMIF('3. Fixture'!D:D,A7,'3. Fixture'!G:G) + SUMIF('3. Fixture'!E:E,A7,'3. Fixture'!F:F)</f>
        <v>2</v>
      </c>
      <c r="E7" s="4">
        <f t="shared" si="0"/>
        <v>0</v>
      </c>
      <c r="F7" s="4">
        <f>COUNTIF('3. Fixture'!D:D,A7) + COUNTIF('3. Fixture'!E:E,A7)</f>
        <v>2</v>
      </c>
    </row>
    <row r="8" spans="1:10">
      <c r="A8" s="2" t="s">
        <v>17</v>
      </c>
      <c r="B8" s="4">
        <f>SUMPRODUCT(('3. Fixture'!D:D=A8)*(('3. Fixture'!F:F&gt;'3. Fixture'!G:G)*3 + ('3. Fixture'!F:F='3. Fixture'!G:G))) +
 SUMPRODUCT(('3. Fixture'!E:E=A8)*(('3. Fixture'!G:G&gt;'3. Fixture'!F:F)*3 + ('3. Fixture'!G:G='3. Fixture'!F:F)))</f>
        <v>4</v>
      </c>
      <c r="C8" s="4">
        <f>SUMIF('3. Fixture'!D:D,A8,'3. Fixture'!F:F) + SUMIF('3. Fixture'!E:E,A8,'3. Fixture'!G:G)</f>
        <v>3</v>
      </c>
      <c r="D8" s="4">
        <f>SUMIF('3. Fixture'!D:D,A8,'3. Fixture'!G:G) + SUMIF('3. Fixture'!E:E,A8,'3. Fixture'!F:F)</f>
        <v>2</v>
      </c>
      <c r="E8" s="4">
        <f t="shared" si="0"/>
        <v>1</v>
      </c>
      <c r="F8" s="4">
        <f>COUNTIF('3. Fixture'!D:D,A8) + COUNTIF('3. Fixture'!E:E,A8)</f>
        <v>2</v>
      </c>
    </row>
    <row r="9" spans="1:10">
      <c r="A9" s="2" t="s">
        <v>18</v>
      </c>
      <c r="B9" s="4">
        <f>SUMPRODUCT(('3. Fixture'!D:D=A9)*(('3. Fixture'!F:F&gt;'3. Fixture'!G:G)*3 + ('3. Fixture'!F:F='3. Fixture'!G:G))) +
 SUMPRODUCT(('3. Fixture'!E:E=A9)*(('3. Fixture'!G:G&gt;'3. Fixture'!F:F)*3 + ('3. Fixture'!G:G='3. Fixture'!F:F)))</f>
        <v>1</v>
      </c>
      <c r="C9" s="4">
        <f>SUMIF('3. Fixture'!D:D,A9,'3. Fixture'!F:F) + SUMIF('3. Fixture'!E:E,A9,'3. Fixture'!G:G)</f>
        <v>4</v>
      </c>
      <c r="D9" s="4">
        <f>SUMIF('3. Fixture'!D:D,A9,'3. Fixture'!G:G) + SUMIF('3. Fixture'!E:E,A9,'3. Fixture'!F:F)</f>
        <v>5</v>
      </c>
      <c r="E9" s="4">
        <f t="shared" si="0"/>
        <v>-1</v>
      </c>
      <c r="F9" s="4">
        <f>COUNTIF('3. Fixture'!D:D,A9) + COUNTIF('3. Fixture'!E:E,A9)</f>
        <v>2</v>
      </c>
    </row>
    <row r="10" spans="1:10">
      <c r="A10" s="2" t="s">
        <v>19</v>
      </c>
      <c r="B10" s="4">
        <f>SUMPRODUCT(('3. Fixture'!D:D=A10)*(('3. Fixture'!F:F&gt;'3. Fixture'!G:G)*3 + ('3. Fixture'!F:F='3. Fixture'!G:G))) +
 SUMPRODUCT(('3. Fixture'!E:E=A10)*(('3. Fixture'!G:G&gt;'3. Fixture'!F:F)*3 + ('3. Fixture'!G:G='3. Fixture'!F:F)))</f>
        <v>2</v>
      </c>
      <c r="C10" s="4">
        <f>SUMIF('3. Fixture'!D:D,A10,'3. Fixture'!F:F) + SUMIF('3. Fixture'!E:E,A10,'3. Fixture'!G:G)</f>
        <v>3</v>
      </c>
      <c r="D10" s="4">
        <f>SUMIF('3. Fixture'!D:D,A10,'3. Fixture'!G:G) + SUMIF('3. Fixture'!E:E,A10,'3. Fixture'!F:F)</f>
        <v>3</v>
      </c>
      <c r="E10" s="4">
        <f t="shared" si="0"/>
        <v>0</v>
      </c>
      <c r="F10" s="4">
        <f>COUNTIF('3. Fixture'!D:D,A10) + COUNTIF('3. Fixture'!E:E,A10)</f>
        <v>2</v>
      </c>
    </row>
    <row r="11" spans="1:10">
      <c r="A11" s="2" t="s">
        <v>20</v>
      </c>
      <c r="B11" s="4">
        <f>SUMPRODUCT(('3. Fixture'!D:D=A11)*(('3. Fixture'!F:F&gt;'3. Fixture'!G:G)*3 + ('3. Fixture'!F:F='3. Fixture'!G:G))) +
 SUMPRODUCT(('3. Fixture'!E:E=A11)*(('3. Fixture'!G:G&gt;'3. Fixture'!F:F)*3 + ('3. Fixture'!G:G='3. Fixture'!F:F)))</f>
        <v>1</v>
      </c>
      <c r="C11" s="4">
        <f>SUMIF('3. Fixture'!D:D,A11,'3. Fixture'!F:F) + SUMIF('3. Fixture'!E:E,A11,'3. Fixture'!G:G)</f>
        <v>1</v>
      </c>
      <c r="D11" s="4">
        <f>SUMIF('3. Fixture'!D:D,A11,'3. Fixture'!G:G) + SUMIF('3. Fixture'!E:E,A11,'3. Fixture'!F:F)</f>
        <v>5</v>
      </c>
      <c r="E11" s="4">
        <f t="shared" si="0"/>
        <v>-4</v>
      </c>
      <c r="F11" s="4">
        <f>COUNTIF('3. Fixture'!D:D,A11) + COUNTIF('3. Fixture'!E:E,A11)</f>
        <v>2</v>
      </c>
    </row>
    <row r="12" spans="1:10">
      <c r="A12" s="2" t="s">
        <v>21</v>
      </c>
      <c r="B12" s="4">
        <f>SUMPRODUCT(('3. Fixture'!D:D=A12)*(('3. Fixture'!F:F&gt;'3. Fixture'!G:G)*3 + ('3. Fixture'!F:F='3. Fixture'!G:G))) +
 SUMPRODUCT(('3. Fixture'!E:E=A12)*(('3. Fixture'!G:G&gt;'3. Fixture'!F:F)*3 + ('3. Fixture'!G:G='3. Fixture'!F:F)))</f>
        <v>4</v>
      </c>
      <c r="C12" s="4">
        <f>SUMIF('3. Fixture'!D:D,A12,'3. Fixture'!F:F) + SUMIF('3. Fixture'!E:E,A12,'3. Fixture'!G:G)</f>
        <v>3</v>
      </c>
      <c r="D12" s="4">
        <f>SUMIF('3. Fixture'!D:D,A12,'3. Fixture'!G:G) + SUMIF('3. Fixture'!E:E,A12,'3. Fixture'!F:F)</f>
        <v>2</v>
      </c>
      <c r="E12" s="4">
        <f t="shared" si="0"/>
        <v>1</v>
      </c>
      <c r="F12" s="4">
        <f>COUNTIF('3. Fixture'!D:D,A12) + COUNTIF('3. Fixture'!E:E,A12)</f>
        <v>2</v>
      </c>
    </row>
    <row r="13" spans="1:10">
      <c r="A13" s="2" t="s">
        <v>22</v>
      </c>
      <c r="B13" s="4">
        <f>SUMPRODUCT(('3. Fixture'!D:D=A13)*(('3. Fixture'!F:F&gt;'3. Fixture'!G:G)*3 + ('3. Fixture'!F:F='3. Fixture'!G:G))) +
 SUMPRODUCT(('3. Fixture'!E:E=A13)*(('3. Fixture'!G:G&gt;'3. Fixture'!F:F)*3 + ('3. Fixture'!G:G='3. Fixture'!F:F)))</f>
        <v>2</v>
      </c>
      <c r="C13" s="4">
        <f>SUMIF('3. Fixture'!D:D,A13,'3. Fixture'!F:F) + SUMIF('3. Fixture'!E:E,A13,'3. Fixture'!G:G)</f>
        <v>2</v>
      </c>
      <c r="D13" s="4">
        <f>SUMIF('3. Fixture'!D:D,A13,'3. Fixture'!G:G) + SUMIF('3. Fixture'!E:E,A13,'3. Fixture'!F:F)</f>
        <v>2</v>
      </c>
      <c r="E13" s="4">
        <f t="shared" si="0"/>
        <v>0</v>
      </c>
      <c r="F13" s="4">
        <f>COUNTIF('3. Fixture'!D:D,A13) + COUNTIF('3. Fixture'!E:E,A13)</f>
        <v>2</v>
      </c>
    </row>
    <row r="14" spans="1:10">
      <c r="I14" s="2"/>
      <c r="J14" s="2"/>
    </row>
    <row r="15" spans="1:10">
      <c r="I15" s="2"/>
      <c r="J15" s="2"/>
    </row>
    <row r="16" spans="1:10">
      <c r="I16" s="2"/>
      <c r="J16" s="2"/>
    </row>
    <row r="17" spans="9:10">
      <c r="I17" s="2"/>
      <c r="J17" s="2"/>
    </row>
    <row r="18" spans="9:10">
      <c r="I18" s="2"/>
      <c r="J18" s="2"/>
    </row>
    <row r="19" spans="9:10">
      <c r="I19" s="2"/>
      <c r="J19" s="2"/>
    </row>
  </sheetData>
  <autoFilter ref="A1:F1000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>
    <outlinePr summaryBelow="0" summaryRight="0"/>
  </sheetPr>
  <dimension ref="A1:F16"/>
  <sheetViews>
    <sheetView showGridLines="0" workbookViewId="0">
      <selection activeCell="E23" sqref="E23"/>
    </sheetView>
  </sheetViews>
  <sheetFormatPr baseColWidth="10" defaultColWidth="12.6640625" defaultRowHeight="15.75" customHeight="1"/>
  <sheetData>
    <row r="1" spans="1:6" ht="13.2">
      <c r="A1" s="18"/>
      <c r="B1" s="19" t="s">
        <v>118</v>
      </c>
      <c r="C1" s="20"/>
      <c r="D1" s="20"/>
      <c r="E1" s="20"/>
      <c r="F1" s="21"/>
    </row>
    <row r="2" spans="1:6" ht="13.2">
      <c r="A2" s="19" t="s">
        <v>25</v>
      </c>
      <c r="B2" s="18" t="s">
        <v>119</v>
      </c>
      <c r="C2" s="22" t="s">
        <v>120</v>
      </c>
      <c r="D2" s="22" t="s">
        <v>121</v>
      </c>
      <c r="E2" s="22" t="s">
        <v>122</v>
      </c>
      <c r="F2" s="23" t="s">
        <v>123</v>
      </c>
    </row>
    <row r="3" spans="1:6" ht="13.2">
      <c r="A3" s="18" t="s">
        <v>21</v>
      </c>
      <c r="B3" s="24">
        <v>4</v>
      </c>
      <c r="C3" s="25">
        <v>3</v>
      </c>
      <c r="D3" s="25">
        <v>2</v>
      </c>
      <c r="E3" s="25">
        <v>1</v>
      </c>
      <c r="F3" s="26">
        <v>2</v>
      </c>
    </row>
    <row r="4" spans="1:6" ht="13.2">
      <c r="A4" s="27" t="s">
        <v>12</v>
      </c>
      <c r="B4" s="28">
        <v>4</v>
      </c>
      <c r="C4" s="29">
        <v>5</v>
      </c>
      <c r="D4" s="29">
        <v>1</v>
      </c>
      <c r="E4" s="29">
        <v>4</v>
      </c>
      <c r="F4" s="30">
        <v>2</v>
      </c>
    </row>
    <row r="5" spans="1:6" ht="13.2">
      <c r="A5" s="27" t="s">
        <v>7</v>
      </c>
      <c r="B5" s="28">
        <v>4</v>
      </c>
      <c r="C5" s="29">
        <v>5</v>
      </c>
      <c r="D5" s="29">
        <v>4</v>
      </c>
      <c r="E5" s="29">
        <v>1</v>
      </c>
      <c r="F5" s="30">
        <v>2</v>
      </c>
    </row>
    <row r="6" spans="1:6" ht="13.2">
      <c r="A6" s="27" t="s">
        <v>17</v>
      </c>
      <c r="B6" s="28">
        <v>4</v>
      </c>
      <c r="C6" s="29">
        <v>3</v>
      </c>
      <c r="D6" s="29">
        <v>2</v>
      </c>
      <c r="E6" s="29">
        <v>1</v>
      </c>
      <c r="F6" s="30">
        <v>2</v>
      </c>
    </row>
    <row r="7" spans="1:6" ht="13.2">
      <c r="A7" s="27" t="s">
        <v>22</v>
      </c>
      <c r="B7" s="28">
        <v>2</v>
      </c>
      <c r="C7" s="29">
        <v>2</v>
      </c>
      <c r="D7" s="29">
        <v>2</v>
      </c>
      <c r="E7" s="29">
        <v>0</v>
      </c>
      <c r="F7" s="30">
        <v>2</v>
      </c>
    </row>
    <row r="8" spans="1:6" ht="13.2">
      <c r="A8" s="27" t="s">
        <v>9</v>
      </c>
      <c r="B8" s="28">
        <v>2</v>
      </c>
      <c r="C8" s="29">
        <v>3</v>
      </c>
      <c r="D8" s="29">
        <v>3</v>
      </c>
      <c r="E8" s="29">
        <v>0</v>
      </c>
      <c r="F8" s="30">
        <v>2</v>
      </c>
    </row>
    <row r="9" spans="1:6" ht="13.2">
      <c r="A9" s="27" t="s">
        <v>16</v>
      </c>
      <c r="B9" s="28">
        <v>2</v>
      </c>
      <c r="C9" s="29">
        <v>2</v>
      </c>
      <c r="D9" s="29">
        <v>2</v>
      </c>
      <c r="E9" s="29">
        <v>0</v>
      </c>
      <c r="F9" s="30">
        <v>2</v>
      </c>
    </row>
    <row r="10" spans="1:6" ht="13.2">
      <c r="A10" s="27" t="s">
        <v>19</v>
      </c>
      <c r="B10" s="28">
        <v>2</v>
      </c>
      <c r="C10" s="29">
        <v>3</v>
      </c>
      <c r="D10" s="29">
        <v>3</v>
      </c>
      <c r="E10" s="29">
        <v>0</v>
      </c>
      <c r="F10" s="30">
        <v>2</v>
      </c>
    </row>
    <row r="11" spans="1:6" ht="13.2">
      <c r="A11" s="27" t="s">
        <v>18</v>
      </c>
      <c r="B11" s="28">
        <v>1</v>
      </c>
      <c r="C11" s="29">
        <v>4</v>
      </c>
      <c r="D11" s="29">
        <v>5</v>
      </c>
      <c r="E11" s="29">
        <v>-1</v>
      </c>
      <c r="F11" s="30">
        <v>2</v>
      </c>
    </row>
    <row r="12" spans="1:6" ht="13.2">
      <c r="A12" s="27" t="s">
        <v>14</v>
      </c>
      <c r="B12" s="28">
        <v>1</v>
      </c>
      <c r="C12" s="29">
        <v>2</v>
      </c>
      <c r="D12" s="29">
        <v>3</v>
      </c>
      <c r="E12" s="29">
        <v>-1</v>
      </c>
      <c r="F12" s="30">
        <v>2</v>
      </c>
    </row>
    <row r="13" spans="1:6" ht="13.2">
      <c r="A13" s="27" t="s">
        <v>20</v>
      </c>
      <c r="B13" s="28">
        <v>1</v>
      </c>
      <c r="C13" s="29">
        <v>1</v>
      </c>
      <c r="D13" s="29">
        <v>5</v>
      </c>
      <c r="E13" s="29">
        <v>-4</v>
      </c>
      <c r="F13" s="30">
        <v>2</v>
      </c>
    </row>
    <row r="14" spans="1:6" ht="13.2">
      <c r="A14" s="27" t="s">
        <v>4</v>
      </c>
      <c r="B14" s="28">
        <v>1</v>
      </c>
      <c r="C14" s="29">
        <v>2</v>
      </c>
      <c r="D14" s="29">
        <v>3</v>
      </c>
      <c r="E14" s="29">
        <v>-1</v>
      </c>
      <c r="F14" s="30">
        <v>2</v>
      </c>
    </row>
    <row r="15" spans="1:6" ht="13.2">
      <c r="A15" s="27" t="s">
        <v>124</v>
      </c>
      <c r="B15" s="28"/>
      <c r="C15" s="29"/>
      <c r="D15" s="29"/>
      <c r="E15" s="29"/>
      <c r="F15" s="30"/>
    </row>
    <row r="16" spans="1:6" ht="15.75" customHeight="1">
      <c r="A16" s="31" t="s">
        <v>125</v>
      </c>
      <c r="B16" s="32">
        <v>28</v>
      </c>
      <c r="C16" s="33">
        <v>35</v>
      </c>
      <c r="D16" s="33">
        <v>35</v>
      </c>
      <c r="E16" s="33">
        <v>0</v>
      </c>
      <c r="F16" s="34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7">
    <outlinePr summaryBelow="0" summaryRight="0"/>
  </sheetPr>
  <dimension ref="A1:E8"/>
  <sheetViews>
    <sheetView workbookViewId="0"/>
  </sheetViews>
  <sheetFormatPr baseColWidth="10" defaultColWidth="12.6640625" defaultRowHeight="15.75" customHeight="1"/>
  <sheetData>
    <row r="1" spans="1:5">
      <c r="A1" s="17" t="s">
        <v>110</v>
      </c>
      <c r="B1" s="17" t="s">
        <v>25</v>
      </c>
      <c r="C1" s="17" t="s">
        <v>111</v>
      </c>
      <c r="D1" s="17" t="s">
        <v>90</v>
      </c>
      <c r="E1" s="17" t="s">
        <v>112</v>
      </c>
    </row>
    <row r="2" spans="1:5">
      <c r="A2" s="3" t="s">
        <v>34</v>
      </c>
      <c r="B2" s="3" t="s">
        <v>29</v>
      </c>
      <c r="C2" s="3" t="s">
        <v>113</v>
      </c>
      <c r="D2" s="14">
        <v>45955</v>
      </c>
      <c r="E2" s="3" t="s">
        <v>114</v>
      </c>
    </row>
    <row r="3" spans="1:5">
      <c r="A3" s="3" t="s">
        <v>45</v>
      </c>
      <c r="B3" s="3" t="s">
        <v>43</v>
      </c>
      <c r="C3" s="3" t="s">
        <v>115</v>
      </c>
      <c r="D3" s="14">
        <v>45957</v>
      </c>
      <c r="E3" s="3" t="s">
        <v>116</v>
      </c>
    </row>
    <row r="4" spans="1:5">
      <c r="A4" s="3" t="s">
        <v>61</v>
      </c>
      <c r="B4" s="3" t="s">
        <v>55</v>
      </c>
      <c r="C4" s="3" t="s">
        <v>113</v>
      </c>
      <c r="D4" s="14">
        <v>45958</v>
      </c>
      <c r="E4" s="3" t="s">
        <v>114</v>
      </c>
    </row>
    <row r="5" spans="1:5">
      <c r="A5" s="3" t="s">
        <v>68</v>
      </c>
      <c r="B5" s="3" t="s">
        <v>67</v>
      </c>
      <c r="C5" s="3" t="s">
        <v>115</v>
      </c>
      <c r="D5" s="14">
        <v>45960</v>
      </c>
      <c r="E5" s="3" t="s">
        <v>117</v>
      </c>
    </row>
    <row r="6" spans="1:5">
      <c r="A6" s="3" t="s">
        <v>88</v>
      </c>
      <c r="B6" s="3" t="s">
        <v>79</v>
      </c>
      <c r="C6" s="3" t="s">
        <v>113</v>
      </c>
      <c r="D6" s="14">
        <v>45962</v>
      </c>
      <c r="E6" s="3" t="s">
        <v>114</v>
      </c>
    </row>
    <row r="7" spans="1:5">
      <c r="A7" s="3" t="s">
        <v>28</v>
      </c>
      <c r="B7" s="3" t="s">
        <v>29</v>
      </c>
      <c r="C7" s="3" t="s">
        <v>113</v>
      </c>
      <c r="D7" s="14">
        <v>45963</v>
      </c>
      <c r="E7" s="3" t="s">
        <v>114</v>
      </c>
    </row>
    <row r="8" spans="1:5">
      <c r="A8" s="3" t="s">
        <v>70</v>
      </c>
      <c r="B8" s="3" t="s">
        <v>67</v>
      </c>
      <c r="C8" s="3" t="s">
        <v>113</v>
      </c>
      <c r="D8" s="14">
        <v>45964</v>
      </c>
      <c r="E8" s="3" t="s">
        <v>114</v>
      </c>
    </row>
  </sheetData>
  <autoFilter ref="A1:E1000" xr:uid="{00000000-0009-0000-0000-000005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Hoja2</vt:lpstr>
      <vt:lpstr>1. Equipos</vt:lpstr>
      <vt:lpstr>2. Jugadores</vt:lpstr>
      <vt:lpstr>3. Fixture</vt:lpstr>
      <vt:lpstr>4. Resultados acumulados</vt:lpstr>
      <vt:lpstr>5. Tabla de posiciones</vt:lpstr>
      <vt:lpstr>6. Sanciones y tarjetas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2025-10-24T19:32:35Z</dcterms:modified>
</cp:coreProperties>
</file>