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sts by Categories" sheetId="2" r:id="rId2"/>
    <sheet name="Category Count" sheetId="3" r:id="rId3"/>
    <sheet name="Posts by Tags" sheetId="4" r:id="rId4"/>
    <sheet name="Tag Coun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cols>
    <col min="2" max="2" width="20.7109375" style="3" customWidth="1"/>
  </cols>
  <sheetData>
    <row r="1" s="1" customFormat="1">
      <c r="A1" s="1" t="inlineStr">
        <is>
          <t>linked_title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tag</t>
        </is>
      </c>
    </row>
    <row r="2">
      <c r="A2" s="2">
        <f>HYPERLINK("https://exadel.com/news/iot-and-ipv6/","IoT and IPv6")</f>
        <v>0</v>
      </c>
      <c r="B2" s="3">
        <v>42600</v>
      </c>
      <c r="C2" t="inlineStr">
        <is>
          <t>Technology</t>
        </is>
      </c>
      <c r="D2" t="inlineStr">
        <is>
          <t>Internet of things,IoT,Ipv6,jonathan fries</t>
        </is>
      </c>
    </row>
    <row r="3">
      <c r="A3" s="2">
        <f>HYPERLINK("https://exadel.com/news/what-are-beacons-and-why-do-they-matter-to-you/","What Are Beacons and Why Do They Matter to You?")</f>
        <v>0</v>
      </c>
      <c r="B3" s="3">
        <v>42642</v>
      </c>
      <c r="C3" t="inlineStr">
        <is>
          <t>Technology</t>
        </is>
      </c>
      <c r="D3" t="inlineStr">
        <is>
          <t>beacon technology,beacons,data,marketing,mobile,retail,shopping</t>
        </is>
      </c>
    </row>
    <row r="4">
      <c r="A4" s="2">
        <f>HYPERLINK("https://exadel.com/news/exadel-provides-the-engineering-behind-ghxs-corex-platform/","Exadel Provides the Engineering behind GHX's CoreX Platform")</f>
        <v>0</v>
      </c>
      <c r="B4" s="3">
        <v>42450</v>
      </c>
      <c r="C4" t="inlineStr">
        <is>
          <t>Project</t>
        </is>
      </c>
    </row>
    <row r="5">
      <c r="A5" s="2">
        <f>HYPERLINK("https://exadel.com/news/iso-certifies-exadel-for-information-security/","ISO Certifies Exadel for Information Security")</f>
        <v>0</v>
      </c>
      <c r="B5" s="3">
        <v>42479</v>
      </c>
      <c r="C5" t="inlineStr">
        <is>
          <t>Announcements,Inside Exadel</t>
        </is>
      </c>
      <c r="D5" t="inlineStr">
        <is>
          <t>Alexey Evmenkov,information security,ISO,ISO 27001</t>
        </is>
      </c>
    </row>
    <row r="6">
      <c r="A6" s="2">
        <f>HYPERLINK("https://exadel.com/news/exadel-amadeus-are-teaming-up-to-push-technology-innovation-to-a-new-level/","Exadel &amp; Amadeus Are Teaming Up to Push Technology Innovation to a New Level")</f>
        <v>0</v>
      </c>
      <c r="B6" s="3">
        <v>42702</v>
      </c>
      <c r="C6" t="inlineStr">
        <is>
          <t>Announcements,Inside Exadel</t>
        </is>
      </c>
    </row>
    <row r="7">
      <c r="A7" s="2">
        <f>HYPERLINK("https://exadel.com/news/lisa-calkins-on-introverts-can-be-leaders-too/","Lisa Calkins on ""Introverts Can Be Leaders, Too""")</f>
        <v>0</v>
      </c>
      <c r="B7" s="3">
        <v>42775</v>
      </c>
      <c r="C7" t="inlineStr">
        <is>
          <t>Business,Development,Events</t>
        </is>
      </c>
    </row>
    <row r="8">
      <c r="A8" s="2">
        <f>HYPERLINK("https://exadel.com/news/how-to-be-an-internet-of-things-iot-developer-in-the-modern-age/","How to Be an Internet of Things (IoT) Developer in the Modern Age")</f>
        <v>0</v>
      </c>
      <c r="B8" s="3">
        <v>42836</v>
      </c>
      <c r="C8" t="inlineStr">
        <is>
          <t>Business,Development,Events</t>
        </is>
      </c>
    </row>
    <row r="9">
      <c r="A9" s="2">
        <f>HYPERLINK("https://exadel.com/news/exadel-acquires-new-company-in-europe-reewise/","Exadel Acquires New Company in Europe, ReeWise")</f>
        <v>0</v>
      </c>
      <c r="B9" s="3">
        <v>42836</v>
      </c>
      <c r="C9" t="inlineStr">
        <is>
          <t>Announcements,Inside Exadel</t>
        </is>
      </c>
    </row>
    <row r="10">
      <c r="A10" s="2">
        <f>HYPERLINK("https://exadel.com/news/exadel-delivers-innovation-sourcing-recent-global-acquisitions/","Exadel Delivers Innovation Sourcing with Recent Global Acquisitions")</f>
        <v>0</v>
      </c>
      <c r="B10" s="3">
        <v>42872</v>
      </c>
      <c r="C10" t="inlineStr">
        <is>
          <t>Announcements,Business,Inside Exadel</t>
        </is>
      </c>
    </row>
    <row r="11">
      <c r="A11" s="2">
        <f>HYPERLINK("https://exadel.com/news/technology-helping-hurting-us-healthcare/","How Technology Is Helping and Hurting the US Healthcare System")</f>
        <v>0</v>
      </c>
      <c r="B11" s="3">
        <v>42880</v>
      </c>
      <c r="C11" t="inlineStr">
        <is>
          <t>Business,Industry,Technology</t>
        </is>
      </c>
    </row>
    <row r="12">
      <c r="A12" s="2">
        <f>HYPERLINK("https://exadel.com/news/how-to-spark-creativity-in-the-tech-space/","How to Spark Creativity in the Tech Space")</f>
        <v>0</v>
      </c>
      <c r="B12" s="3">
        <v>42881</v>
      </c>
      <c r="C12" t="inlineStr">
        <is>
          <t>Culture,Talent</t>
        </is>
      </c>
    </row>
    <row r="13">
      <c r="A13" s="2">
        <f>HYPERLINK("https://exadel.com/news/top-10-cities-tech-innovation-outside-silicon-valley/","Top 10 Cities For Tech Innovation Outside Silicon Valley")</f>
        <v>0</v>
      </c>
      <c r="B13" s="3">
        <v>42885</v>
      </c>
      <c r="C13" t="inlineStr">
        <is>
          <t>Culture,Talent</t>
        </is>
      </c>
    </row>
    <row r="14">
      <c r="A14" s="2">
        <f>HYPERLINK("https://exadel.com/news/know-cloud-evaluating-amazon-web-services-aws-google-cloud-platform/","Know Your Cloud: Evaluating Amazon Web Services (AWS) and Google Cloud Platform")</f>
        <v>0</v>
      </c>
      <c r="B14" s="3">
        <v>42894</v>
      </c>
      <c r="C14" t="inlineStr">
        <is>
          <t>Technology</t>
        </is>
      </c>
    </row>
    <row r="15">
      <c r="A15" s="2">
        <f>HYPERLINK("https://exadel.com/news/six-seismic-shifts-driving-the-enterprise-tech-shake-up/","Six Seismic Shifts Driving the Enterprise Tech Shake-Up")</f>
        <v>0</v>
      </c>
      <c r="B15" s="3">
        <v>42908</v>
      </c>
      <c r="C15" t="inlineStr">
        <is>
          <t>Publications,Technology</t>
        </is>
      </c>
    </row>
    <row r="16">
      <c r="A16" s="2">
        <f>HYPERLINK("https://exadel.com/news/exadel-chief-strategy-officer-lisa-calkins-presents-on-the-future-of-wearables-at-wear-2017/","Exadel Chief Strategy Officer Lisa Calkins at WEAR 2017")</f>
        <v>0</v>
      </c>
      <c r="B16" s="3">
        <v>42913</v>
      </c>
      <c r="C16" t="inlineStr">
        <is>
          <t>Events,Technology</t>
        </is>
      </c>
    </row>
    <row r="17">
      <c r="A17" s="2">
        <f>HYPERLINK("https://exadel.com/news/cloud-architecture-for-iot-knowledge-teamwork-key/","Cloud Architecture for IoT: Knowledge, Teamwork Key")</f>
        <v>0</v>
      </c>
      <c r="B17" s="3">
        <v>42927</v>
      </c>
      <c r="C17" t="inlineStr">
        <is>
          <t>Publications,Technology</t>
        </is>
      </c>
    </row>
    <row r="18">
      <c r="A18" s="2">
        <f>HYPERLINK("https://exadel.com/news/how-is-digital-security-affecting-financial-service/","How Is Digital Security Affecting Financial Services?")</f>
        <v>0</v>
      </c>
      <c r="B18" s="3">
        <v>42927</v>
      </c>
      <c r="C18" t="inlineStr">
        <is>
          <t>Publications,Technology</t>
        </is>
      </c>
    </row>
    <row r="19">
      <c r="A19" s="2">
        <f>HYPERLINK("https://exadel.com/news/block-chain-does-your-proof-of-concept-equal-success/","Block Chain: Does Your Proof of Concept = Success?")</f>
        <v>0</v>
      </c>
      <c r="B19" s="3">
        <v>42937</v>
      </c>
      <c r="C19" t="inlineStr">
        <is>
          <t>Publications,Technology</t>
        </is>
      </c>
    </row>
    <row r="20">
      <c r="A20" s="2">
        <f>HYPERLINK("https://exadel.com/news/exadel-snags-business-innovation-award-for-scan-buy-mobile-app/","Exadel's Innovation Recognized through Special Award")</f>
        <v>0</v>
      </c>
      <c r="B20" s="3">
        <v>42942</v>
      </c>
      <c r="C20" t="inlineStr">
        <is>
          <t>Events,Technology</t>
        </is>
      </c>
    </row>
    <row r="21">
      <c r="A21" s="2">
        <f>HYPERLINK("https://exadel.com/news/exadel-feels-like-permanent-member-team/","""Exadel feels like a permanent member of my team.""")</f>
        <v>0</v>
      </c>
      <c r="B21" s="3">
        <v>42943</v>
      </c>
      <c r="C21" t="inlineStr">
        <is>
          <t>Project</t>
        </is>
      </c>
      <c r="D21" t="inlineStr">
        <is>
          <t>clutch,testimonial</t>
        </is>
      </c>
    </row>
    <row r="22">
      <c r="A22" s="2">
        <f>HYPERLINK("https://exadel.com/news/in-an-era-of-hacking/","In an Era of Hacking, How Companies Can Keep Personal Information Safe")</f>
        <v>0</v>
      </c>
      <c r="B22" s="3">
        <v>42949</v>
      </c>
      <c r="C22" t="inlineStr">
        <is>
          <t>Publications,Technology</t>
        </is>
      </c>
    </row>
    <row r="23">
      <c r="A23" s="2">
        <f>HYPERLINK("https://exadel.com/news/they-value-long-lasting-relationships-over-any-kind-of-short-term-gain/","""They value long lasting relationships over any kind of short-term gain.""")</f>
        <v>0</v>
      </c>
      <c r="B23" s="3">
        <v>42954</v>
      </c>
      <c r="C23" t="inlineStr">
        <is>
          <t>Project</t>
        </is>
      </c>
      <c r="D23" t="inlineStr">
        <is>
          <t>clutch,testimonial</t>
        </is>
      </c>
    </row>
    <row r="24">
      <c r="A24" s="2">
        <f>HYPERLINK("https://exadel.com/news/exadel-recognized-as-top-it-outsourcing-company/","Exadel Recognized as Top IT Outsourcing Company")</f>
        <v>0</v>
      </c>
      <c r="B24" s="3">
        <v>42969</v>
      </c>
      <c r="C24" t="inlineStr">
        <is>
          <t>Announcements,Industry</t>
        </is>
      </c>
    </row>
    <row r="25">
      <c r="A25" s="2">
        <f>HYPERLINK("https://exadel.com/news/beyond-bitcoin-understanding-blockchains-potential/","Beyond Bitcoin: Understanding Blockchain's Potential")</f>
        <v>0</v>
      </c>
      <c r="B25" s="3">
        <v>42978</v>
      </c>
      <c r="C25" t="inlineStr">
        <is>
          <t>Technology</t>
        </is>
      </c>
      <c r="D25" t="inlineStr">
        <is>
          <t>bitcoin,blockchain</t>
        </is>
      </c>
    </row>
    <row r="26">
      <c r="A26" s="2">
        <f>HYPERLINK("https://exadel.com/news/more-bikes-and-reduce-emissions/","Ride (Share) More Bikes, Reduce Emissions")</f>
        <v>0</v>
      </c>
      <c r="B26" s="3">
        <v>42997</v>
      </c>
      <c r="C26" t="inlineStr">
        <is>
          <t>Project</t>
        </is>
      </c>
      <c r="D26" t="inlineStr">
        <is>
          <t>bcycle,bicycle sharing</t>
        </is>
      </c>
    </row>
    <row r="27">
      <c r="A27" s="2">
        <f>HYPERLINK("https://exadel.com/news/diversity-workplace-improve-business/","How Diversity in the Workplace Can Improve How Tech Companies Do Business")</f>
        <v>0</v>
      </c>
      <c r="B27" s="3">
        <v>43011</v>
      </c>
      <c r="C27" t="inlineStr">
        <is>
          <t>Culture,Inside Exadel,Talent</t>
        </is>
      </c>
      <c r="D27" t="inlineStr">
        <is>
          <t>diversity</t>
        </is>
      </c>
    </row>
    <row r="28">
      <c r="A28" s="2">
        <f>HYPERLINK("https://exadel.com/news/female-leadership-disrupting-tech/","Female Leadership &amp; the Transformation of Traditional Tech Culture")</f>
        <v>0</v>
      </c>
      <c r="B28" s="3">
        <v>43013</v>
      </c>
      <c r="C28" t="inlineStr">
        <is>
          <t>Business,Culture,Inside Exadel</t>
        </is>
      </c>
      <c r="D28" t="inlineStr">
        <is>
          <t>Female tech pioneers,gender discrimation,uber</t>
        </is>
      </c>
    </row>
    <row r="29">
      <c r="A29" s="2">
        <f>HYPERLINK("https://exadel.com/news/power-mentorship-tech/","The Power of Mentorship in Tech")</f>
        <v>0</v>
      </c>
      <c r="B29" s="3">
        <v>42979</v>
      </c>
      <c r="C29" t="inlineStr">
        <is>
          <t>Culture</t>
        </is>
      </c>
      <c r="D29" t="inlineStr">
        <is>
          <t>mentoring</t>
        </is>
      </c>
    </row>
    <row r="30">
      <c r="A30" s="2">
        <f>HYPERLINK("https://exadel.com/news/technology-advances-on-disease/","Technology versus Disease: How Tech Is Winning")</f>
        <v>0</v>
      </c>
      <c r="B30" s="3">
        <v>42979</v>
      </c>
      <c r="C30" t="inlineStr">
        <is>
          <t>Technology</t>
        </is>
      </c>
      <c r="D30" t="inlineStr">
        <is>
          <t>healthcare</t>
        </is>
      </c>
    </row>
    <row r="31">
      <c r="A31" s="2">
        <f>HYPERLINK("https://exadel.com/news/happy-first-exadel-poland/","Happy (First) Anniversary for Exadel in Poland!")</f>
        <v>0</v>
      </c>
      <c r="B31" s="3">
        <v>43003</v>
      </c>
      <c r="C31" t="inlineStr">
        <is>
          <t>Business,Events</t>
        </is>
      </c>
      <c r="D31" t="inlineStr">
        <is>
          <t>anniversary,Janusz Fajkowski,Krzysztof Karpinski,Krzysztof Sadowski,Lisa Calkins,Poland,Warsaw Jazz Museum</t>
        </is>
      </c>
    </row>
    <row r="32">
      <c r="A32" s="2">
        <f>HYPERLINK("https://exadel.com/news/roundup-data-science-and-analytics/","News Roundup: Data Science and Analytics")</f>
        <v>0</v>
      </c>
      <c r="B32" s="3">
        <v>43012</v>
      </c>
      <c r="C32" t="inlineStr">
        <is>
          <t>Business,Industry,Publications,Technology</t>
        </is>
      </c>
      <c r="D32" t="inlineStr">
        <is>
          <t>analytics,big data,data science,diversity</t>
        </is>
      </c>
    </row>
    <row r="33">
      <c r="A33" s="2">
        <f>HYPERLINK("https://exadel.com/news/democratization-data-transparency-cx/","From the Democratization of Data to Transparency to CX")</f>
        <v>0</v>
      </c>
      <c r="B33" s="3">
        <v>43014</v>
      </c>
      <c r="C33" t="inlineStr">
        <is>
          <t>Business,Inside Exadel</t>
        </is>
      </c>
      <c r="D33" t="inlineStr">
        <is>
          <t>big data,customer experience,data democratization,data security,privacy,transparency</t>
        </is>
      </c>
    </row>
    <row r="34">
      <c r="A34" s="2">
        <f>HYPERLINK("https://exadel.com/news/importance-computer-science-classes/","Why Your Children Will Grow Up Learning to Code")</f>
        <v>0</v>
      </c>
      <c r="B34" s="3">
        <v>43017</v>
      </c>
      <c r="C34" t="inlineStr">
        <is>
          <t>Education</t>
        </is>
      </c>
      <c r="D34" t="inlineStr">
        <is>
          <t>computer science,education,internships</t>
        </is>
      </c>
    </row>
    <row r="35">
      <c r="A35" s="2">
        <f>HYPERLINK("https://exadel.com/news/bad-apple-switching-mac-windows/","Bad Apple: Why Some Developers Are Switching Platforms")</f>
        <v>0</v>
      </c>
      <c r="B35" s="3">
        <v>43018</v>
      </c>
      <c r="C35" t="inlineStr">
        <is>
          <t>Development</t>
        </is>
      </c>
      <c r="D35" t="inlineStr">
        <is>
          <t>Apple,developer,mac,windows</t>
        </is>
      </c>
    </row>
    <row r="36">
      <c r="A36" s="2">
        <f>HYPERLINK("https://exadel.com/news/roundup-iot-1/","News Roundup: The Future Is IoT")</f>
        <v>0</v>
      </c>
      <c r="B36" s="3">
        <v>43019</v>
      </c>
      <c r="C36" t="inlineStr">
        <is>
          <t>Business,Industry,Publications,Technology</t>
        </is>
      </c>
      <c r="D36" t="inlineStr">
        <is>
          <t>Internet of things</t>
        </is>
      </c>
    </row>
    <row r="37">
      <c r="A37" s="2">
        <f>HYPERLINK("https://exadel.com/news/old-reliable-mysql-history/","Old Reliable: A History of MySQL")</f>
        <v>0</v>
      </c>
      <c r="B37" s="3">
        <v>43020</v>
      </c>
      <c r="C37" t="inlineStr">
        <is>
          <t>Technology</t>
        </is>
      </c>
      <c r="D37" t="inlineStr">
        <is>
          <t>MySQL,Open Source,relational database</t>
        </is>
      </c>
    </row>
    <row r="38">
      <c r="A38" s="2">
        <f>HYPERLINK("https://exadel.com/news/cryptocurrency-infiltrate-business/","Will Bitcoin &amp; Other Cryptocurrency Ever Infiltrate Businesses?")</f>
        <v>0</v>
      </c>
      <c r="B38" s="3">
        <v>43021</v>
      </c>
      <c r="C38" t="inlineStr">
        <is>
          <t>Business</t>
        </is>
      </c>
      <c r="D38" t="inlineStr">
        <is>
          <t>bitcoin,blockchain,cryptocurrency,ethereum</t>
        </is>
      </c>
    </row>
    <row r="39">
      <c r="A39" s="2">
        <f>HYPERLINK("https://exadel.com/news/fourth-industrial-revolution-ar-iot/","The Fourth Industrial Revolution: The Integration of IoT and AR")</f>
        <v>0</v>
      </c>
      <c r="B39" s="3">
        <v>43029</v>
      </c>
      <c r="C39" t="inlineStr">
        <is>
          <t>Business,Industry,Technology</t>
        </is>
      </c>
      <c r="D39" t="inlineStr">
        <is>
          <t>Augmented Reality,Internet of things,IoT</t>
        </is>
      </c>
    </row>
    <row r="40">
      <c r="A40" s="2">
        <f>HYPERLINK("https://exadel.com/news/application-rebuild-questionnaire/","An Application Rebuild Questionnaire")</f>
        <v>0</v>
      </c>
      <c r="B40" s="3">
        <v>43034</v>
      </c>
      <c r="C40" t="inlineStr">
        <is>
          <t>Business,Development</t>
        </is>
      </c>
    </row>
    <row r="41">
      <c r="A41" s="2">
        <f>HYPERLINK("https://exadel.com/news/the-data-behind-halloween/","The Data behind Halloween")</f>
        <v>0</v>
      </c>
      <c r="B41" s="3">
        <v>43038</v>
      </c>
      <c r="C41" t="inlineStr">
        <is>
          <t>Technology</t>
        </is>
      </c>
      <c r="D41" t="inlineStr">
        <is>
          <t>data analytics,holidays</t>
        </is>
      </c>
    </row>
    <row r="42">
      <c r="A42" s="2">
        <f>HYPERLINK("https://exadel.com/news/the-it-testing-challenge-is-on-in-bialytsok/","The IT Testing Challenge Is on in Bialytsok!")</f>
        <v>0</v>
      </c>
      <c r="B42" s="3">
        <v>43042</v>
      </c>
      <c r="C42" t="inlineStr">
        <is>
          <t>Events</t>
        </is>
      </c>
    </row>
    <row r="43">
      <c r="A43" s="2">
        <f>HYPERLINK("https://exadel.com/news/exadel-award-top-software-developer/","Even More Recognition for Exadel as a Top Software Company")</f>
        <v>0</v>
      </c>
      <c r="B43" s="3">
        <v>43045</v>
      </c>
      <c r="C43" t="inlineStr">
        <is>
          <t>Announcements,Industry</t>
        </is>
      </c>
      <c r="D43" t="inlineStr">
        <is>
          <t>clutch</t>
        </is>
      </c>
    </row>
    <row r="44">
      <c r="A44" s="2">
        <f>HYPERLINK("https://exadel.com/news/4-ways-a-hybrid-outsourcing-model-drives-innovation/","4 Ways a Hybrid Outsourcing Model Drives Innovation")</f>
        <v>0</v>
      </c>
      <c r="B44" s="3">
        <v>43046</v>
      </c>
      <c r="C44" t="inlineStr">
        <is>
          <t>Technology</t>
        </is>
      </c>
    </row>
    <row r="45">
      <c r="A45" s="2">
        <f>HYPERLINK("https://exadel.com/news/news-roundup-cybersecurity-awareness/","News Roundup: Cybersecurity Awareness")</f>
        <v>0</v>
      </c>
      <c r="B45" s="3">
        <v>43053</v>
      </c>
      <c r="C45" t="inlineStr">
        <is>
          <t>Business,Industry,Publications,Technology</t>
        </is>
      </c>
      <c r="D45" t="inlineStr">
        <is>
          <t>cybersecurity,security</t>
        </is>
      </c>
    </row>
    <row r="46">
      <c r="A46" s="2">
        <f>HYPERLINK("https://exadel.com/news/smart-contracts-blockchain-feature/","Smart Contracts: A Revolutionary Feature of Blockchain")</f>
        <v>0</v>
      </c>
      <c r="B46" s="3">
        <v>43054</v>
      </c>
      <c r="C46" t="inlineStr">
        <is>
          <t>Technology</t>
        </is>
      </c>
      <c r="D46" t="inlineStr">
        <is>
          <t>blockchain,smart contracts</t>
        </is>
      </c>
    </row>
    <row r="47">
      <c r="A47" s="2">
        <f>HYPERLINK("https://exadel.com/news/lessons-most-innovative-apps-last-5-years/","Learn from the Most Innovative Apps of the Last 5 Years")</f>
        <v>0</v>
      </c>
      <c r="B47" s="3">
        <v>43055</v>
      </c>
      <c r="C47" t="inlineStr">
        <is>
          <t>Development</t>
        </is>
      </c>
    </row>
    <row r="48">
      <c r="A48" s="2">
        <f>HYPERLINK("https://exadel.com/news/open-source-code-sharing-value/","The Value of Open Source Code Sharing")</f>
        <v>0</v>
      </c>
      <c r="B48" s="3">
        <v>43055</v>
      </c>
      <c r="C48" t="inlineStr">
        <is>
          <t>Development</t>
        </is>
      </c>
      <c r="D48" t="inlineStr">
        <is>
          <t>Open Source</t>
        </is>
      </c>
    </row>
    <row r="49">
      <c r="A49" s="2">
        <f>HYPERLINK("https://exadel.com/news/gps-enabled-smartwatches/","From Sci-Fi to Reality: How GPS-Enabled Smartwatches Entered the Mainstream")</f>
        <v>0</v>
      </c>
      <c r="B49" s="3">
        <v>43056</v>
      </c>
      <c r="C49" t="inlineStr">
        <is>
          <t>Technology</t>
        </is>
      </c>
      <c r="D49" t="inlineStr">
        <is>
          <t>GPS,smartwatches</t>
        </is>
      </c>
    </row>
    <row r="50">
      <c r="A50" s="2">
        <f>HYPERLINK("https://exadel.com/news/revisiting-reviewing-code-audit-time/","Revisit, Review — Why (and When) You Need a Code Audit")</f>
        <v>0</v>
      </c>
      <c r="B50" s="3">
        <v>43056</v>
      </c>
      <c r="C50" t="inlineStr">
        <is>
          <t>Development</t>
        </is>
      </c>
      <c r="D50" t="inlineStr">
        <is>
          <t>code audit</t>
        </is>
      </c>
    </row>
    <row r="51">
      <c r="A51" s="2">
        <f>HYPERLINK("https://exadel.com/news/how-digital-transformation-can-make-businesses-more-efficient/","How Digital Transformation Can Make Businesses More Efficient")</f>
        <v>0</v>
      </c>
      <c r="B51" s="3">
        <v>43060</v>
      </c>
      <c r="C51" t="inlineStr">
        <is>
          <t>Business</t>
        </is>
      </c>
      <c r="D51" t="inlineStr">
        <is>
          <t>digital transformation</t>
        </is>
      </c>
    </row>
    <row r="52">
      <c r="A52" s="2">
        <f>HYPERLINK("https://exadel.com/news/migrate-data-safely-efficiently/","How to Migrate Data Safely and Efficiently")</f>
        <v>0</v>
      </c>
      <c r="B52" s="3">
        <v>43069</v>
      </c>
      <c r="C52" t="inlineStr">
        <is>
          <t>Technology</t>
        </is>
      </c>
      <c r="D52" t="inlineStr">
        <is>
          <t>digital transformation</t>
        </is>
      </c>
    </row>
    <row r="53">
      <c r="A53" s="2">
        <f>HYPERLINK("https://exadel.com/news/android-your-business/","Android Is the #1 Mobile Platform: What It Means for Your Business")</f>
        <v>0</v>
      </c>
      <c r="B53" s="3">
        <v>43073</v>
      </c>
      <c r="C53" t="inlineStr">
        <is>
          <t>Technology</t>
        </is>
      </c>
      <c r="D53" t="inlineStr">
        <is>
          <t>Android</t>
        </is>
      </c>
    </row>
    <row r="54">
      <c r="A54" s="2">
        <f>HYPERLINK("https://exadel.com/news/exadel-adds-another-award/","Exadel Adds Another Award")</f>
        <v>0</v>
      </c>
      <c r="B54" s="3">
        <v>43076</v>
      </c>
      <c r="C54" t="inlineStr">
        <is>
          <t>Inside Exadel</t>
        </is>
      </c>
      <c r="D54" t="inlineStr">
        <is>
          <t>clutch</t>
        </is>
      </c>
    </row>
    <row r="55">
      <c r="A55" s="2">
        <f>HYPERLINK("https://exadel.com/news/driving-air-travel-data-innovation-rest-apis/","Driving Air Travel Data Innovation: REST APIs")</f>
        <v>0</v>
      </c>
      <c r="B55" s="3">
        <v>43104</v>
      </c>
      <c r="C55" t="inlineStr">
        <is>
          <t>Technology</t>
        </is>
      </c>
      <c r="D55" t="inlineStr">
        <is>
          <t>air travel,API,REST</t>
        </is>
      </c>
    </row>
    <row r="56">
      <c r="A56" s="2">
        <f>HYPERLINK("https://exadel.com/news/fintech-advancing-faster-and-faster/","FinTech Moves Faster and Faster Every Day")</f>
        <v>0</v>
      </c>
      <c r="B56" s="3">
        <v>43106</v>
      </c>
      <c r="C56" t="inlineStr">
        <is>
          <t>Technology</t>
        </is>
      </c>
      <c r="D56" t="inlineStr">
        <is>
          <t>financial services,fintech</t>
        </is>
      </c>
    </row>
    <row r="57">
      <c r="A57" s="2">
        <f>HYPERLINK("https://exadel.com/news/how-blockchain-will-transform-software-development/","How Blockchain Will Transform Software Development")</f>
        <v>0</v>
      </c>
      <c r="B57" s="3">
        <v>43110</v>
      </c>
      <c r="C57" t="inlineStr">
        <is>
          <t>Technology</t>
        </is>
      </c>
    </row>
    <row r="58">
      <c r="A58" s="2">
        <f>HYPERLINK("https://exadel.com/news/5-keys-jumpstarting-digital-transformation/","5 Keys to Jumpstarting Your Digital Transformation")</f>
        <v>0</v>
      </c>
      <c r="B58" s="3">
        <v>43139</v>
      </c>
      <c r="C58" t="inlineStr">
        <is>
          <t>Business</t>
        </is>
      </c>
    </row>
    <row r="59">
      <c r="A59" s="2">
        <f>HYPERLINK("https://exadel.com/news/driverless-cars-urban-planning/","What Driverless Cars Mean for the Role of AI in Urban Planning")</f>
        <v>0</v>
      </c>
      <c r="B59" s="3">
        <v>43140</v>
      </c>
      <c r="C59" t="inlineStr">
        <is>
          <t>Technology</t>
        </is>
      </c>
    </row>
    <row r="60">
      <c r="A60" s="2">
        <f>HYPERLINK("https://exadel.com/news/old-world-charm-cutting-edge-tech-development/","Old World Charm, Cutting-Edge Tech Development")</f>
        <v>0</v>
      </c>
      <c r="B60" s="3">
        <v>43141</v>
      </c>
      <c r="C60" t="inlineStr">
        <is>
          <t>Announcements</t>
        </is>
      </c>
    </row>
    <row r="61">
      <c r="A61" s="2">
        <f>HYPERLINK("https://exadel.com/news/learn-about-enterprise-grade-ai/","Learn about Enterprise-Grade AI on April 25th")</f>
        <v>0</v>
      </c>
      <c r="B61" s="3">
        <v>43206</v>
      </c>
      <c r="C61" t="inlineStr">
        <is>
          <t>Events</t>
        </is>
      </c>
    </row>
    <row r="62">
      <c r="A62" s="2">
        <f>HYPERLINK("https://exadel.com/news/fima-katz-talks-fintech-european-conference/","Fima Katz Talks Fintech at European Conference")</f>
        <v>0</v>
      </c>
      <c r="B62" s="3">
        <v>43210</v>
      </c>
      <c r="C62" t="inlineStr">
        <is>
          <t>Events</t>
        </is>
      </c>
    </row>
    <row r="63">
      <c r="A63" s="2">
        <f>HYPERLINK("https://exadel.com/news/exadel-top-data-analytics-company-san-francisco-clutch/","Exadel Named Top Data Analytics Company in San Francisco Area by Clutch")</f>
        <v>0</v>
      </c>
      <c r="B63" s="3">
        <v>43224</v>
      </c>
      <c r="C63" t="inlineStr">
        <is>
          <t>Inside Exadel</t>
        </is>
      </c>
    </row>
    <row r="64">
      <c r="A64" s="2">
        <f>HYPERLINK("https://exadel.com/news/blockchain-grabs-real-estate/","Blockchain Grabs Real Estate")</f>
        <v>0</v>
      </c>
      <c r="B64" s="3">
        <v>43228</v>
      </c>
      <c r="C64" t="inlineStr">
        <is>
          <t>Technology</t>
        </is>
      </c>
    </row>
    <row r="65">
      <c r="A65" s="2">
        <f>HYPERLINK("https://exadel.com/news/amazon-iot-button/","The Amazon IoT Button: Dedicated Hardware to Do One Cool Thing")</f>
        <v>0</v>
      </c>
      <c r="B65" s="3">
        <v>43231</v>
      </c>
      <c r="C65" t="inlineStr">
        <is>
          <t>Technology</t>
        </is>
      </c>
      <c r="D65" t="inlineStr">
        <is>
          <t>Amazon Dash,IoT,jonathan fries</t>
        </is>
      </c>
    </row>
    <row r="66">
      <c r="A66" s="2">
        <f>HYPERLINK("https://exadel.com/news/machine-learning-will-make-social-media-management-smarter/","How Machine Learning Will Make Social Media Management Smarter")</f>
        <v>0</v>
      </c>
      <c r="B66" s="3">
        <v>43243</v>
      </c>
      <c r="C66" t="inlineStr">
        <is>
          <t>Business</t>
        </is>
      </c>
      <c r="D66" t="inlineStr">
        <is>
          <t>marketing</t>
        </is>
      </c>
    </row>
    <row r="67">
      <c r="A67" s="2">
        <f>HYPERLINK("https://exadel.com/news/leveraging-beacon-technology-to-make-cities-more-livable/","Leveraging Beacon Technology to Make Cities More Livable")</f>
        <v>0</v>
      </c>
      <c r="B67" s="3">
        <v>43253</v>
      </c>
      <c r="C67" t="inlineStr">
        <is>
          <t>Technology</t>
        </is>
      </c>
    </row>
    <row r="68">
      <c r="A68" s="2">
        <f>HYPERLINK("https://exadel.com/news/soft-robotics-in-the-contemporary-workplace/","Soft Robotics in the Contemporary Workplace")</f>
        <v>0</v>
      </c>
      <c r="B68" s="3">
        <v>43264</v>
      </c>
      <c r="C68" t="inlineStr">
        <is>
          <t>Technology</t>
        </is>
      </c>
    </row>
    <row r="69">
      <c r="A69" s="2">
        <f>HYPERLINK("https://exadel.com/news/aligning-your-company-in-the-age-of-digital-transformation/","Aligning Your Company in the Age of Digital Transformation")</f>
        <v>0</v>
      </c>
      <c r="B69" s="3">
        <v>43270</v>
      </c>
      <c r="C69" t="inlineStr">
        <is>
          <t>Business</t>
        </is>
      </c>
    </row>
    <row r="70">
      <c r="A70" s="2">
        <f>HYPERLINK("https://exadel.com/news/exadel-is-a-top-mobile-software-development-firm/","Exadel Is a Top Mobile &amp; Software Development Firm!")</f>
        <v>0</v>
      </c>
      <c r="B70" s="3">
        <v>43276</v>
      </c>
      <c r="C70" t="inlineStr">
        <is>
          <t>Announcements</t>
        </is>
      </c>
    </row>
    <row r="71">
      <c r="A71" s="2">
        <f>HYPERLINK("https://exadel.com/news/what-it-means-to-be-a-woman-in-technology/","What It Means to Be a Woman in Technology")</f>
        <v>0</v>
      </c>
      <c r="B71" s="3">
        <v>43279</v>
      </c>
      <c r="C71" t="inlineStr">
        <is>
          <t>Culture</t>
        </is>
      </c>
    </row>
    <row r="72">
      <c r="A72" s="2">
        <f>HYPERLINK("https://exadel.com/news/exadel-developer-spotlight-patrick-flynn/","Exadel Developer Spotlight: Meet Patrick Flynn")</f>
        <v>0</v>
      </c>
      <c r="B72" s="3">
        <v>43286</v>
      </c>
      <c r="C72" t="inlineStr">
        <is>
          <t>Inside Exadel</t>
        </is>
      </c>
      <c r="D72" t="inlineStr">
        <is>
          <t>developer spotlight</t>
        </is>
      </c>
    </row>
    <row r="73">
      <c r="A73" s="2">
        <f>HYPERLINK("https://exadel.com/news/exadels-digital-insights-webcast-series-starts-with-a-bang/","Exadel's Digital Insights Webcast Series Rolls Out")</f>
        <v>0</v>
      </c>
      <c r="B73" s="3">
        <v>43288</v>
      </c>
      <c r="C73" t="inlineStr">
        <is>
          <t>Events</t>
        </is>
      </c>
    </row>
    <row r="74">
      <c r="A74" s="2">
        <f>HYPERLINK("https://exadel.com/news/exadel-developer-spotlight-polina-kuchinskaya/","Exadel Developer Spotlight: Meet Polina Kuchinskaya")</f>
        <v>0</v>
      </c>
      <c r="B74" s="3">
        <v>43290</v>
      </c>
      <c r="C74" t="inlineStr">
        <is>
          <t>Inside Exadel</t>
        </is>
      </c>
      <c r="D74" t="inlineStr">
        <is>
          <t>developer spotlight</t>
        </is>
      </c>
    </row>
    <row r="75">
      <c r="A75" s="2">
        <f>HYPERLINK("https://exadel.com/news/sports-bettings-new-challenge-software-engineering/","Sports Betting’s New Challenge: Software Engineering")</f>
        <v>0</v>
      </c>
      <c r="B75" s="3">
        <v>43300</v>
      </c>
      <c r="C75" t="inlineStr">
        <is>
          <t>Technology</t>
        </is>
      </c>
    </row>
    <row r="76">
      <c r="A76" s="2">
        <f>HYPERLINK("https://exadel.com/news/qa-fima-katz-software-outsourcing-big-business/","Q&amp;A with Fima Katz: Why Software Outsourcing Is Becoming Big Business")</f>
        <v>0</v>
      </c>
      <c r="B76" s="3">
        <v>43306</v>
      </c>
      <c r="C76" t="inlineStr">
        <is>
          <t>Business</t>
        </is>
      </c>
    </row>
    <row r="77">
      <c r="A77" s="2">
        <f>HYPERLINK("https://exadel.com/news/fima-katz-finance-organizations-digital-boom/","New Article by Fima Katz: Finance Organizations and the Digital Boom")</f>
        <v>0</v>
      </c>
      <c r="B77" s="3">
        <v>43309</v>
      </c>
      <c r="C77" t="inlineStr">
        <is>
          <t>Business</t>
        </is>
      </c>
    </row>
    <row r="78">
      <c r="A78" s="2">
        <f>HYPERLINK("https://exadel.com/news/exadel-developer-spotlight-mikhail-andrushkevich/","Exadel Developer Spotlight: Meet Mikhail Andrushkevich")</f>
        <v>0</v>
      </c>
      <c r="B78" s="3">
        <v>43313</v>
      </c>
      <c r="C78" t="inlineStr">
        <is>
          <t>Inside Exadel</t>
        </is>
      </c>
      <c r="D78" t="inlineStr">
        <is>
          <t>developer spotlight</t>
        </is>
      </c>
    </row>
    <row r="79">
      <c r="A79" s="2">
        <f>HYPERLINK("https://exadel.com/news/webcast-blockchain-trends/","Webcast: Blockchain Trends")</f>
        <v>0</v>
      </c>
      <c r="B79" s="3">
        <v>43332</v>
      </c>
      <c r="C79" t="inlineStr">
        <is>
          <t>Events</t>
        </is>
      </c>
    </row>
    <row r="80">
      <c r="A80" s="2">
        <f>HYPERLINK("https://exadel.com/news/webcast-enterprise-software-trends/","Webcast: Enterprise Software Development Trends")</f>
        <v>0</v>
      </c>
      <c r="B80" s="3">
        <v>43341</v>
      </c>
      <c r="C80" t="inlineStr">
        <is>
          <t>Events</t>
        </is>
      </c>
    </row>
    <row r="81">
      <c r="A81" s="2">
        <f>HYPERLINK("https://exadel.com/news/exadel-developer-spotlight-lindsay-mcguire/","Exadel Developer Spotlight: Meet Lindsay McGuire")</f>
        <v>0</v>
      </c>
      <c r="B81" s="3">
        <v>43340</v>
      </c>
      <c r="C81" t="inlineStr">
        <is>
          <t>Inside Exadel</t>
        </is>
      </c>
      <c r="D81" t="inlineStr">
        <is>
          <t>developer spotlight</t>
        </is>
      </c>
    </row>
    <row r="82">
      <c r="A82" s="2">
        <f>HYPERLINK("https://exadel.com/news/jonathan-fries-sports-betting-big-challenge/","New Article by Jonathan Fries: The Big Challenge for Sports Betting")</f>
        <v>0</v>
      </c>
      <c r="B82" s="3">
        <v>43341</v>
      </c>
      <c r="C82" t="inlineStr">
        <is>
          <t>Business</t>
        </is>
      </c>
    </row>
    <row r="83">
      <c r="A83" s="2">
        <f>HYPERLINK("https://exadel.com/news/exadel-announces-blockchain-solutions/","Exadel Announces Blockchain Solutions for Mobile Applications, Healthcare, and Real Estate")</f>
        <v>0</v>
      </c>
      <c r="B83" s="3">
        <v>43349</v>
      </c>
      <c r="C83" t="inlineStr">
        <is>
          <t>Technology</t>
        </is>
      </c>
    </row>
    <row r="84">
      <c r="A84" s="2">
        <f>HYPERLINK("https://exadel.com/news/webcast-ai-in-the-clouds/","Webcast: AI in the Clouds")</f>
        <v>0</v>
      </c>
      <c r="B84" s="3">
        <v>43354</v>
      </c>
      <c r="C84" t="inlineStr">
        <is>
          <t>Events</t>
        </is>
      </c>
    </row>
    <row r="85">
      <c r="A85" s="2">
        <f>HYPERLINK("https://exadel.com/news/webcast-ecommerce-trends/","Webcast: E-commerce Trends")</f>
        <v>0</v>
      </c>
      <c r="B85" s="3">
        <v>43367</v>
      </c>
      <c r="C85" t="inlineStr">
        <is>
          <t>Events</t>
        </is>
      </c>
    </row>
    <row r="86">
      <c r="A86" s="2">
        <f>HYPERLINK("https://exadel.com/news/exploring-the-fundamentals-of-blockchain/","Exploring the Fundamentals of Blockchain")</f>
        <v>0</v>
      </c>
      <c r="B86" s="3">
        <v>43396</v>
      </c>
      <c r="C86" t="inlineStr">
        <is>
          <t>Technology</t>
        </is>
      </c>
    </row>
    <row r="87">
      <c r="A87" s="2">
        <f>HYPERLINK("https://exadel.com/news/artificial-intelligence-cloud/","Artificial Intelligence in the Cloud")</f>
        <v>0</v>
      </c>
      <c r="B87" s="3">
        <v>43397</v>
      </c>
      <c r="C87" t="inlineStr">
        <is>
          <t>Technology</t>
        </is>
      </c>
    </row>
    <row r="88">
      <c r="A88" s="2">
        <f>HYPERLINK("https://exadel.com/news/qanda-lev-shur-exadel-digital-marketing-technology-practice/","Lev Shur on Exadel’s Digital Marketing Technology Practice")</f>
        <v>0</v>
      </c>
      <c r="B88" s="3">
        <v>43411</v>
      </c>
      <c r="C88" t="inlineStr">
        <is>
          <t>Inside Exadel</t>
        </is>
      </c>
    </row>
    <row r="89">
      <c r="A89" s="2">
        <f>HYPERLINK("https://exadel.com/news/qanda-jonathan-fries-digital-transformation-practice/","Jonathan Fries on Exadel’s Digital Transformation Practice")</f>
        <v>0</v>
      </c>
      <c r="B89" s="3">
        <v>43413</v>
      </c>
      <c r="C89" t="inlineStr">
        <is>
          <t>Inside Exadel</t>
        </is>
      </c>
    </row>
    <row r="90">
      <c r="A90" s="2">
        <f>HYPERLINK("https://exadel.com/news/educating-software-engineers-future/","Educating the Software Engineers of the Future")</f>
        <v>0</v>
      </c>
      <c r="B90" s="3">
        <v>43420</v>
      </c>
      <c r="C90" t="inlineStr">
        <is>
          <t>Education</t>
        </is>
      </c>
    </row>
    <row r="91">
      <c r="A91" s="2">
        <f>HYPERLINK("https://exadel.com/news/qanda-dmitry-buninsky-products-platforms-practice/","Dmitry Binunsky on Exadel’s Products and Platforms Practice")</f>
        <v>0</v>
      </c>
      <c r="B91" s="3">
        <v>43432</v>
      </c>
      <c r="C91" t="inlineStr">
        <is>
          <t>Inside Exadel</t>
        </is>
      </c>
    </row>
    <row r="92">
      <c r="A92" s="2">
        <f>HYPERLINK("https://exadel.com/news/jonathan-fries-software-requirements-are-business-requirements/","New Article by Jonathan Fries: Software Requirements Are Business Requirements")</f>
        <v>0</v>
      </c>
      <c r="B92" s="3">
        <v>43442</v>
      </c>
      <c r="C92" t="inlineStr">
        <is>
          <t>Business</t>
        </is>
      </c>
    </row>
    <row r="93">
      <c r="A93" s="2">
        <f>HYPERLINK("https://exadel.com/news/jonathan-fries-emotions-are-at-the-core-of-firing-people-even-at-netflix/","Another Article by Jonathan Fries: Emotions Are at the Core of Firing People, Even at Netflix")</f>
        <v>0</v>
      </c>
      <c r="B93" s="3">
        <v>43445</v>
      </c>
      <c r="C93" t="inlineStr">
        <is>
          <t>Business</t>
        </is>
      </c>
    </row>
    <row r="94">
      <c r="A94" s="2">
        <f>HYPERLINK("https://exadel.com/news/qa-the-ways-tech-is-driving-e-commerce/","The Ways Tech Is Driving E-commerce")</f>
        <v>0</v>
      </c>
      <c r="B94" s="3">
        <v>43472</v>
      </c>
      <c r="C94" t="inlineStr">
        <is>
          <t>Technology</t>
        </is>
      </c>
    </row>
    <row r="95">
      <c r="A95" s="2">
        <f>HYPERLINK("https://exadel.com/news/reflections-on-2018-whats-to-come-in-2019/","Reflections on 2018, What’s to Come in 2019")</f>
        <v>0</v>
      </c>
      <c r="B95" s="3">
        <v>43483</v>
      </c>
      <c r="C95" t="inlineStr">
        <is>
          <t>Inside Exadel</t>
        </is>
      </c>
    </row>
    <row r="96">
      <c r="A96" s="2">
        <f>HYPERLINK("https://exadel.com/news/exadel-developer-spotlight-travis-bolinger/","Exadel Developer Spotlight: Meet Travis Bolinger")</f>
        <v>0</v>
      </c>
      <c r="B96" s="3">
        <v>43501</v>
      </c>
      <c r="C96" t="inlineStr">
        <is>
          <t>Inside Exadel</t>
        </is>
      </c>
      <c r="D96" t="inlineStr">
        <is>
          <t>developer spotlight</t>
        </is>
      </c>
    </row>
    <row r="97">
      <c r="A97" s="2">
        <f>HYPERLINK("https://exadel.com/news/trends-in-enterprise-software-development-2019/","Recap: Trends in Enterprise Software Development 2019 and Beyond")</f>
        <v>0</v>
      </c>
      <c r="B97" s="3">
        <v>43522</v>
      </c>
      <c r="C97" t="inlineStr">
        <is>
          <t>Technology</t>
        </is>
      </c>
    </row>
    <row r="98">
      <c r="A98" s="2">
        <f>HYPERLINK("https://exadel.com/news/exadel-developer-spotlight-alexander-antsypov/","Exadel Developer Spotlight: Meet Alexander Antsypov")</f>
        <v>0</v>
      </c>
      <c r="B98" s="3">
        <v>43529</v>
      </c>
      <c r="C98" t="inlineStr">
        <is>
          <t>Inside Exadel</t>
        </is>
      </c>
      <c r="D98" t="inlineStr">
        <is>
          <t>developer spotlight</t>
        </is>
      </c>
    </row>
    <row r="99">
      <c r="A99" s="2">
        <f>HYPERLINK("https://exadel.com/news/stem-lab-in-belarus-to-kick-off-csr-program/","Exadel Supports STEM Lab in Belarus to Kick Off CSR Program")</f>
        <v>0</v>
      </c>
      <c r="B99" s="3">
        <v>43556</v>
      </c>
      <c r="C99" t="inlineStr">
        <is>
          <t>Inside Exadel</t>
        </is>
      </c>
    </row>
    <row r="100">
      <c r="A100" s="2">
        <f>HYPERLINK("https://exadel.com/news/recap-best-practices-for-becoming-a-better-product-owner/","Recap: Best Practices for Becoming a Better Product Owner")</f>
        <v>0</v>
      </c>
      <c r="B100" s="3">
        <v>43563</v>
      </c>
      <c r="C100" t="inlineStr">
        <is>
          <t>Business</t>
        </is>
      </c>
    </row>
    <row r="101">
      <c r="A101" s="2">
        <f>HYPERLINK("https://exadel.com/news/from-vision-to-decision-exadel-launches-innovation-lab/","From Vision to Decision: Exadel Launches Innovation Lab")</f>
        <v>0</v>
      </c>
      <c r="B101" s="3">
        <v>43571</v>
      </c>
      <c r="C101" t="inlineStr">
        <is>
          <t>Inside Exadel</t>
        </is>
      </c>
      <c r="D101" t="inlineStr">
        <is>
          <t>innovation,innovation lab</t>
        </is>
      </c>
    </row>
    <row r="102">
      <c r="A102" s="2">
        <f>HYPERLINK("https://exadel.com/news/health-tech-innovator-exadel-at-ihrsa-2019/","Health Tech Innovation at IHRSA 2019")</f>
        <v>0</v>
      </c>
      <c r="B102" s="3">
        <v>43572</v>
      </c>
      <c r="C102" t="inlineStr">
        <is>
          <t>Events</t>
        </is>
      </c>
      <c r="D102" t="inlineStr">
        <is>
          <t>health,wellness</t>
        </is>
      </c>
    </row>
    <row r="103">
      <c r="A103" s="2">
        <f>HYPERLINK("https://exadel.com/news/aem-tip-passing-string-arguments-from-htl-to-the-back-end/","AEM Tip: Passing String Arguments from HTL to the Back End")</f>
        <v>0</v>
      </c>
      <c r="B103" s="3">
        <v>43597</v>
      </c>
      <c r="C103" t="inlineStr">
        <is>
          <t>Tech Tips</t>
        </is>
      </c>
      <c r="D103" t="inlineStr">
        <is>
          <t>AEM,CQ5,HTL,pass parameters,tips</t>
        </is>
      </c>
    </row>
    <row r="104">
      <c r="A104" s="2">
        <f>HYPERLINK("https://exadel.com/news/recap-digital-transformation-with-exadels-jonathan-fries/","Recap: Digital Transformation with Exadel’s Jonathan Fries")</f>
        <v>0</v>
      </c>
      <c r="B104" s="3">
        <v>43598</v>
      </c>
      <c r="C104" t="inlineStr">
        <is>
          <t>Technology</t>
        </is>
      </c>
    </row>
    <row r="105">
      <c r="A105" s="2">
        <f>HYPERLINK("https://exadel.com/news/5-ways-financial-organizations-are-digitally-challenging-the-status-quo/","5 Ways Financial Organizations Are Digitally Challenging the Status Quo")</f>
        <v>0</v>
      </c>
      <c r="B105" s="3">
        <v>43599</v>
      </c>
      <c r="C105" t="inlineStr">
        <is>
          <t>Technology</t>
        </is>
      </c>
    </row>
    <row r="106">
      <c r="A106" s="2">
        <f>HYPERLINK("https://exadel.com/news/aem-tip-creating-a-helper-to-close-sling-resource-resolver-instances/","AEM Tip: Creating a Helper to Close Sling Resource Resolver Instances")</f>
        <v>0</v>
      </c>
      <c r="B106" s="3">
        <v>43603</v>
      </c>
      <c r="C106" t="inlineStr">
        <is>
          <t>Tech Tips</t>
        </is>
      </c>
      <c r="D106" t="inlineStr">
        <is>
          <t>AEM,AEM tips,autoclosable,closeable,CQ5,decorator,resource resolver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linked_title</t>
        </is>
      </c>
      <c r="C1" s="1" t="inlineStr">
        <is>
          <t>multiple</t>
        </is>
      </c>
    </row>
    <row r="2">
      <c r="A2" t="inlineStr">
        <is>
          <t>Announcements</t>
        </is>
      </c>
      <c r="B2" s="2">
        <f>HYPERLINK("https://exadel.com/news/iso-certifies-exadel-for-information-security/","ISO Certifies Exadel for Information Security")</f>
        <v>0</v>
      </c>
      <c r="C2" t="b">
        <v>1</v>
      </c>
    </row>
    <row r="3">
      <c r="A3" t="inlineStr">
        <is>
          <t>Announcements</t>
        </is>
      </c>
      <c r="B3" s="2">
        <f>HYPERLINK("https://exadel.com/news/exadel-amadeus-are-teaming-up-to-push-technology-innovation-to-a-new-level/","Exadel &amp; Amadeus Are Teaming Up to Push Technology Innovation to a New Level")</f>
        <v>0</v>
      </c>
      <c r="C3" t="b">
        <v>1</v>
      </c>
    </row>
    <row r="4">
      <c r="A4" t="inlineStr">
        <is>
          <t>Announcements</t>
        </is>
      </c>
      <c r="B4" s="2">
        <f>HYPERLINK("https://exadel.com/news/exadel-acquires-new-company-in-europe-reewise/","Exadel Acquires New Company in Europe, ReeWise")</f>
        <v>0</v>
      </c>
      <c r="C4" t="b">
        <v>1</v>
      </c>
    </row>
    <row r="5">
      <c r="A5" t="inlineStr">
        <is>
          <t>Announcements</t>
        </is>
      </c>
      <c r="B5" s="2">
        <f>HYPERLINK("https://exadel.com/news/exadel-delivers-innovation-sourcing-recent-global-acquisitions/","Exadel Delivers Innovation Sourcing with Recent Global Acquisitions")</f>
        <v>0</v>
      </c>
      <c r="C5" t="b">
        <v>1</v>
      </c>
    </row>
    <row r="6">
      <c r="A6" t="inlineStr">
        <is>
          <t>Announcements</t>
        </is>
      </c>
      <c r="B6" s="2">
        <f>HYPERLINK("https://exadel.com/news/exadel-recognized-as-top-it-outsourcing-company/","Exadel Recognized as Top IT Outsourcing Company")</f>
        <v>0</v>
      </c>
      <c r="C6" t="b">
        <v>1</v>
      </c>
    </row>
    <row r="7">
      <c r="A7" t="inlineStr">
        <is>
          <t>Announcements</t>
        </is>
      </c>
      <c r="B7" s="2">
        <f>HYPERLINK("https://exadel.com/news/exadel-award-top-software-developer/","Even More Recognition for Exadel as a Top Software Company")</f>
        <v>0</v>
      </c>
      <c r="C7" t="b">
        <v>1</v>
      </c>
    </row>
    <row r="8">
      <c r="A8" t="inlineStr">
        <is>
          <t>Announcements</t>
        </is>
      </c>
      <c r="B8" s="2">
        <f>HYPERLINK("https://exadel.com/news/old-world-charm-cutting-edge-tech-development/","Old World Charm, Cutting-Edge Tech Development")</f>
        <v>0</v>
      </c>
      <c r="C8" t="b">
        <v>0</v>
      </c>
    </row>
    <row r="9">
      <c r="A9" t="inlineStr">
        <is>
          <t>Announcements</t>
        </is>
      </c>
      <c r="B9" s="2">
        <f>HYPERLINK("https://exadel.com/news/exadel-is-a-top-mobile-software-development-firm/","Exadel Is a Top Mobile &amp; Software Development Firm!")</f>
        <v>0</v>
      </c>
      <c r="C9" t="b">
        <v>0</v>
      </c>
    </row>
    <row r="10">
      <c r="A10" t="inlineStr">
        <is>
          <t>Business</t>
        </is>
      </c>
      <c r="B10" s="2">
        <f>HYPERLINK("https://exadel.com/news/lisa-calkins-on-introverts-can-be-leaders-too/","Lisa Calkins on ""Introverts Can Be Leaders, Too""")</f>
        <v>0</v>
      </c>
      <c r="C10" t="b">
        <v>1</v>
      </c>
    </row>
    <row r="11">
      <c r="A11" t="inlineStr">
        <is>
          <t>Business</t>
        </is>
      </c>
      <c r="B11" s="2">
        <f>HYPERLINK("https://exadel.com/news/how-to-be-an-internet-of-things-iot-developer-in-the-modern-age/","How to Be an Internet of Things (IoT) Developer in the Modern Age")</f>
        <v>0</v>
      </c>
      <c r="C11" t="b">
        <v>1</v>
      </c>
    </row>
    <row r="12">
      <c r="A12" t="inlineStr">
        <is>
          <t>Business</t>
        </is>
      </c>
      <c r="B12" s="2">
        <f>HYPERLINK("https://exadel.com/news/exadel-delivers-innovation-sourcing-recent-global-acquisitions/","Exadel Delivers Innovation Sourcing with Recent Global Acquisitions")</f>
        <v>0</v>
      </c>
      <c r="C12" t="b">
        <v>1</v>
      </c>
    </row>
    <row r="13">
      <c r="A13" t="inlineStr">
        <is>
          <t>Business</t>
        </is>
      </c>
      <c r="B13" s="2">
        <f>HYPERLINK("https://exadel.com/news/technology-helping-hurting-us-healthcare/","How Technology Is Helping and Hurting the US Healthcare System")</f>
        <v>0</v>
      </c>
      <c r="C13" t="b">
        <v>1</v>
      </c>
    </row>
    <row r="14">
      <c r="A14" t="inlineStr">
        <is>
          <t>Business</t>
        </is>
      </c>
      <c r="B14" s="2">
        <f>HYPERLINK("https://exadel.com/news/female-leadership-disrupting-tech/","Female Leadership &amp; the Transformation of Traditional Tech Culture")</f>
        <v>0</v>
      </c>
      <c r="C14" t="b">
        <v>1</v>
      </c>
    </row>
    <row r="15">
      <c r="A15" t="inlineStr">
        <is>
          <t>Business</t>
        </is>
      </c>
      <c r="B15" s="2">
        <f>HYPERLINK("https://exadel.com/news/happy-first-exadel-poland/","Happy (First) Anniversary for Exadel in Poland!")</f>
        <v>0</v>
      </c>
      <c r="C15" t="b">
        <v>1</v>
      </c>
    </row>
    <row r="16">
      <c r="A16" t="inlineStr">
        <is>
          <t>Business</t>
        </is>
      </c>
      <c r="B16" s="2">
        <f>HYPERLINK("https://exadel.com/news/roundup-data-science-and-analytics/","News Roundup: Data Science and Analytics")</f>
        <v>0</v>
      </c>
      <c r="C16" t="b">
        <v>1</v>
      </c>
    </row>
    <row r="17">
      <c r="A17" t="inlineStr">
        <is>
          <t>Business</t>
        </is>
      </c>
      <c r="B17" s="2">
        <f>HYPERLINK("https://exadel.com/news/democratization-data-transparency-cx/","From the Democratization of Data to Transparency to CX")</f>
        <v>0</v>
      </c>
      <c r="C17" t="b">
        <v>1</v>
      </c>
    </row>
    <row r="18">
      <c r="A18" t="inlineStr">
        <is>
          <t>Business</t>
        </is>
      </c>
      <c r="B18" s="2">
        <f>HYPERLINK("https://exadel.com/news/roundup-iot-1/","News Roundup: The Future Is IoT")</f>
        <v>0</v>
      </c>
      <c r="C18" t="b">
        <v>1</v>
      </c>
    </row>
    <row r="19">
      <c r="A19" t="inlineStr">
        <is>
          <t>Business</t>
        </is>
      </c>
      <c r="B19" s="2">
        <f>HYPERLINK("https://exadel.com/news/cryptocurrency-infiltrate-business/","Will Bitcoin &amp; Other Cryptocurrency Ever Infiltrate Businesses?")</f>
        <v>0</v>
      </c>
      <c r="C19" t="b">
        <v>0</v>
      </c>
    </row>
    <row r="20">
      <c r="A20" t="inlineStr">
        <is>
          <t>Business</t>
        </is>
      </c>
      <c r="B20" s="2">
        <f>HYPERLINK("https://exadel.com/news/fourth-industrial-revolution-ar-iot/","The Fourth Industrial Revolution: The Integration of IoT and AR")</f>
        <v>0</v>
      </c>
      <c r="C20" t="b">
        <v>1</v>
      </c>
    </row>
    <row r="21">
      <c r="A21" t="inlineStr">
        <is>
          <t>Business</t>
        </is>
      </c>
      <c r="B21" s="2">
        <f>HYPERLINK("https://exadel.com/news/application-rebuild-questionnaire/","An Application Rebuild Questionnaire")</f>
        <v>0</v>
      </c>
      <c r="C21" t="b">
        <v>1</v>
      </c>
    </row>
    <row r="22">
      <c r="A22" t="inlineStr">
        <is>
          <t>Business</t>
        </is>
      </c>
      <c r="B22" s="2">
        <f>HYPERLINK("https://exadel.com/news/news-roundup-cybersecurity-awareness/","News Roundup: Cybersecurity Awareness")</f>
        <v>0</v>
      </c>
      <c r="C22" t="b">
        <v>1</v>
      </c>
    </row>
    <row r="23">
      <c r="A23" t="inlineStr">
        <is>
          <t>Business</t>
        </is>
      </c>
      <c r="B23" s="2">
        <f>HYPERLINK("https://exadel.com/news/how-digital-transformation-can-make-businesses-more-efficient/","How Digital Transformation Can Make Businesses More Efficient")</f>
        <v>0</v>
      </c>
      <c r="C23" t="b">
        <v>0</v>
      </c>
    </row>
    <row r="24">
      <c r="A24" t="inlineStr">
        <is>
          <t>Business</t>
        </is>
      </c>
      <c r="B24" s="2">
        <f>HYPERLINK("https://exadel.com/news/5-keys-jumpstarting-digital-transformation/","5 Keys to Jumpstarting Your Digital Transformation")</f>
        <v>0</v>
      </c>
      <c r="C24" t="b">
        <v>0</v>
      </c>
    </row>
    <row r="25">
      <c r="A25" t="inlineStr">
        <is>
          <t>Business</t>
        </is>
      </c>
      <c r="B25" s="2">
        <f>HYPERLINK("https://exadel.com/news/machine-learning-will-make-social-media-management-smarter/","How Machine Learning Will Make Social Media Management Smarter")</f>
        <v>0</v>
      </c>
      <c r="C25" t="b">
        <v>0</v>
      </c>
    </row>
    <row r="26">
      <c r="A26" t="inlineStr">
        <is>
          <t>Business</t>
        </is>
      </c>
      <c r="B26" s="2">
        <f>HYPERLINK("https://exadel.com/news/aligning-your-company-in-the-age-of-digital-transformation/","Aligning Your Company in the Age of Digital Transformation")</f>
        <v>0</v>
      </c>
      <c r="C26" t="b">
        <v>0</v>
      </c>
    </row>
    <row r="27">
      <c r="A27" t="inlineStr">
        <is>
          <t>Business</t>
        </is>
      </c>
      <c r="B27" s="2">
        <f>HYPERLINK("https://exadel.com/news/qa-fima-katz-software-outsourcing-big-business/","Q&amp;A with Fima Katz: Why Software Outsourcing Is Becoming Big Business")</f>
        <v>0</v>
      </c>
      <c r="C27" t="b">
        <v>0</v>
      </c>
    </row>
    <row r="28">
      <c r="A28" t="inlineStr">
        <is>
          <t>Business</t>
        </is>
      </c>
      <c r="B28" s="2">
        <f>HYPERLINK("https://exadel.com/news/fima-katz-finance-organizations-digital-boom/","New Article by Fima Katz: Finance Organizations and the Digital Boom")</f>
        <v>0</v>
      </c>
      <c r="C28" t="b">
        <v>0</v>
      </c>
    </row>
    <row r="29">
      <c r="A29" t="inlineStr">
        <is>
          <t>Business</t>
        </is>
      </c>
      <c r="B29" s="2">
        <f>HYPERLINK("https://exadel.com/news/jonathan-fries-sports-betting-big-challenge/","New Article by Jonathan Fries: The Big Challenge for Sports Betting")</f>
        <v>0</v>
      </c>
      <c r="C29" t="b">
        <v>0</v>
      </c>
    </row>
    <row r="30">
      <c r="A30" t="inlineStr">
        <is>
          <t>Business</t>
        </is>
      </c>
      <c r="B30" s="2">
        <f>HYPERLINK("https://exadel.com/news/jonathan-fries-software-requirements-are-business-requirements/","New Article by Jonathan Fries: Software Requirements Are Business Requirements")</f>
        <v>0</v>
      </c>
      <c r="C30" t="b">
        <v>0</v>
      </c>
    </row>
    <row r="31">
      <c r="A31" t="inlineStr">
        <is>
          <t>Business</t>
        </is>
      </c>
      <c r="B31" s="2">
        <f>HYPERLINK("https://exadel.com/news/jonathan-fries-emotions-are-at-the-core-of-firing-people-even-at-netflix/","Another Article by Jonathan Fries: Emotions Are at the Core of Firing People, Even at Netflix")</f>
        <v>0</v>
      </c>
      <c r="C31" t="b">
        <v>0</v>
      </c>
    </row>
    <row r="32">
      <c r="A32" t="inlineStr">
        <is>
          <t>Business</t>
        </is>
      </c>
      <c r="B32" s="2">
        <f>HYPERLINK("https://exadel.com/news/recap-best-practices-for-becoming-a-better-product-owner/","Recap: Best Practices for Becoming a Better Product Owner")</f>
        <v>0</v>
      </c>
      <c r="C32" t="b">
        <v>0</v>
      </c>
    </row>
    <row r="33">
      <c r="A33" t="inlineStr">
        <is>
          <t>Culture</t>
        </is>
      </c>
      <c r="B33" s="2">
        <f>HYPERLINK("https://exadel.com/news/how-to-spark-creativity-in-the-tech-space/","How to Spark Creativity in the Tech Space")</f>
        <v>0</v>
      </c>
      <c r="C33" t="b">
        <v>1</v>
      </c>
    </row>
    <row r="34">
      <c r="A34" t="inlineStr">
        <is>
          <t>Culture</t>
        </is>
      </c>
      <c r="B34" s="2">
        <f>HYPERLINK("https://exadel.com/news/top-10-cities-tech-innovation-outside-silicon-valley/","Top 10 Cities For Tech Innovation Outside Silicon Valley")</f>
        <v>0</v>
      </c>
      <c r="C34" t="b">
        <v>1</v>
      </c>
    </row>
    <row r="35">
      <c r="A35" t="inlineStr">
        <is>
          <t>Culture</t>
        </is>
      </c>
      <c r="B35" s="2">
        <f>HYPERLINK("https://exadel.com/news/diversity-workplace-improve-business/","How Diversity in the Workplace Can Improve How Tech Companies Do Business")</f>
        <v>0</v>
      </c>
      <c r="C35" t="b">
        <v>1</v>
      </c>
    </row>
    <row r="36">
      <c r="A36" t="inlineStr">
        <is>
          <t>Culture</t>
        </is>
      </c>
      <c r="B36" s="2">
        <f>HYPERLINK("https://exadel.com/news/female-leadership-disrupting-tech/","Female Leadership &amp; the Transformation of Traditional Tech Culture")</f>
        <v>0</v>
      </c>
      <c r="C36" t="b">
        <v>1</v>
      </c>
    </row>
    <row r="37">
      <c r="A37" t="inlineStr">
        <is>
          <t>Culture</t>
        </is>
      </c>
      <c r="B37" s="2">
        <f>HYPERLINK("https://exadel.com/news/power-mentorship-tech/","The Power of Mentorship in Tech")</f>
        <v>0</v>
      </c>
      <c r="C37" t="b">
        <v>0</v>
      </c>
    </row>
    <row r="38">
      <c r="A38" t="inlineStr">
        <is>
          <t>Culture</t>
        </is>
      </c>
      <c r="B38" s="2">
        <f>HYPERLINK("https://exadel.com/news/what-it-means-to-be-a-woman-in-technology/","What It Means to Be a Woman in Technology")</f>
        <v>0</v>
      </c>
      <c r="C38" t="b">
        <v>0</v>
      </c>
    </row>
    <row r="39">
      <c r="A39" t="inlineStr">
        <is>
          <t>Development</t>
        </is>
      </c>
      <c r="B39" s="2">
        <f>HYPERLINK("https://exadel.com/news/lisa-calkins-on-introverts-can-be-leaders-too/","Lisa Calkins on ""Introverts Can Be Leaders, Too""")</f>
        <v>0</v>
      </c>
      <c r="C39" t="b">
        <v>1</v>
      </c>
    </row>
    <row r="40">
      <c r="A40" t="inlineStr">
        <is>
          <t>Development</t>
        </is>
      </c>
      <c r="B40" s="2">
        <f>HYPERLINK("https://exadel.com/news/how-to-be-an-internet-of-things-iot-developer-in-the-modern-age/","How to Be an Internet of Things (IoT) Developer in the Modern Age")</f>
        <v>0</v>
      </c>
      <c r="C40" t="b">
        <v>1</v>
      </c>
    </row>
    <row r="41">
      <c r="A41" t="inlineStr">
        <is>
          <t>Development</t>
        </is>
      </c>
      <c r="B41" s="2">
        <f>HYPERLINK("https://exadel.com/news/bad-apple-switching-mac-windows/","Bad Apple: Why Some Developers Are Switching Platforms")</f>
        <v>0</v>
      </c>
      <c r="C41" t="b">
        <v>0</v>
      </c>
    </row>
    <row r="42">
      <c r="A42" t="inlineStr">
        <is>
          <t>Development</t>
        </is>
      </c>
      <c r="B42" s="2">
        <f>HYPERLINK("https://exadel.com/news/application-rebuild-questionnaire/","An Application Rebuild Questionnaire")</f>
        <v>0</v>
      </c>
      <c r="C42" t="b">
        <v>1</v>
      </c>
    </row>
    <row r="43">
      <c r="A43" t="inlineStr">
        <is>
          <t>Development</t>
        </is>
      </c>
      <c r="B43" s="2">
        <f>HYPERLINK("https://exadel.com/news/lessons-most-innovative-apps-last-5-years/","Learn from the Most Innovative Apps of the Last 5 Years")</f>
        <v>0</v>
      </c>
      <c r="C43" t="b">
        <v>0</v>
      </c>
    </row>
    <row r="44">
      <c r="A44" t="inlineStr">
        <is>
          <t>Development</t>
        </is>
      </c>
      <c r="B44" s="2">
        <f>HYPERLINK("https://exadel.com/news/open-source-code-sharing-value/","The Value of Open Source Code Sharing")</f>
        <v>0</v>
      </c>
      <c r="C44" t="b">
        <v>0</v>
      </c>
    </row>
    <row r="45">
      <c r="A45" t="inlineStr">
        <is>
          <t>Development</t>
        </is>
      </c>
      <c r="B45" s="2">
        <f>HYPERLINK("https://exadel.com/news/revisiting-reviewing-code-audit-time/","Revisit, Review — Why (and When) You Need a Code Audit")</f>
        <v>0</v>
      </c>
      <c r="C45" t="b">
        <v>0</v>
      </c>
    </row>
    <row r="46">
      <c r="A46" t="inlineStr">
        <is>
          <t>Education</t>
        </is>
      </c>
      <c r="B46" s="2">
        <f>HYPERLINK("https://exadel.com/news/importance-computer-science-classes/","Why Your Children Will Grow Up Learning to Code")</f>
        <v>0</v>
      </c>
      <c r="C46" t="b">
        <v>0</v>
      </c>
    </row>
    <row r="47">
      <c r="A47" t="inlineStr">
        <is>
          <t>Education</t>
        </is>
      </c>
      <c r="B47" s="2">
        <f>HYPERLINK("https://exadel.com/news/educating-software-engineers-future/","Educating the Software Engineers of the Future")</f>
        <v>0</v>
      </c>
      <c r="C47" t="b">
        <v>0</v>
      </c>
    </row>
    <row r="48">
      <c r="A48" t="inlineStr">
        <is>
          <t>Events</t>
        </is>
      </c>
      <c r="B48" s="2">
        <f>HYPERLINK("https://exadel.com/news/lisa-calkins-on-introverts-can-be-leaders-too/","Lisa Calkins on ""Introverts Can Be Leaders, Too""")</f>
        <v>0</v>
      </c>
      <c r="C48" t="b">
        <v>1</v>
      </c>
    </row>
    <row r="49">
      <c r="A49" t="inlineStr">
        <is>
          <t>Events</t>
        </is>
      </c>
      <c r="B49" s="2">
        <f>HYPERLINK("https://exadel.com/news/how-to-be-an-internet-of-things-iot-developer-in-the-modern-age/","How to Be an Internet of Things (IoT) Developer in the Modern Age")</f>
        <v>0</v>
      </c>
      <c r="C49" t="b">
        <v>1</v>
      </c>
    </row>
    <row r="50">
      <c r="A50" t="inlineStr">
        <is>
          <t>Events</t>
        </is>
      </c>
      <c r="B50" s="2">
        <f>HYPERLINK("https://exadel.com/news/exadel-chief-strategy-officer-lisa-calkins-presents-on-the-future-of-wearables-at-wear-2017/","Exadel Chief Strategy Officer Lisa Calkins at WEAR 2017")</f>
        <v>0</v>
      </c>
      <c r="C50" t="b">
        <v>1</v>
      </c>
    </row>
    <row r="51">
      <c r="A51" t="inlineStr">
        <is>
          <t>Events</t>
        </is>
      </c>
      <c r="B51" s="2">
        <f>HYPERLINK("https://exadel.com/news/exadel-snags-business-innovation-award-for-scan-buy-mobile-app/","Exadel's Innovation Recognized through Special Award")</f>
        <v>0</v>
      </c>
      <c r="C51" t="b">
        <v>1</v>
      </c>
    </row>
    <row r="52">
      <c r="A52" t="inlineStr">
        <is>
          <t>Events</t>
        </is>
      </c>
      <c r="B52" s="2">
        <f>HYPERLINK("https://exadel.com/news/happy-first-exadel-poland/","Happy (First) Anniversary for Exadel in Poland!")</f>
        <v>0</v>
      </c>
      <c r="C52" t="b">
        <v>1</v>
      </c>
    </row>
    <row r="53">
      <c r="A53" t="inlineStr">
        <is>
          <t>Events</t>
        </is>
      </c>
      <c r="B53" s="2">
        <f>HYPERLINK("https://exadel.com/news/the-it-testing-challenge-is-on-in-bialytsok/","The IT Testing Challenge Is on in Bialytsok!")</f>
        <v>0</v>
      </c>
      <c r="C53" t="b">
        <v>0</v>
      </c>
    </row>
    <row r="54">
      <c r="A54" t="inlineStr">
        <is>
          <t>Events</t>
        </is>
      </c>
      <c r="B54" s="2">
        <f>HYPERLINK("https://exadel.com/news/learn-about-enterprise-grade-ai/","Learn about Enterprise-Grade AI on April 25th")</f>
        <v>0</v>
      </c>
      <c r="C54" t="b">
        <v>0</v>
      </c>
    </row>
    <row r="55">
      <c r="A55" t="inlineStr">
        <is>
          <t>Events</t>
        </is>
      </c>
      <c r="B55" s="2">
        <f>HYPERLINK("https://exadel.com/news/fima-katz-talks-fintech-european-conference/","Fima Katz Talks Fintech at European Conference")</f>
        <v>0</v>
      </c>
      <c r="C55" t="b">
        <v>0</v>
      </c>
    </row>
    <row r="56">
      <c r="A56" t="inlineStr">
        <is>
          <t>Events</t>
        </is>
      </c>
      <c r="B56" s="2">
        <f>HYPERLINK("https://exadel.com/news/exadels-digital-insights-webcast-series-starts-with-a-bang/","Exadel's Digital Insights Webcast Series Rolls Out")</f>
        <v>0</v>
      </c>
      <c r="C56" t="b">
        <v>0</v>
      </c>
    </row>
    <row r="57">
      <c r="A57" t="inlineStr">
        <is>
          <t>Events</t>
        </is>
      </c>
      <c r="B57" s="2">
        <f>HYPERLINK("https://exadel.com/news/webcast-blockchain-trends/","Webcast: Blockchain Trends")</f>
        <v>0</v>
      </c>
      <c r="C57" t="b">
        <v>0</v>
      </c>
    </row>
    <row r="58">
      <c r="A58" t="inlineStr">
        <is>
          <t>Events</t>
        </is>
      </c>
      <c r="B58" s="2">
        <f>HYPERLINK("https://exadel.com/news/webcast-enterprise-software-trends/","Webcast: Enterprise Software Development Trends")</f>
        <v>0</v>
      </c>
      <c r="C58" t="b">
        <v>0</v>
      </c>
    </row>
    <row r="59">
      <c r="A59" t="inlineStr">
        <is>
          <t>Events</t>
        </is>
      </c>
      <c r="B59" s="2">
        <f>HYPERLINK("https://exadel.com/news/webcast-ai-in-the-clouds/","Webcast: AI in the Clouds")</f>
        <v>0</v>
      </c>
      <c r="C59" t="b">
        <v>0</v>
      </c>
    </row>
    <row r="60">
      <c r="A60" t="inlineStr">
        <is>
          <t>Events</t>
        </is>
      </c>
      <c r="B60" s="2">
        <f>HYPERLINK("https://exadel.com/news/webcast-ecommerce-trends/","Webcast: E-commerce Trends")</f>
        <v>0</v>
      </c>
      <c r="C60" t="b">
        <v>0</v>
      </c>
    </row>
    <row r="61">
      <c r="A61" t="inlineStr">
        <is>
          <t>Events</t>
        </is>
      </c>
      <c r="B61" s="2">
        <f>HYPERLINK("https://exadel.com/news/health-tech-innovator-exadel-at-ihrsa-2019/","Health Tech Innovation at IHRSA 2019")</f>
        <v>0</v>
      </c>
      <c r="C61" t="b">
        <v>0</v>
      </c>
    </row>
    <row r="62">
      <c r="A62" t="inlineStr">
        <is>
          <t>Industry</t>
        </is>
      </c>
      <c r="B62" s="2">
        <f>HYPERLINK("https://exadel.com/news/technology-helping-hurting-us-healthcare/","How Technology Is Helping and Hurting the US Healthcare System")</f>
        <v>0</v>
      </c>
      <c r="C62" t="b">
        <v>1</v>
      </c>
    </row>
    <row r="63">
      <c r="A63" t="inlineStr">
        <is>
          <t>Industry</t>
        </is>
      </c>
      <c r="B63" s="2">
        <f>HYPERLINK("https://exadel.com/news/exadel-recognized-as-top-it-outsourcing-company/","Exadel Recognized as Top IT Outsourcing Company")</f>
        <v>0</v>
      </c>
      <c r="C63" t="b">
        <v>1</v>
      </c>
    </row>
    <row r="64">
      <c r="A64" t="inlineStr">
        <is>
          <t>Industry</t>
        </is>
      </c>
      <c r="B64" s="2">
        <f>HYPERLINK("https://exadel.com/news/roundup-data-science-and-analytics/","News Roundup: Data Science and Analytics")</f>
        <v>0</v>
      </c>
      <c r="C64" t="b">
        <v>1</v>
      </c>
    </row>
    <row r="65">
      <c r="A65" t="inlineStr">
        <is>
          <t>Industry</t>
        </is>
      </c>
      <c r="B65" s="2">
        <f>HYPERLINK("https://exadel.com/news/roundup-iot-1/","News Roundup: The Future Is IoT")</f>
        <v>0</v>
      </c>
      <c r="C65" t="b">
        <v>1</v>
      </c>
    </row>
    <row r="66">
      <c r="A66" t="inlineStr">
        <is>
          <t>Industry</t>
        </is>
      </c>
      <c r="B66" s="2">
        <f>HYPERLINK("https://exadel.com/news/fourth-industrial-revolution-ar-iot/","The Fourth Industrial Revolution: The Integration of IoT and AR")</f>
        <v>0</v>
      </c>
      <c r="C66" t="b">
        <v>1</v>
      </c>
    </row>
    <row r="67">
      <c r="A67" t="inlineStr">
        <is>
          <t>Industry</t>
        </is>
      </c>
      <c r="B67" s="2">
        <f>HYPERLINK("https://exadel.com/news/exadel-award-top-software-developer/","Even More Recognition for Exadel as a Top Software Company")</f>
        <v>0</v>
      </c>
      <c r="C67" t="b">
        <v>1</v>
      </c>
    </row>
    <row r="68">
      <c r="A68" t="inlineStr">
        <is>
          <t>Industry</t>
        </is>
      </c>
      <c r="B68" s="2">
        <f>HYPERLINK("https://exadel.com/news/news-roundup-cybersecurity-awareness/","News Roundup: Cybersecurity Awareness")</f>
        <v>0</v>
      </c>
      <c r="C68" t="b">
        <v>1</v>
      </c>
    </row>
    <row r="69">
      <c r="A69" t="inlineStr">
        <is>
          <t>Inside Exadel</t>
        </is>
      </c>
      <c r="B69" s="2">
        <f>HYPERLINK("https://exadel.com/news/iso-certifies-exadel-for-information-security/","ISO Certifies Exadel for Information Security")</f>
        <v>0</v>
      </c>
      <c r="C69" t="b">
        <v>1</v>
      </c>
    </row>
    <row r="70">
      <c r="A70" t="inlineStr">
        <is>
          <t>Inside Exadel</t>
        </is>
      </c>
      <c r="B70" s="2">
        <f>HYPERLINK("https://exadel.com/news/exadel-amadeus-are-teaming-up-to-push-technology-innovation-to-a-new-level/","Exadel &amp; Amadeus Are Teaming Up to Push Technology Innovation to a New Level")</f>
        <v>0</v>
      </c>
      <c r="C70" t="b">
        <v>1</v>
      </c>
    </row>
    <row r="71">
      <c r="A71" t="inlineStr">
        <is>
          <t>Inside Exadel</t>
        </is>
      </c>
      <c r="B71" s="2">
        <f>HYPERLINK("https://exadel.com/news/exadel-acquires-new-company-in-europe-reewise/","Exadel Acquires New Company in Europe, ReeWise")</f>
        <v>0</v>
      </c>
      <c r="C71" t="b">
        <v>1</v>
      </c>
    </row>
    <row r="72">
      <c r="A72" t="inlineStr">
        <is>
          <t>Inside Exadel</t>
        </is>
      </c>
      <c r="B72" s="2">
        <f>HYPERLINK("https://exadel.com/news/exadel-delivers-innovation-sourcing-recent-global-acquisitions/","Exadel Delivers Innovation Sourcing with Recent Global Acquisitions")</f>
        <v>0</v>
      </c>
      <c r="C72" t="b">
        <v>1</v>
      </c>
    </row>
    <row r="73">
      <c r="A73" t="inlineStr">
        <is>
          <t>Inside Exadel</t>
        </is>
      </c>
      <c r="B73" s="2">
        <f>HYPERLINK("https://exadel.com/news/diversity-workplace-improve-business/","How Diversity in the Workplace Can Improve How Tech Companies Do Business")</f>
        <v>0</v>
      </c>
      <c r="C73" t="b">
        <v>1</v>
      </c>
    </row>
    <row r="74">
      <c r="A74" t="inlineStr">
        <is>
          <t>Inside Exadel</t>
        </is>
      </c>
      <c r="B74" s="2">
        <f>HYPERLINK("https://exadel.com/news/female-leadership-disrupting-tech/","Female Leadership &amp; the Transformation of Traditional Tech Culture")</f>
        <v>0</v>
      </c>
      <c r="C74" t="b">
        <v>1</v>
      </c>
    </row>
    <row r="75">
      <c r="A75" t="inlineStr">
        <is>
          <t>Inside Exadel</t>
        </is>
      </c>
      <c r="B75" s="2">
        <f>HYPERLINK("https://exadel.com/news/democratization-data-transparency-cx/","From the Democratization of Data to Transparency to CX")</f>
        <v>0</v>
      </c>
      <c r="C75" t="b">
        <v>1</v>
      </c>
    </row>
    <row r="76">
      <c r="A76" t="inlineStr">
        <is>
          <t>Inside Exadel</t>
        </is>
      </c>
      <c r="B76" s="2">
        <f>HYPERLINK("https://exadel.com/news/exadel-adds-another-award/","Exadel Adds Another Award")</f>
        <v>0</v>
      </c>
      <c r="C76" t="b">
        <v>0</v>
      </c>
    </row>
    <row r="77">
      <c r="A77" t="inlineStr">
        <is>
          <t>Inside Exadel</t>
        </is>
      </c>
      <c r="B77" s="2">
        <f>HYPERLINK("https://exadel.com/news/exadel-top-data-analytics-company-san-francisco-clutch/","Exadel Named Top Data Analytics Company in San Francisco Area by Clutch")</f>
        <v>0</v>
      </c>
      <c r="C77" t="b">
        <v>0</v>
      </c>
    </row>
    <row r="78">
      <c r="A78" t="inlineStr">
        <is>
          <t>Inside Exadel</t>
        </is>
      </c>
      <c r="B78" s="2">
        <f>HYPERLINK("https://exadel.com/news/exadel-developer-spotlight-patrick-flynn/","Exadel Developer Spotlight: Meet Patrick Flynn")</f>
        <v>0</v>
      </c>
      <c r="C78" t="b">
        <v>0</v>
      </c>
    </row>
    <row r="79">
      <c r="A79" t="inlineStr">
        <is>
          <t>Inside Exadel</t>
        </is>
      </c>
      <c r="B79" s="2">
        <f>HYPERLINK("https://exadel.com/news/exadel-developer-spotlight-polina-kuchinskaya/","Exadel Developer Spotlight: Meet Polina Kuchinskaya")</f>
        <v>0</v>
      </c>
      <c r="C79" t="b">
        <v>0</v>
      </c>
    </row>
    <row r="80">
      <c r="A80" t="inlineStr">
        <is>
          <t>Inside Exadel</t>
        </is>
      </c>
      <c r="B80" s="2">
        <f>HYPERLINK("https://exadel.com/news/exadel-developer-spotlight-mikhail-andrushkevich/","Exadel Developer Spotlight: Meet Mikhail Andrushkevich")</f>
        <v>0</v>
      </c>
      <c r="C80" t="b">
        <v>0</v>
      </c>
    </row>
    <row r="81">
      <c r="A81" t="inlineStr">
        <is>
          <t>Inside Exadel</t>
        </is>
      </c>
      <c r="B81" s="2">
        <f>HYPERLINK("https://exadel.com/news/exadel-developer-spotlight-lindsay-mcguire/","Exadel Developer Spotlight: Meet Lindsay McGuire")</f>
        <v>0</v>
      </c>
      <c r="C81" t="b">
        <v>0</v>
      </c>
    </row>
    <row r="82">
      <c r="A82" t="inlineStr">
        <is>
          <t>Inside Exadel</t>
        </is>
      </c>
      <c r="B82" s="2">
        <f>HYPERLINK("https://exadel.com/news/qanda-lev-shur-exadel-digital-marketing-technology-practice/","Lev Shur on Exadel’s Digital Marketing Technology Practice")</f>
        <v>0</v>
      </c>
      <c r="C82" t="b">
        <v>0</v>
      </c>
    </row>
    <row r="83">
      <c r="A83" t="inlineStr">
        <is>
          <t>Inside Exadel</t>
        </is>
      </c>
      <c r="B83" s="2">
        <f>HYPERLINK("https://exadel.com/news/qanda-jonathan-fries-digital-transformation-practice/","Jonathan Fries on Exadel’s Digital Transformation Practice")</f>
        <v>0</v>
      </c>
      <c r="C83" t="b">
        <v>0</v>
      </c>
    </row>
    <row r="84">
      <c r="A84" t="inlineStr">
        <is>
          <t>Inside Exadel</t>
        </is>
      </c>
      <c r="B84" s="2">
        <f>HYPERLINK("https://exadel.com/news/qanda-dmitry-buninsky-products-platforms-practice/","Dmitry Binunsky on Exadel’s Products and Platforms Practice")</f>
        <v>0</v>
      </c>
      <c r="C84" t="b">
        <v>0</v>
      </c>
    </row>
    <row r="85">
      <c r="A85" t="inlineStr">
        <is>
          <t>Inside Exadel</t>
        </is>
      </c>
      <c r="B85" s="2">
        <f>HYPERLINK("https://exadel.com/news/reflections-on-2018-whats-to-come-in-2019/","Reflections on 2018, What’s to Come in 2019")</f>
        <v>0</v>
      </c>
      <c r="C85" t="b">
        <v>0</v>
      </c>
    </row>
    <row r="86">
      <c r="A86" t="inlineStr">
        <is>
          <t>Inside Exadel</t>
        </is>
      </c>
      <c r="B86" s="2">
        <f>HYPERLINK("https://exadel.com/news/exadel-developer-spotlight-travis-bolinger/","Exadel Developer Spotlight: Meet Travis Bolinger")</f>
        <v>0</v>
      </c>
      <c r="C86" t="b">
        <v>0</v>
      </c>
    </row>
    <row r="87">
      <c r="A87" t="inlineStr">
        <is>
          <t>Inside Exadel</t>
        </is>
      </c>
      <c r="B87" s="2">
        <f>HYPERLINK("https://exadel.com/news/exadel-developer-spotlight-alexander-antsypov/","Exadel Developer Spotlight: Meet Alexander Antsypov")</f>
        <v>0</v>
      </c>
      <c r="C87" t="b">
        <v>0</v>
      </c>
    </row>
    <row r="88">
      <c r="A88" t="inlineStr">
        <is>
          <t>Inside Exadel</t>
        </is>
      </c>
      <c r="B88" s="2">
        <f>HYPERLINK("https://exadel.com/news/stem-lab-in-belarus-to-kick-off-csr-program/","Exadel Supports STEM Lab in Belarus to Kick Off CSR Program")</f>
        <v>0</v>
      </c>
      <c r="C88" t="b">
        <v>0</v>
      </c>
    </row>
    <row r="89">
      <c r="A89" t="inlineStr">
        <is>
          <t>Inside Exadel</t>
        </is>
      </c>
      <c r="B89" s="2">
        <f>HYPERLINK("https://exadel.com/news/from-vision-to-decision-exadel-launches-innovation-lab/","From Vision to Decision: Exadel Launches Innovation Lab")</f>
        <v>0</v>
      </c>
      <c r="C89" t="b">
        <v>0</v>
      </c>
    </row>
    <row r="90">
      <c r="A90" t="inlineStr">
        <is>
          <t>Project</t>
        </is>
      </c>
      <c r="B90" s="2">
        <f>HYPERLINK("https://exadel.com/news/exadel-provides-the-engineering-behind-ghxs-corex-platform/","Exadel Provides the Engineering behind GHX's CoreX Platform")</f>
        <v>0</v>
      </c>
      <c r="C90" t="b">
        <v>0</v>
      </c>
    </row>
    <row r="91">
      <c r="A91" t="inlineStr">
        <is>
          <t>Project</t>
        </is>
      </c>
      <c r="B91" s="2">
        <f>HYPERLINK("https://exadel.com/news/exadel-feels-like-permanent-member-team/","""Exadel feels like a permanent member of my team.""")</f>
        <v>0</v>
      </c>
      <c r="C91" t="b">
        <v>0</v>
      </c>
    </row>
    <row r="92">
      <c r="A92" t="inlineStr">
        <is>
          <t>Project</t>
        </is>
      </c>
      <c r="B92" s="2">
        <f>HYPERLINK("https://exadel.com/news/they-value-long-lasting-relationships-over-any-kind-of-short-term-gain/","""They value long lasting relationships over any kind of short-term gain.""")</f>
        <v>0</v>
      </c>
      <c r="C92" t="b">
        <v>0</v>
      </c>
    </row>
    <row r="93">
      <c r="A93" t="inlineStr">
        <is>
          <t>Project</t>
        </is>
      </c>
      <c r="B93" s="2">
        <f>HYPERLINK("https://exadel.com/news/more-bikes-and-reduce-emissions/","Ride (Share) More Bikes, Reduce Emissions")</f>
        <v>0</v>
      </c>
      <c r="C93" t="b">
        <v>0</v>
      </c>
    </row>
    <row r="94">
      <c r="A94" t="inlineStr">
        <is>
          <t>Publications</t>
        </is>
      </c>
      <c r="B94" s="2">
        <f>HYPERLINK("https://exadel.com/news/six-seismic-shifts-driving-the-enterprise-tech-shake-up/","Six Seismic Shifts Driving the Enterprise Tech Shake-Up")</f>
        <v>0</v>
      </c>
      <c r="C94" t="b">
        <v>1</v>
      </c>
    </row>
    <row r="95">
      <c r="A95" t="inlineStr">
        <is>
          <t>Publications</t>
        </is>
      </c>
      <c r="B95" s="2">
        <f>HYPERLINK("https://exadel.com/news/cloud-architecture-for-iot-knowledge-teamwork-key/","Cloud Architecture for IoT: Knowledge, Teamwork Key")</f>
        <v>0</v>
      </c>
      <c r="C95" t="b">
        <v>1</v>
      </c>
    </row>
    <row r="96">
      <c r="A96" t="inlineStr">
        <is>
          <t>Publications</t>
        </is>
      </c>
      <c r="B96" s="2">
        <f>HYPERLINK("https://exadel.com/news/how-is-digital-security-affecting-financial-service/","How Is Digital Security Affecting Financial Services?")</f>
        <v>0</v>
      </c>
      <c r="C96" t="b">
        <v>1</v>
      </c>
    </row>
    <row r="97">
      <c r="A97" t="inlineStr">
        <is>
          <t>Publications</t>
        </is>
      </c>
      <c r="B97" s="2">
        <f>HYPERLINK("https://exadel.com/news/block-chain-does-your-proof-of-concept-equal-success/","Block Chain: Does Your Proof of Concept = Success?")</f>
        <v>0</v>
      </c>
      <c r="C97" t="b">
        <v>1</v>
      </c>
    </row>
    <row r="98">
      <c r="A98" t="inlineStr">
        <is>
          <t>Publications</t>
        </is>
      </c>
      <c r="B98" s="2">
        <f>HYPERLINK("https://exadel.com/news/in-an-era-of-hacking/","In an Era of Hacking, How Companies Can Keep Personal Information Safe")</f>
        <v>0</v>
      </c>
      <c r="C98" t="b">
        <v>1</v>
      </c>
    </row>
    <row r="99">
      <c r="A99" t="inlineStr">
        <is>
          <t>Publications</t>
        </is>
      </c>
      <c r="B99" s="2">
        <f>HYPERLINK("https://exadel.com/news/roundup-data-science-and-analytics/","News Roundup: Data Science and Analytics")</f>
        <v>0</v>
      </c>
      <c r="C99" t="b">
        <v>1</v>
      </c>
    </row>
    <row r="100">
      <c r="A100" t="inlineStr">
        <is>
          <t>Publications</t>
        </is>
      </c>
      <c r="B100" s="2">
        <f>HYPERLINK("https://exadel.com/news/roundup-iot-1/","News Roundup: The Future Is IoT")</f>
        <v>0</v>
      </c>
      <c r="C100" t="b">
        <v>1</v>
      </c>
    </row>
    <row r="101">
      <c r="A101" t="inlineStr">
        <is>
          <t>Publications</t>
        </is>
      </c>
      <c r="B101" s="2">
        <f>HYPERLINK("https://exadel.com/news/news-roundup-cybersecurity-awareness/","News Roundup: Cybersecurity Awareness")</f>
        <v>0</v>
      </c>
      <c r="C101" t="b">
        <v>1</v>
      </c>
    </row>
    <row r="102">
      <c r="A102" t="inlineStr">
        <is>
          <t>Talent</t>
        </is>
      </c>
      <c r="B102" s="2">
        <f>HYPERLINK("https://exadel.com/news/how-to-spark-creativity-in-the-tech-space/","How to Spark Creativity in the Tech Space")</f>
        <v>0</v>
      </c>
      <c r="C102" t="b">
        <v>1</v>
      </c>
    </row>
    <row r="103">
      <c r="A103" t="inlineStr">
        <is>
          <t>Talent</t>
        </is>
      </c>
      <c r="B103" s="2">
        <f>HYPERLINK("https://exadel.com/news/top-10-cities-tech-innovation-outside-silicon-valley/","Top 10 Cities For Tech Innovation Outside Silicon Valley")</f>
        <v>0</v>
      </c>
      <c r="C103" t="b">
        <v>1</v>
      </c>
    </row>
    <row r="104">
      <c r="A104" t="inlineStr">
        <is>
          <t>Talent</t>
        </is>
      </c>
      <c r="B104" s="2">
        <f>HYPERLINK("https://exadel.com/news/diversity-workplace-improve-business/","How Diversity in the Workplace Can Improve How Tech Companies Do Business")</f>
        <v>0</v>
      </c>
      <c r="C104" t="b">
        <v>1</v>
      </c>
    </row>
    <row r="105">
      <c r="A105" t="inlineStr">
        <is>
          <t>Tech Tips</t>
        </is>
      </c>
      <c r="B105" s="2">
        <f>HYPERLINK("https://exadel.com/news/aem-tip-passing-string-arguments-from-htl-to-the-back-end/","AEM Tip: Passing String Arguments from HTL to the Back End")</f>
        <v>0</v>
      </c>
      <c r="C105" t="b">
        <v>0</v>
      </c>
    </row>
    <row r="106">
      <c r="A106" t="inlineStr">
        <is>
          <t>Tech Tips</t>
        </is>
      </c>
      <c r="B106" s="2">
        <f>HYPERLINK("https://exadel.com/news/aem-tip-creating-a-helper-to-close-sling-resource-resolver-instances/","AEM Tip: Creating a Helper to Close Sling Resource Resolver Instances")</f>
        <v>0</v>
      </c>
      <c r="C106" t="b">
        <v>0</v>
      </c>
    </row>
    <row r="107">
      <c r="A107" t="inlineStr">
        <is>
          <t>Technology</t>
        </is>
      </c>
      <c r="B107" s="2">
        <f>HYPERLINK("https://exadel.com/news/iot-and-ipv6/","IoT and IPv6")</f>
        <v>0</v>
      </c>
      <c r="C107" t="b">
        <v>0</v>
      </c>
    </row>
    <row r="108">
      <c r="A108" t="inlineStr">
        <is>
          <t>Technology</t>
        </is>
      </c>
      <c r="B108" s="2">
        <f>HYPERLINK("https://exadel.com/news/what-are-beacons-and-why-do-they-matter-to-you/","What Are Beacons and Why Do They Matter to You?")</f>
        <v>0</v>
      </c>
      <c r="C108" t="b">
        <v>0</v>
      </c>
    </row>
    <row r="109">
      <c r="A109" t="inlineStr">
        <is>
          <t>Technology</t>
        </is>
      </c>
      <c r="B109" s="2">
        <f>HYPERLINK("https://exadel.com/news/technology-helping-hurting-us-healthcare/","How Technology Is Helping and Hurting the US Healthcare System")</f>
        <v>0</v>
      </c>
      <c r="C109" t="b">
        <v>1</v>
      </c>
    </row>
    <row r="110">
      <c r="A110" t="inlineStr">
        <is>
          <t>Technology</t>
        </is>
      </c>
      <c r="B110" s="2">
        <f>HYPERLINK("https://exadel.com/news/know-cloud-evaluating-amazon-web-services-aws-google-cloud-platform/","Know Your Cloud: Evaluating Amazon Web Services (AWS) and Google Cloud Platform")</f>
        <v>0</v>
      </c>
      <c r="C110" t="b">
        <v>0</v>
      </c>
    </row>
    <row r="111">
      <c r="A111" t="inlineStr">
        <is>
          <t>Technology</t>
        </is>
      </c>
      <c r="B111" s="2">
        <f>HYPERLINK("https://exadel.com/news/six-seismic-shifts-driving-the-enterprise-tech-shake-up/","Six Seismic Shifts Driving the Enterprise Tech Shake-Up")</f>
        <v>0</v>
      </c>
      <c r="C111" t="b">
        <v>1</v>
      </c>
    </row>
    <row r="112">
      <c r="A112" t="inlineStr">
        <is>
          <t>Technology</t>
        </is>
      </c>
      <c r="B112" s="2">
        <f>HYPERLINK("https://exadel.com/news/exadel-chief-strategy-officer-lisa-calkins-presents-on-the-future-of-wearables-at-wear-2017/","Exadel Chief Strategy Officer Lisa Calkins at WEAR 2017")</f>
        <v>0</v>
      </c>
      <c r="C112" t="b">
        <v>1</v>
      </c>
    </row>
    <row r="113">
      <c r="A113" t="inlineStr">
        <is>
          <t>Technology</t>
        </is>
      </c>
      <c r="B113" s="2">
        <f>HYPERLINK("https://exadel.com/news/cloud-architecture-for-iot-knowledge-teamwork-key/","Cloud Architecture for IoT: Knowledge, Teamwork Key")</f>
        <v>0</v>
      </c>
      <c r="C113" t="b">
        <v>1</v>
      </c>
    </row>
    <row r="114">
      <c r="A114" t="inlineStr">
        <is>
          <t>Technology</t>
        </is>
      </c>
      <c r="B114" s="2">
        <f>HYPERLINK("https://exadel.com/news/how-is-digital-security-affecting-financial-service/","How Is Digital Security Affecting Financial Services?")</f>
        <v>0</v>
      </c>
      <c r="C114" t="b">
        <v>1</v>
      </c>
    </row>
    <row r="115">
      <c r="A115" t="inlineStr">
        <is>
          <t>Technology</t>
        </is>
      </c>
      <c r="B115" s="2">
        <f>HYPERLINK("https://exadel.com/news/block-chain-does-your-proof-of-concept-equal-success/","Block Chain: Does Your Proof of Concept = Success?")</f>
        <v>0</v>
      </c>
      <c r="C115" t="b">
        <v>1</v>
      </c>
    </row>
    <row r="116">
      <c r="A116" t="inlineStr">
        <is>
          <t>Technology</t>
        </is>
      </c>
      <c r="B116" s="2">
        <f>HYPERLINK("https://exadel.com/news/exadel-snags-business-innovation-award-for-scan-buy-mobile-app/","Exadel's Innovation Recognized through Special Award")</f>
        <v>0</v>
      </c>
      <c r="C116" t="b">
        <v>1</v>
      </c>
    </row>
    <row r="117">
      <c r="A117" t="inlineStr">
        <is>
          <t>Technology</t>
        </is>
      </c>
      <c r="B117" s="2">
        <f>HYPERLINK("https://exadel.com/news/in-an-era-of-hacking/","In an Era of Hacking, How Companies Can Keep Personal Information Safe")</f>
        <v>0</v>
      </c>
      <c r="C117" t="b">
        <v>1</v>
      </c>
    </row>
    <row r="118">
      <c r="A118" t="inlineStr">
        <is>
          <t>Technology</t>
        </is>
      </c>
      <c r="B118" s="2">
        <f>HYPERLINK("https://exadel.com/news/beyond-bitcoin-understanding-blockchains-potential/","Beyond Bitcoin: Understanding Blockchain's Potential")</f>
        <v>0</v>
      </c>
      <c r="C118" t="b">
        <v>0</v>
      </c>
    </row>
    <row r="119">
      <c r="A119" t="inlineStr">
        <is>
          <t>Technology</t>
        </is>
      </c>
      <c r="B119" s="2">
        <f>HYPERLINK("https://exadel.com/news/technology-advances-on-disease/","Technology versus Disease: How Tech Is Winning")</f>
        <v>0</v>
      </c>
      <c r="C119" t="b">
        <v>0</v>
      </c>
    </row>
    <row r="120">
      <c r="A120" t="inlineStr">
        <is>
          <t>Technology</t>
        </is>
      </c>
      <c r="B120" s="2">
        <f>HYPERLINK("https://exadel.com/news/roundup-data-science-and-analytics/","News Roundup: Data Science and Analytics")</f>
        <v>0</v>
      </c>
      <c r="C120" t="b">
        <v>1</v>
      </c>
    </row>
    <row r="121">
      <c r="A121" t="inlineStr">
        <is>
          <t>Technology</t>
        </is>
      </c>
      <c r="B121" s="2">
        <f>HYPERLINK("https://exadel.com/news/roundup-iot-1/","News Roundup: The Future Is IoT")</f>
        <v>0</v>
      </c>
      <c r="C121" t="b">
        <v>1</v>
      </c>
    </row>
    <row r="122">
      <c r="A122" t="inlineStr">
        <is>
          <t>Technology</t>
        </is>
      </c>
      <c r="B122" s="2">
        <f>HYPERLINK("https://exadel.com/news/old-reliable-mysql-history/","Old Reliable: A History of MySQL")</f>
        <v>0</v>
      </c>
      <c r="C122" t="b">
        <v>0</v>
      </c>
    </row>
    <row r="123">
      <c r="A123" t="inlineStr">
        <is>
          <t>Technology</t>
        </is>
      </c>
      <c r="B123" s="2">
        <f>HYPERLINK("https://exadel.com/news/fourth-industrial-revolution-ar-iot/","The Fourth Industrial Revolution: The Integration of IoT and AR")</f>
        <v>0</v>
      </c>
      <c r="C123" t="b">
        <v>1</v>
      </c>
    </row>
    <row r="124">
      <c r="A124" t="inlineStr">
        <is>
          <t>Technology</t>
        </is>
      </c>
      <c r="B124" s="2">
        <f>HYPERLINK("https://exadel.com/news/the-data-behind-halloween/","The Data behind Halloween")</f>
        <v>0</v>
      </c>
      <c r="C124" t="b">
        <v>0</v>
      </c>
    </row>
    <row r="125">
      <c r="A125" t="inlineStr">
        <is>
          <t>Technology</t>
        </is>
      </c>
      <c r="B125" s="2">
        <f>HYPERLINK("https://exadel.com/news/4-ways-a-hybrid-outsourcing-model-drives-innovation/","4 Ways a Hybrid Outsourcing Model Drives Innovation")</f>
        <v>0</v>
      </c>
      <c r="C125" t="b">
        <v>0</v>
      </c>
    </row>
    <row r="126">
      <c r="A126" t="inlineStr">
        <is>
          <t>Technology</t>
        </is>
      </c>
      <c r="B126" s="2">
        <f>HYPERLINK("https://exadel.com/news/news-roundup-cybersecurity-awareness/","News Roundup: Cybersecurity Awareness")</f>
        <v>0</v>
      </c>
      <c r="C126" t="b">
        <v>1</v>
      </c>
    </row>
    <row r="127">
      <c r="A127" t="inlineStr">
        <is>
          <t>Technology</t>
        </is>
      </c>
      <c r="B127" s="2">
        <f>HYPERLINK("https://exadel.com/news/smart-contracts-blockchain-feature/","Smart Contracts: A Revolutionary Feature of Blockchain")</f>
        <v>0</v>
      </c>
      <c r="C127" t="b">
        <v>0</v>
      </c>
    </row>
    <row r="128">
      <c r="A128" t="inlineStr">
        <is>
          <t>Technology</t>
        </is>
      </c>
      <c r="B128" s="2">
        <f>HYPERLINK("https://exadel.com/news/gps-enabled-smartwatches/","From Sci-Fi to Reality: How GPS-Enabled Smartwatches Entered the Mainstream")</f>
        <v>0</v>
      </c>
      <c r="C128" t="b">
        <v>0</v>
      </c>
    </row>
    <row r="129">
      <c r="A129" t="inlineStr">
        <is>
          <t>Technology</t>
        </is>
      </c>
      <c r="B129" s="2">
        <f>HYPERLINK("https://exadel.com/news/migrate-data-safely-efficiently/","How to Migrate Data Safely and Efficiently")</f>
        <v>0</v>
      </c>
      <c r="C129" t="b">
        <v>0</v>
      </c>
    </row>
    <row r="130">
      <c r="A130" t="inlineStr">
        <is>
          <t>Technology</t>
        </is>
      </c>
      <c r="B130" s="2">
        <f>HYPERLINK("https://exadel.com/news/android-your-business/","Android Is the #1 Mobile Platform: What It Means for Your Business")</f>
        <v>0</v>
      </c>
      <c r="C130" t="b">
        <v>0</v>
      </c>
    </row>
    <row r="131">
      <c r="A131" t="inlineStr">
        <is>
          <t>Technology</t>
        </is>
      </c>
      <c r="B131" s="2">
        <f>HYPERLINK("https://exadel.com/news/driving-air-travel-data-innovation-rest-apis/","Driving Air Travel Data Innovation: REST APIs")</f>
        <v>0</v>
      </c>
      <c r="C131" t="b">
        <v>0</v>
      </c>
    </row>
    <row r="132">
      <c r="A132" t="inlineStr">
        <is>
          <t>Technology</t>
        </is>
      </c>
      <c r="B132" s="2">
        <f>HYPERLINK("https://exadel.com/news/fintech-advancing-faster-and-faster/","FinTech Moves Faster and Faster Every Day")</f>
        <v>0</v>
      </c>
      <c r="C132" t="b">
        <v>0</v>
      </c>
    </row>
    <row r="133">
      <c r="A133" t="inlineStr">
        <is>
          <t>Technology</t>
        </is>
      </c>
      <c r="B133" s="2">
        <f>HYPERLINK("https://exadel.com/news/how-blockchain-will-transform-software-development/","How Blockchain Will Transform Software Development")</f>
        <v>0</v>
      </c>
      <c r="C133" t="b">
        <v>0</v>
      </c>
    </row>
    <row r="134">
      <c r="A134" t="inlineStr">
        <is>
          <t>Technology</t>
        </is>
      </c>
      <c r="B134" s="2">
        <f>HYPERLINK("https://exadel.com/news/driverless-cars-urban-planning/","What Driverless Cars Mean for the Role of AI in Urban Planning")</f>
        <v>0</v>
      </c>
      <c r="C134" t="b">
        <v>0</v>
      </c>
    </row>
    <row r="135">
      <c r="A135" t="inlineStr">
        <is>
          <t>Technology</t>
        </is>
      </c>
      <c r="B135" s="2">
        <f>HYPERLINK("https://exadel.com/news/blockchain-grabs-real-estate/","Blockchain Grabs Real Estate")</f>
        <v>0</v>
      </c>
      <c r="C135" t="b">
        <v>0</v>
      </c>
    </row>
    <row r="136">
      <c r="A136" t="inlineStr">
        <is>
          <t>Technology</t>
        </is>
      </c>
      <c r="B136" s="2">
        <f>HYPERLINK("https://exadel.com/news/amazon-iot-button/","The Amazon IoT Button: Dedicated Hardware to Do One Cool Thing")</f>
        <v>0</v>
      </c>
      <c r="C136" t="b">
        <v>0</v>
      </c>
    </row>
    <row r="137">
      <c r="A137" t="inlineStr">
        <is>
          <t>Technology</t>
        </is>
      </c>
      <c r="B137" s="2">
        <f>HYPERLINK("https://exadel.com/news/leveraging-beacon-technology-to-make-cities-more-livable/","Leveraging Beacon Technology to Make Cities More Livable")</f>
        <v>0</v>
      </c>
      <c r="C137" t="b">
        <v>0</v>
      </c>
    </row>
    <row r="138">
      <c r="A138" t="inlineStr">
        <is>
          <t>Technology</t>
        </is>
      </c>
      <c r="B138" s="2">
        <f>HYPERLINK("https://exadel.com/news/soft-robotics-in-the-contemporary-workplace/","Soft Robotics in the Contemporary Workplace")</f>
        <v>0</v>
      </c>
      <c r="C138" t="b">
        <v>0</v>
      </c>
    </row>
    <row r="139">
      <c r="A139" t="inlineStr">
        <is>
          <t>Technology</t>
        </is>
      </c>
      <c r="B139" s="2">
        <f>HYPERLINK("https://exadel.com/news/sports-bettings-new-challenge-software-engineering/","Sports Betting’s New Challenge: Software Engineering")</f>
        <v>0</v>
      </c>
      <c r="C139" t="b">
        <v>0</v>
      </c>
    </row>
    <row r="140">
      <c r="A140" t="inlineStr">
        <is>
          <t>Technology</t>
        </is>
      </c>
      <c r="B140" s="2">
        <f>HYPERLINK("https://exadel.com/news/exadel-announces-blockchain-solutions/","Exadel Announces Blockchain Solutions for Mobile Applications, Healthcare, and Real Estate")</f>
        <v>0</v>
      </c>
      <c r="C140" t="b">
        <v>0</v>
      </c>
    </row>
    <row r="141">
      <c r="A141" t="inlineStr">
        <is>
          <t>Technology</t>
        </is>
      </c>
      <c r="B141" s="2">
        <f>HYPERLINK("https://exadel.com/news/exploring-the-fundamentals-of-blockchain/","Exploring the Fundamentals of Blockchain")</f>
        <v>0</v>
      </c>
      <c r="C141" t="b">
        <v>0</v>
      </c>
    </row>
    <row r="142">
      <c r="A142" t="inlineStr">
        <is>
          <t>Technology</t>
        </is>
      </c>
      <c r="B142" s="2">
        <f>HYPERLINK("https://exadel.com/news/artificial-intelligence-cloud/","Artificial Intelligence in the Cloud")</f>
        <v>0</v>
      </c>
      <c r="C142" t="b">
        <v>0</v>
      </c>
    </row>
    <row r="143">
      <c r="A143" t="inlineStr">
        <is>
          <t>Technology</t>
        </is>
      </c>
      <c r="B143" s="2">
        <f>HYPERLINK("https://exadel.com/news/qa-the-ways-tech-is-driving-e-commerce/","The Ways Tech Is Driving E-commerce")</f>
        <v>0</v>
      </c>
      <c r="C143" t="b">
        <v>0</v>
      </c>
    </row>
    <row r="144">
      <c r="A144" t="inlineStr">
        <is>
          <t>Technology</t>
        </is>
      </c>
      <c r="B144" s="2">
        <f>HYPERLINK("https://exadel.com/news/trends-in-enterprise-software-development-2019/","Recap: Trends in Enterprise Software Development 2019 and Beyond")</f>
        <v>0</v>
      </c>
      <c r="C144" t="b">
        <v>0</v>
      </c>
    </row>
    <row r="145">
      <c r="A145" t="inlineStr">
        <is>
          <t>Technology</t>
        </is>
      </c>
      <c r="B145" s="2">
        <f>HYPERLINK("https://exadel.com/news/recap-digital-transformation-with-exadels-jonathan-fries/","Recap: Digital Transformation with Exadel’s Jonathan Fries")</f>
        <v>0</v>
      </c>
      <c r="C145" t="b">
        <v>0</v>
      </c>
    </row>
    <row r="146">
      <c r="A146" t="inlineStr">
        <is>
          <t>Technology</t>
        </is>
      </c>
      <c r="B146" s="2">
        <f>HYPERLINK("https://exadel.com/news/5-ways-financial-organizations-are-digitally-challenging-the-status-quo/","5 Ways Financial Organizations Are Digitally Challenging the Status Quo")</f>
        <v>0</v>
      </c>
      <c r="C14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category_count</t>
        </is>
      </c>
    </row>
    <row r="2">
      <c r="A2" t="inlineStr">
        <is>
          <t>Technology</t>
        </is>
      </c>
      <c r="B2">
        <v>40</v>
      </c>
    </row>
    <row r="3">
      <c r="A3" t="inlineStr">
        <is>
          <t>Business</t>
        </is>
      </c>
      <c r="B3">
        <v>23</v>
      </c>
    </row>
    <row r="4">
      <c r="A4" t="inlineStr">
        <is>
          <t>Inside Exadel</t>
        </is>
      </c>
      <c r="B4">
        <v>21</v>
      </c>
    </row>
    <row r="5">
      <c r="A5" t="inlineStr">
        <is>
          <t>Events</t>
        </is>
      </c>
      <c r="B5">
        <v>14</v>
      </c>
    </row>
    <row r="6">
      <c r="A6" t="inlineStr">
        <is>
          <t>Announcements</t>
        </is>
      </c>
      <c r="B6">
        <v>8</v>
      </c>
    </row>
    <row r="7">
      <c r="A7" t="inlineStr">
        <is>
          <t>Publications</t>
        </is>
      </c>
      <c r="B7">
        <v>8</v>
      </c>
    </row>
    <row r="8">
      <c r="A8" t="inlineStr">
        <is>
          <t>Development</t>
        </is>
      </c>
      <c r="B8">
        <v>7</v>
      </c>
    </row>
    <row r="9">
      <c r="A9" t="inlineStr">
        <is>
          <t>Industry</t>
        </is>
      </c>
      <c r="B9">
        <v>7</v>
      </c>
    </row>
    <row r="10">
      <c r="A10" t="inlineStr">
        <is>
          <t>Culture</t>
        </is>
      </c>
      <c r="B10">
        <v>6</v>
      </c>
    </row>
    <row r="11">
      <c r="A11" t="inlineStr">
        <is>
          <t>Project</t>
        </is>
      </c>
      <c r="B11">
        <v>4</v>
      </c>
    </row>
    <row r="12">
      <c r="A12" t="inlineStr">
        <is>
          <t>Talent</t>
        </is>
      </c>
      <c r="B12">
        <v>3</v>
      </c>
    </row>
    <row r="13">
      <c r="A13" t="inlineStr">
        <is>
          <t>Education</t>
        </is>
      </c>
      <c r="B13">
        <v>2</v>
      </c>
    </row>
    <row r="14">
      <c r="A14" t="inlineStr">
        <is>
          <t>Tech Tips</t>
        </is>
      </c>
      <c r="B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linked_title</t>
        </is>
      </c>
    </row>
    <row r="2">
      <c r="A2" t="inlineStr">
        <is>
          <t>windows</t>
        </is>
      </c>
      <c r="B2" s="2">
        <f>HYPERLINK("https://exadel.com/news/bad-apple-switching-mac-windows/","Bad Apple: Why Some Developers Are Switching Platforms")</f>
        <v>0</v>
      </c>
    </row>
    <row r="3">
      <c r="A3" t="inlineStr">
        <is>
          <t>wellness</t>
        </is>
      </c>
      <c r="B3" s="2">
        <f>HYPERLINK("https://exadel.com/news/health-tech-innovator-exadel-at-ihrsa-2019/","Health Tech Innovation at IHRSA 2019")</f>
        <v>0</v>
      </c>
    </row>
    <row r="4">
      <c r="A4" t="inlineStr">
        <is>
          <t>Warsaw Jazz Museum</t>
        </is>
      </c>
      <c r="B4" s="2">
        <f>HYPERLINK("https://exadel.com/news/happy-first-exadel-poland/","Happy (First) Anniversary for Exadel in Poland!")</f>
        <v>0</v>
      </c>
    </row>
    <row r="5">
      <c r="A5" t="inlineStr">
        <is>
          <t>uber</t>
        </is>
      </c>
      <c r="B5" s="2">
        <f>HYPERLINK("https://exadel.com/news/female-leadership-disrupting-tech/","Female Leadership &amp; the Transformation of Traditional Tech Culture")</f>
        <v>0</v>
      </c>
    </row>
    <row r="6">
      <c r="A6" t="inlineStr">
        <is>
          <t>transparency</t>
        </is>
      </c>
      <c r="B6" s="2">
        <f>HYPERLINK("https://exadel.com/news/democratization-data-transparency-cx/","From the Democratization of Data to Transparency to CX")</f>
        <v>0</v>
      </c>
    </row>
    <row r="7">
      <c r="A7" t="inlineStr">
        <is>
          <t>tips</t>
        </is>
      </c>
      <c r="B7" s="2">
        <f>HYPERLINK("https://exadel.com/news/aem-tip-passing-string-arguments-from-htl-to-the-back-end/","AEM Tip: Passing String Arguments from HTL to the Back End")</f>
        <v>0</v>
      </c>
    </row>
    <row r="8">
      <c r="A8" t="inlineStr">
        <is>
          <t>testimonial</t>
        </is>
      </c>
      <c r="B8" s="2">
        <f>HYPERLINK("https://exadel.com/news/exadel-feels-like-permanent-member-team/","""Exadel feels like a permanent member of my team.""")</f>
        <v>0</v>
      </c>
    </row>
    <row r="9">
      <c r="A9" t="inlineStr">
        <is>
          <t>testimonial</t>
        </is>
      </c>
      <c r="B9" s="2">
        <f>HYPERLINK("https://exadel.com/news/they-value-long-lasting-relationships-over-any-kind-of-short-term-gain/","""They value long lasting relationships over any kind of short-term gain.""")</f>
        <v>0</v>
      </c>
    </row>
    <row r="10">
      <c r="A10" t="inlineStr">
        <is>
          <t>smartwatches</t>
        </is>
      </c>
      <c r="B10" s="2">
        <f>HYPERLINK("https://exadel.com/news/gps-enabled-smartwatches/","From Sci-Fi to Reality: How GPS-Enabled Smartwatches Entered the Mainstream")</f>
        <v>0</v>
      </c>
    </row>
    <row r="11">
      <c r="A11" t="inlineStr">
        <is>
          <t>smart contracts</t>
        </is>
      </c>
      <c r="B11" s="2">
        <f>HYPERLINK("https://exadel.com/news/smart-contracts-blockchain-feature/","Smart Contracts: A Revolutionary Feature of Blockchain")</f>
        <v>0</v>
      </c>
    </row>
    <row r="12">
      <c r="A12" t="inlineStr">
        <is>
          <t>shopping</t>
        </is>
      </c>
      <c r="B12" s="2">
        <f>HYPERLINK("https://exadel.com/news/what-are-beacons-and-why-do-they-matter-to-you/","What Are Beacons and Why Do They Matter to You?")</f>
        <v>0</v>
      </c>
    </row>
    <row r="13">
      <c r="A13" t="inlineStr">
        <is>
          <t>security</t>
        </is>
      </c>
      <c r="B13" s="2">
        <f>HYPERLINK("https://exadel.com/news/news-roundup-cybersecurity-awareness/","News Roundup: Cybersecurity Awareness")</f>
        <v>0</v>
      </c>
    </row>
    <row r="14">
      <c r="A14" t="inlineStr">
        <is>
          <t>retail</t>
        </is>
      </c>
      <c r="B14" s="2">
        <f>HYPERLINK("https://exadel.com/news/what-are-beacons-and-why-do-they-matter-to-you/","What Are Beacons and Why Do They Matter to You?")</f>
        <v>0</v>
      </c>
    </row>
    <row r="15">
      <c r="A15" t="inlineStr">
        <is>
          <t>REST</t>
        </is>
      </c>
      <c r="B15" s="2">
        <f>HYPERLINK("https://exadel.com/news/driving-air-travel-data-innovation-rest-apis/","Driving Air Travel Data Innovation: REST APIs")</f>
        <v>0</v>
      </c>
    </row>
    <row r="16">
      <c r="A16" t="inlineStr">
        <is>
          <t>resource resolver</t>
        </is>
      </c>
      <c r="B16" s="2">
        <f>HYPERLINK("https://exadel.com/news/aem-tip-creating-a-helper-to-close-sling-resource-resolver-instances/","AEM Tip: Creating a Helper to Close Sling Resource Resolver Instances")</f>
        <v>0</v>
      </c>
    </row>
    <row r="17">
      <c r="A17" t="inlineStr">
        <is>
          <t>relational database</t>
        </is>
      </c>
      <c r="B17" s="2">
        <f>HYPERLINK("https://exadel.com/news/old-reliable-mysql-history/","Old Reliable: A History of MySQL")</f>
        <v>0</v>
      </c>
    </row>
    <row r="18">
      <c r="A18" t="inlineStr">
        <is>
          <t>privacy</t>
        </is>
      </c>
      <c r="B18" s="2">
        <f>HYPERLINK("https://exadel.com/news/democratization-data-transparency-cx/","From the Democratization of Data to Transparency to CX")</f>
        <v>0</v>
      </c>
    </row>
    <row r="19">
      <c r="A19" t="inlineStr">
        <is>
          <t>Poland</t>
        </is>
      </c>
      <c r="B19" s="2">
        <f>HYPERLINK("https://exadel.com/news/happy-first-exadel-poland/","Happy (First) Anniversary for Exadel in Poland!")</f>
        <v>0</v>
      </c>
    </row>
    <row r="20">
      <c r="A20" t="inlineStr">
        <is>
          <t>pass parameters</t>
        </is>
      </c>
      <c r="B20" s="2">
        <f>HYPERLINK("https://exadel.com/news/aem-tip-passing-string-arguments-from-htl-to-the-back-end/","AEM Tip: Passing String Arguments from HTL to the Back End")</f>
        <v>0</v>
      </c>
    </row>
    <row r="21">
      <c r="A21" t="inlineStr">
        <is>
          <t>Open Source</t>
        </is>
      </c>
      <c r="B21" s="2">
        <f>HYPERLINK("https://exadel.com/news/old-reliable-mysql-history/","Old Reliable: A History of MySQL")</f>
        <v>0</v>
      </c>
    </row>
    <row r="22">
      <c r="A22" t="inlineStr">
        <is>
          <t>Open Source</t>
        </is>
      </c>
      <c r="B22" s="2">
        <f>HYPERLINK("https://exadel.com/news/open-source-code-sharing-value/","The Value of Open Source Code Sharing")</f>
        <v>0</v>
      </c>
    </row>
    <row r="23">
      <c r="A23" t="inlineStr">
        <is>
          <t>MySQL</t>
        </is>
      </c>
      <c r="B23" s="2">
        <f>HYPERLINK("https://exadel.com/news/old-reliable-mysql-history/","Old Reliable: A History of MySQL")</f>
        <v>0</v>
      </c>
    </row>
    <row r="24">
      <c r="A24" t="inlineStr">
        <is>
          <t>mobile</t>
        </is>
      </c>
      <c r="B24" s="2">
        <f>HYPERLINK("https://exadel.com/news/what-are-beacons-and-why-do-they-matter-to-you/","What Are Beacons and Why Do They Matter to You?")</f>
        <v>0</v>
      </c>
    </row>
    <row r="25">
      <c r="A25" t="inlineStr">
        <is>
          <t>mentoring</t>
        </is>
      </c>
      <c r="B25" s="2">
        <f>HYPERLINK("https://exadel.com/news/power-mentorship-tech/","The Power of Mentorship in Tech")</f>
        <v>0</v>
      </c>
    </row>
    <row r="26">
      <c r="A26" t="inlineStr">
        <is>
          <t>marketing</t>
        </is>
      </c>
      <c r="B26" s="2">
        <f>HYPERLINK("https://exadel.com/news/what-are-beacons-and-why-do-they-matter-to-you/","What Are Beacons and Why Do They Matter to You?")</f>
        <v>0</v>
      </c>
    </row>
    <row r="27">
      <c r="A27" t="inlineStr">
        <is>
          <t>marketing</t>
        </is>
      </c>
      <c r="B27" s="2">
        <f>HYPERLINK("https://exadel.com/news/machine-learning-will-make-social-media-management-smarter/","How Machine Learning Will Make Social Media Management Smarter")</f>
        <v>0</v>
      </c>
    </row>
    <row r="28">
      <c r="A28" t="inlineStr">
        <is>
          <t>mac</t>
        </is>
      </c>
      <c r="B28" s="2">
        <f>HYPERLINK("https://exadel.com/news/bad-apple-switching-mac-windows/","Bad Apple: Why Some Developers Are Switching Platforms")</f>
        <v>0</v>
      </c>
    </row>
    <row r="29">
      <c r="A29" t="inlineStr">
        <is>
          <t>Lisa Calkins</t>
        </is>
      </c>
      <c r="B29" s="2">
        <f>HYPERLINK("https://exadel.com/news/happy-first-exadel-poland/","Happy (First) Anniversary for Exadel in Poland!")</f>
        <v>0</v>
      </c>
    </row>
    <row r="30">
      <c r="A30" t="inlineStr">
        <is>
          <t>Krzysztof Sadowski</t>
        </is>
      </c>
      <c r="B30" s="2">
        <f>HYPERLINK("https://exadel.com/news/happy-first-exadel-poland/","Happy (First) Anniversary for Exadel in Poland!")</f>
        <v>0</v>
      </c>
    </row>
    <row r="31">
      <c r="A31" t="inlineStr">
        <is>
          <t>Krzysztof Karpinski</t>
        </is>
      </c>
      <c r="B31" s="2">
        <f>HYPERLINK("https://exadel.com/news/happy-first-exadel-poland/","Happy (First) Anniversary for Exadel in Poland!")</f>
        <v>0</v>
      </c>
    </row>
    <row r="32">
      <c r="A32" t="inlineStr">
        <is>
          <t>jonathan fries</t>
        </is>
      </c>
      <c r="B32" s="2">
        <f>HYPERLINK("https://exadel.com/news/iot-and-ipv6/","IoT and IPv6")</f>
        <v>0</v>
      </c>
    </row>
    <row r="33">
      <c r="A33" t="inlineStr">
        <is>
          <t>jonathan fries</t>
        </is>
      </c>
      <c r="B33" s="2">
        <f>HYPERLINK("https://exadel.com/news/amazon-iot-button/","The Amazon IoT Button: Dedicated Hardware to Do One Cool Thing")</f>
        <v>0</v>
      </c>
    </row>
    <row r="34">
      <c r="A34" t="inlineStr">
        <is>
          <t>Janusz Fajkowski</t>
        </is>
      </c>
      <c r="B34" s="2">
        <f>HYPERLINK("https://exadel.com/news/happy-first-exadel-poland/","Happy (First) Anniversary for Exadel in Poland!")</f>
        <v>0</v>
      </c>
    </row>
    <row r="35">
      <c r="A35" t="inlineStr">
        <is>
          <t>ISO 27001</t>
        </is>
      </c>
      <c r="B35" s="2">
        <f>HYPERLINK("https://exadel.com/news/iso-certifies-exadel-for-information-security/","ISO Certifies Exadel for Information Security")</f>
        <v>0</v>
      </c>
    </row>
    <row r="36">
      <c r="A36" t="inlineStr">
        <is>
          <t>ISO</t>
        </is>
      </c>
      <c r="B36" s="2">
        <f>HYPERLINK("https://exadel.com/news/iso-certifies-exadel-for-information-security/","ISO Certifies Exadel for Information Security")</f>
        <v>0</v>
      </c>
    </row>
    <row r="37">
      <c r="A37" t="inlineStr">
        <is>
          <t>Ipv6</t>
        </is>
      </c>
      <c r="B37" s="2">
        <f>HYPERLINK("https://exadel.com/news/iot-and-ipv6/","IoT and IPv6")</f>
        <v>0</v>
      </c>
    </row>
    <row r="38">
      <c r="A38" t="inlineStr">
        <is>
          <t>IoT</t>
        </is>
      </c>
      <c r="B38" s="2">
        <f>HYPERLINK("https://exadel.com/news/iot-and-ipv6/","IoT and IPv6")</f>
        <v>0</v>
      </c>
    </row>
    <row r="39">
      <c r="A39" t="inlineStr">
        <is>
          <t>IoT</t>
        </is>
      </c>
      <c r="B39" s="2">
        <f>HYPERLINK("https://exadel.com/news/fourth-industrial-revolution-ar-iot/","The Fourth Industrial Revolution: The Integration of IoT and AR")</f>
        <v>0</v>
      </c>
    </row>
    <row r="40">
      <c r="A40" t="inlineStr">
        <is>
          <t>IoT</t>
        </is>
      </c>
      <c r="B40" s="2">
        <f>HYPERLINK("https://exadel.com/news/amazon-iot-button/","The Amazon IoT Button: Dedicated Hardware to Do One Cool Thing")</f>
        <v>0</v>
      </c>
    </row>
    <row r="41">
      <c r="A41" t="inlineStr">
        <is>
          <t>internships</t>
        </is>
      </c>
      <c r="B41" s="2">
        <f>HYPERLINK("https://exadel.com/news/importance-computer-science-classes/","Why Your Children Will Grow Up Learning to Code")</f>
        <v>0</v>
      </c>
    </row>
    <row r="42">
      <c r="A42" t="inlineStr">
        <is>
          <t>Internet of things</t>
        </is>
      </c>
      <c r="B42" s="2">
        <f>HYPERLINK("https://exadel.com/news/iot-and-ipv6/","IoT and IPv6")</f>
        <v>0</v>
      </c>
    </row>
    <row r="43">
      <c r="A43" t="inlineStr">
        <is>
          <t>Internet of things</t>
        </is>
      </c>
      <c r="B43" s="2">
        <f>HYPERLINK("https://exadel.com/news/roundup-iot-1/","News Roundup: The Future Is IoT")</f>
        <v>0</v>
      </c>
    </row>
    <row r="44">
      <c r="A44" t="inlineStr">
        <is>
          <t>Internet of things</t>
        </is>
      </c>
      <c r="B44" s="2">
        <f>HYPERLINK("https://exadel.com/news/fourth-industrial-revolution-ar-iot/","The Fourth Industrial Revolution: The Integration of IoT and AR")</f>
        <v>0</v>
      </c>
    </row>
    <row r="45">
      <c r="A45" t="inlineStr">
        <is>
          <t>innovation lab</t>
        </is>
      </c>
      <c r="B45" s="2">
        <f>HYPERLINK("https://exadel.com/news/from-vision-to-decision-exadel-launches-innovation-lab/","From Vision to Decision: Exadel Launches Innovation Lab")</f>
        <v>0</v>
      </c>
    </row>
    <row r="46">
      <c r="A46" t="inlineStr">
        <is>
          <t>innovation</t>
        </is>
      </c>
      <c r="B46" s="2">
        <f>HYPERLINK("https://exadel.com/news/from-vision-to-decision-exadel-launches-innovation-lab/","From Vision to Decision: Exadel Launches Innovation Lab")</f>
        <v>0</v>
      </c>
    </row>
    <row r="47">
      <c r="A47" t="inlineStr">
        <is>
          <t>information security</t>
        </is>
      </c>
      <c r="B47" s="2">
        <f>HYPERLINK("https://exadel.com/news/iso-certifies-exadel-for-information-security/","ISO Certifies Exadel for Information Security")</f>
        <v>0</v>
      </c>
    </row>
    <row r="48">
      <c r="A48" t="inlineStr">
        <is>
          <t>HTL</t>
        </is>
      </c>
      <c r="B48" s="2">
        <f>HYPERLINK("https://exadel.com/news/aem-tip-passing-string-arguments-from-htl-to-the-back-end/","AEM Tip: Passing String Arguments from HTL to the Back End")</f>
        <v>0</v>
      </c>
    </row>
    <row r="49">
      <c r="A49" t="inlineStr">
        <is>
          <t>holidays</t>
        </is>
      </c>
      <c r="B49" s="2">
        <f>HYPERLINK("https://exadel.com/news/the-data-behind-halloween/","The Data behind Halloween")</f>
        <v>0</v>
      </c>
    </row>
    <row r="50">
      <c r="A50" t="inlineStr">
        <is>
          <t>healthcare</t>
        </is>
      </c>
      <c r="B50" s="2">
        <f>HYPERLINK("https://exadel.com/news/technology-advances-on-disease/","Technology versus Disease: How Tech Is Winning")</f>
        <v>0</v>
      </c>
    </row>
    <row r="51">
      <c r="A51" t="inlineStr">
        <is>
          <t>health</t>
        </is>
      </c>
      <c r="B51" s="2">
        <f>HYPERLINK("https://exadel.com/news/health-tech-innovator-exadel-at-ihrsa-2019/","Health Tech Innovation at IHRSA 2019")</f>
        <v>0</v>
      </c>
    </row>
    <row r="52">
      <c r="A52" t="inlineStr">
        <is>
          <t>GPS</t>
        </is>
      </c>
      <c r="B52" s="2">
        <f>HYPERLINK("https://exadel.com/news/gps-enabled-smartwatches/","From Sci-Fi to Reality: How GPS-Enabled Smartwatches Entered the Mainstream")</f>
        <v>0</v>
      </c>
    </row>
    <row r="53">
      <c r="A53" t="inlineStr">
        <is>
          <t>gender discrimation</t>
        </is>
      </c>
      <c r="B53" s="2">
        <f>HYPERLINK("https://exadel.com/news/female-leadership-disrupting-tech/","Female Leadership &amp; the Transformation of Traditional Tech Culture")</f>
        <v>0</v>
      </c>
    </row>
    <row r="54">
      <c r="A54" t="inlineStr">
        <is>
          <t>fintech</t>
        </is>
      </c>
      <c r="B54" s="2">
        <f>HYPERLINK("https://exadel.com/news/fintech-advancing-faster-and-faster/","FinTech Moves Faster and Faster Every Day")</f>
        <v>0</v>
      </c>
    </row>
    <row r="55">
      <c r="A55" t="inlineStr">
        <is>
          <t>financial services</t>
        </is>
      </c>
      <c r="B55" s="2">
        <f>HYPERLINK("https://exadel.com/news/fintech-advancing-faster-and-faster/","FinTech Moves Faster and Faster Every Day")</f>
        <v>0</v>
      </c>
    </row>
    <row r="56">
      <c r="A56" t="inlineStr">
        <is>
          <t>Female tech pioneers</t>
        </is>
      </c>
      <c r="B56" s="2">
        <f>HYPERLINK("https://exadel.com/news/female-leadership-disrupting-tech/","Female Leadership &amp; the Transformation of Traditional Tech Culture")</f>
        <v>0</v>
      </c>
    </row>
    <row r="57">
      <c r="A57" t="inlineStr">
        <is>
          <t>ethereum</t>
        </is>
      </c>
      <c r="B57" s="2">
        <f>HYPERLINK("https://exadel.com/news/cryptocurrency-infiltrate-business/","Will Bitcoin &amp; Other Cryptocurrency Ever Infiltrate Businesses?")</f>
        <v>0</v>
      </c>
    </row>
    <row r="58">
      <c r="A58" t="inlineStr">
        <is>
          <t>education</t>
        </is>
      </c>
      <c r="B58" s="2">
        <f>HYPERLINK("https://exadel.com/news/importance-computer-science-classes/","Why Your Children Will Grow Up Learning to Code")</f>
        <v>0</v>
      </c>
    </row>
    <row r="59">
      <c r="A59" t="inlineStr">
        <is>
          <t>diversity</t>
        </is>
      </c>
      <c r="B59" s="2">
        <f>HYPERLINK("https://exadel.com/news/diversity-workplace-improve-business/","How Diversity in the Workplace Can Improve How Tech Companies Do Business")</f>
        <v>0</v>
      </c>
    </row>
    <row r="60">
      <c r="A60" t="inlineStr">
        <is>
          <t>diversity</t>
        </is>
      </c>
      <c r="B60" s="2">
        <f>HYPERLINK("https://exadel.com/news/roundup-data-science-and-analytics/","News Roundup: Data Science and Analytics")</f>
        <v>0</v>
      </c>
    </row>
    <row r="61">
      <c r="A61" t="inlineStr">
        <is>
          <t>digital transformation</t>
        </is>
      </c>
      <c r="B61" s="2">
        <f>HYPERLINK("https://exadel.com/news/how-digital-transformation-can-make-businesses-more-efficient/","How Digital Transformation Can Make Businesses More Efficient")</f>
        <v>0</v>
      </c>
    </row>
    <row r="62">
      <c r="A62" t="inlineStr">
        <is>
          <t>digital transformation</t>
        </is>
      </c>
      <c r="B62" s="2">
        <f>HYPERLINK("https://exadel.com/news/migrate-data-safely-efficiently/","How to Migrate Data Safely and Efficiently")</f>
        <v>0</v>
      </c>
    </row>
    <row r="63">
      <c r="A63" t="inlineStr">
        <is>
          <t>developer spotlight</t>
        </is>
      </c>
      <c r="B63" s="2">
        <f>HYPERLINK("https://exadel.com/news/exadel-developer-spotlight-patrick-flynn/","Exadel Developer Spotlight: Meet Patrick Flynn")</f>
        <v>0</v>
      </c>
    </row>
    <row r="64">
      <c r="A64" t="inlineStr">
        <is>
          <t>developer spotlight</t>
        </is>
      </c>
      <c r="B64" s="2">
        <f>HYPERLINK("https://exadel.com/news/exadel-developer-spotlight-polina-kuchinskaya/","Exadel Developer Spotlight: Meet Polina Kuchinskaya")</f>
        <v>0</v>
      </c>
    </row>
    <row r="65">
      <c r="A65" t="inlineStr">
        <is>
          <t>developer spotlight</t>
        </is>
      </c>
      <c r="B65" s="2">
        <f>HYPERLINK("https://exadel.com/news/exadel-developer-spotlight-mikhail-andrushkevich/","Exadel Developer Spotlight: Meet Mikhail Andrushkevich")</f>
        <v>0</v>
      </c>
    </row>
    <row r="66">
      <c r="A66" t="inlineStr">
        <is>
          <t>developer spotlight</t>
        </is>
      </c>
      <c r="B66" s="2">
        <f>HYPERLINK("https://exadel.com/news/exadel-developer-spotlight-lindsay-mcguire/","Exadel Developer Spotlight: Meet Lindsay McGuire")</f>
        <v>0</v>
      </c>
    </row>
    <row r="67">
      <c r="A67" t="inlineStr">
        <is>
          <t>developer spotlight</t>
        </is>
      </c>
      <c r="B67" s="2">
        <f>HYPERLINK("https://exadel.com/news/exadel-developer-spotlight-travis-bolinger/","Exadel Developer Spotlight: Meet Travis Bolinger")</f>
        <v>0</v>
      </c>
    </row>
    <row r="68">
      <c r="A68" t="inlineStr">
        <is>
          <t>developer spotlight</t>
        </is>
      </c>
      <c r="B68" s="2">
        <f>HYPERLINK("https://exadel.com/news/exadel-developer-spotlight-alexander-antsypov/","Exadel Developer Spotlight: Meet Alexander Antsypov")</f>
        <v>0</v>
      </c>
    </row>
    <row r="69">
      <c r="A69" t="inlineStr">
        <is>
          <t>developer</t>
        </is>
      </c>
      <c r="B69" s="2">
        <f>HYPERLINK("https://exadel.com/news/bad-apple-switching-mac-windows/","Bad Apple: Why Some Developers Are Switching Platforms")</f>
        <v>0</v>
      </c>
    </row>
    <row r="70">
      <c r="A70" t="inlineStr">
        <is>
          <t>decorator</t>
        </is>
      </c>
      <c r="B70" s="2">
        <f>HYPERLINK("https://exadel.com/news/aem-tip-creating-a-helper-to-close-sling-resource-resolver-instances/","AEM Tip: Creating a Helper to Close Sling Resource Resolver Instances")</f>
        <v>0</v>
      </c>
    </row>
    <row r="71">
      <c r="A71" t="inlineStr">
        <is>
          <t>data security</t>
        </is>
      </c>
      <c r="B71" s="2">
        <f>HYPERLINK("https://exadel.com/news/democratization-data-transparency-cx/","From the Democratization of Data to Transparency to CX")</f>
        <v>0</v>
      </c>
    </row>
    <row r="72">
      <c r="A72" t="inlineStr">
        <is>
          <t>data science</t>
        </is>
      </c>
      <c r="B72" s="2">
        <f>HYPERLINK("https://exadel.com/news/roundup-data-science-and-analytics/","News Roundup: Data Science and Analytics")</f>
        <v>0</v>
      </c>
    </row>
    <row r="73">
      <c r="A73" t="inlineStr">
        <is>
          <t>data democratization</t>
        </is>
      </c>
      <c r="B73" s="2">
        <f>HYPERLINK("https://exadel.com/news/democratization-data-transparency-cx/","From the Democratization of Data to Transparency to CX")</f>
        <v>0</v>
      </c>
    </row>
    <row r="74">
      <c r="A74" t="inlineStr">
        <is>
          <t>data analytics</t>
        </is>
      </c>
      <c r="B74" s="2">
        <f>HYPERLINK("https://exadel.com/news/the-data-behind-halloween/","The Data behind Halloween")</f>
        <v>0</v>
      </c>
    </row>
    <row r="75">
      <c r="A75" t="inlineStr">
        <is>
          <t>data</t>
        </is>
      </c>
      <c r="B75" s="2">
        <f>HYPERLINK("https://exadel.com/news/what-are-beacons-and-why-do-they-matter-to-you/","What Are Beacons and Why Do They Matter to You?")</f>
        <v>0</v>
      </c>
    </row>
    <row r="76">
      <c r="A76" t="inlineStr">
        <is>
          <t>cybersecurity</t>
        </is>
      </c>
      <c r="B76" s="2">
        <f>HYPERLINK("https://exadel.com/news/news-roundup-cybersecurity-awareness/","News Roundup: Cybersecurity Awareness")</f>
        <v>0</v>
      </c>
    </row>
    <row r="77">
      <c r="A77" t="inlineStr">
        <is>
          <t>customer experience</t>
        </is>
      </c>
      <c r="B77" s="2">
        <f>HYPERLINK("https://exadel.com/news/democratization-data-transparency-cx/","From the Democratization of Data to Transparency to CX")</f>
        <v>0</v>
      </c>
    </row>
    <row r="78">
      <c r="A78" t="inlineStr">
        <is>
          <t>cryptocurrency</t>
        </is>
      </c>
      <c r="B78" s="2">
        <f>HYPERLINK("https://exadel.com/news/cryptocurrency-infiltrate-business/","Will Bitcoin &amp; Other Cryptocurrency Ever Infiltrate Businesses?")</f>
        <v>0</v>
      </c>
    </row>
    <row r="79">
      <c r="A79" t="inlineStr">
        <is>
          <t>CQ5</t>
        </is>
      </c>
      <c r="B79" s="2">
        <f>HYPERLINK("https://exadel.com/news/aem-tip-passing-string-arguments-from-htl-to-the-back-end/","AEM Tip: Passing String Arguments from HTL to the Back End")</f>
        <v>0</v>
      </c>
    </row>
    <row r="80">
      <c r="A80" t="inlineStr">
        <is>
          <t>CQ5</t>
        </is>
      </c>
      <c r="B80" s="2">
        <f>HYPERLINK("https://exadel.com/news/aem-tip-creating-a-helper-to-close-sling-resource-resolver-instances/","AEM Tip: Creating a Helper to Close Sling Resource Resolver Instances")</f>
        <v>0</v>
      </c>
    </row>
    <row r="81">
      <c r="A81" t="inlineStr">
        <is>
          <t>computer science</t>
        </is>
      </c>
      <c r="B81" s="2">
        <f>HYPERLINK("https://exadel.com/news/importance-computer-science-classes/","Why Your Children Will Grow Up Learning to Code")</f>
        <v>0</v>
      </c>
    </row>
    <row r="82">
      <c r="A82" t="inlineStr">
        <is>
          <t>code audit</t>
        </is>
      </c>
      <c r="B82" s="2">
        <f>HYPERLINK("https://exadel.com/news/revisiting-reviewing-code-audit-time/","Revisit, Review — Why (and When) You Need a Code Audit")</f>
        <v>0</v>
      </c>
    </row>
    <row r="83">
      <c r="A83" t="inlineStr">
        <is>
          <t>clutch</t>
        </is>
      </c>
      <c r="B83" s="2">
        <f>HYPERLINK("https://exadel.com/news/exadel-feels-like-permanent-member-team/","""Exadel feels like a permanent member of my team.""")</f>
        <v>0</v>
      </c>
    </row>
    <row r="84">
      <c r="A84" t="inlineStr">
        <is>
          <t>clutch</t>
        </is>
      </c>
      <c r="B84" s="2">
        <f>HYPERLINK("https://exadel.com/news/they-value-long-lasting-relationships-over-any-kind-of-short-term-gain/","""They value long lasting relationships over any kind of short-term gain.""")</f>
        <v>0</v>
      </c>
    </row>
    <row r="85">
      <c r="A85" t="inlineStr">
        <is>
          <t>clutch</t>
        </is>
      </c>
      <c r="B85" s="2">
        <f>HYPERLINK("https://exadel.com/news/exadel-award-top-software-developer/","Even More Recognition for Exadel as a Top Software Company")</f>
        <v>0</v>
      </c>
    </row>
    <row r="86">
      <c r="A86" t="inlineStr">
        <is>
          <t>clutch</t>
        </is>
      </c>
      <c r="B86" s="2">
        <f>HYPERLINK("https://exadel.com/news/exadel-adds-another-award/","Exadel Adds Another Award")</f>
        <v>0</v>
      </c>
    </row>
    <row r="87">
      <c r="A87" t="inlineStr">
        <is>
          <t>closeable</t>
        </is>
      </c>
      <c r="B87" s="2">
        <f>HYPERLINK("https://exadel.com/news/aem-tip-creating-a-helper-to-close-sling-resource-resolver-instances/","AEM Tip: Creating a Helper to Close Sling Resource Resolver Instances")</f>
        <v>0</v>
      </c>
    </row>
    <row r="88">
      <c r="A88" t="inlineStr">
        <is>
          <t>blockchain</t>
        </is>
      </c>
      <c r="B88" s="2">
        <f>HYPERLINK("https://exadel.com/news/beyond-bitcoin-understanding-blockchains-potential/","Beyond Bitcoin: Understanding Blockchain's Potential")</f>
        <v>0</v>
      </c>
    </row>
    <row r="89">
      <c r="A89" t="inlineStr">
        <is>
          <t>blockchain</t>
        </is>
      </c>
      <c r="B89" s="2">
        <f>HYPERLINK("https://exadel.com/news/cryptocurrency-infiltrate-business/","Will Bitcoin &amp; Other Cryptocurrency Ever Infiltrate Businesses?")</f>
        <v>0</v>
      </c>
    </row>
    <row r="90">
      <c r="A90" t="inlineStr">
        <is>
          <t>blockchain</t>
        </is>
      </c>
      <c r="B90" s="2">
        <f>HYPERLINK("https://exadel.com/news/smart-contracts-blockchain-feature/","Smart Contracts: A Revolutionary Feature of Blockchain")</f>
        <v>0</v>
      </c>
    </row>
    <row r="91">
      <c r="A91" t="inlineStr">
        <is>
          <t>bitcoin</t>
        </is>
      </c>
      <c r="B91" s="2">
        <f>HYPERLINK("https://exadel.com/news/beyond-bitcoin-understanding-blockchains-potential/","Beyond Bitcoin: Understanding Blockchain's Potential")</f>
        <v>0</v>
      </c>
    </row>
    <row r="92">
      <c r="A92" t="inlineStr">
        <is>
          <t>bitcoin</t>
        </is>
      </c>
      <c r="B92" s="2">
        <f>HYPERLINK("https://exadel.com/news/cryptocurrency-infiltrate-business/","Will Bitcoin &amp; Other Cryptocurrency Ever Infiltrate Businesses?")</f>
        <v>0</v>
      </c>
    </row>
    <row r="93">
      <c r="A93" t="inlineStr">
        <is>
          <t>big data</t>
        </is>
      </c>
      <c r="B93" s="2">
        <f>HYPERLINK("https://exadel.com/news/roundup-data-science-and-analytics/","News Roundup: Data Science and Analytics")</f>
        <v>0</v>
      </c>
    </row>
    <row r="94">
      <c r="A94" t="inlineStr">
        <is>
          <t>big data</t>
        </is>
      </c>
      <c r="B94" s="2">
        <f>HYPERLINK("https://exadel.com/news/democratization-data-transparency-cx/","From the Democratization of Data to Transparency to CX")</f>
        <v>0</v>
      </c>
    </row>
    <row r="95">
      <c r="A95" t="inlineStr">
        <is>
          <t>bicycle sharing</t>
        </is>
      </c>
      <c r="B95" s="2">
        <f>HYPERLINK("https://exadel.com/news/more-bikes-and-reduce-emissions/","Ride (Share) More Bikes, Reduce Emissions")</f>
        <v>0</v>
      </c>
    </row>
    <row r="96">
      <c r="A96" t="inlineStr">
        <is>
          <t>beacons</t>
        </is>
      </c>
      <c r="B96" s="2">
        <f>HYPERLINK("https://exadel.com/news/what-are-beacons-and-why-do-they-matter-to-you/","What Are Beacons and Why Do They Matter to You?")</f>
        <v>0</v>
      </c>
    </row>
    <row r="97">
      <c r="A97" t="inlineStr">
        <is>
          <t>beacon technology</t>
        </is>
      </c>
      <c r="B97" s="2">
        <f>HYPERLINK("https://exadel.com/news/what-are-beacons-and-why-do-they-matter-to-you/","What Are Beacons and Why Do They Matter to You?")</f>
        <v>0</v>
      </c>
    </row>
    <row r="98">
      <c r="A98" t="inlineStr">
        <is>
          <t>bcycle</t>
        </is>
      </c>
      <c r="B98" s="2">
        <f>HYPERLINK("https://exadel.com/news/more-bikes-and-reduce-emissions/","Ride (Share) More Bikes, Reduce Emissions")</f>
        <v>0</v>
      </c>
    </row>
    <row r="99">
      <c r="A99" t="inlineStr">
        <is>
          <t>autoclosable</t>
        </is>
      </c>
      <c r="B99" s="2">
        <f>HYPERLINK("https://exadel.com/news/aem-tip-creating-a-helper-to-close-sling-resource-resolver-instances/","AEM Tip: Creating a Helper to Close Sling Resource Resolver Instances")</f>
        <v>0</v>
      </c>
    </row>
    <row r="100">
      <c r="A100" t="inlineStr">
        <is>
          <t>Augmented Reality</t>
        </is>
      </c>
      <c r="B100" s="2">
        <f>HYPERLINK("https://exadel.com/news/fourth-industrial-revolution-ar-iot/","The Fourth Industrial Revolution: The Integration of IoT and AR")</f>
        <v>0</v>
      </c>
    </row>
    <row r="101">
      <c r="A101" t="inlineStr">
        <is>
          <t>Apple</t>
        </is>
      </c>
      <c r="B101" s="2">
        <f>HYPERLINK("https://exadel.com/news/bad-apple-switching-mac-windows/","Bad Apple: Why Some Developers Are Switching Platforms")</f>
        <v>0</v>
      </c>
    </row>
    <row r="102">
      <c r="A102" t="inlineStr">
        <is>
          <t>API</t>
        </is>
      </c>
      <c r="B102" s="2">
        <f>HYPERLINK("https://exadel.com/news/driving-air-travel-data-innovation-rest-apis/","Driving Air Travel Data Innovation: REST APIs")</f>
        <v>0</v>
      </c>
    </row>
    <row r="103">
      <c r="A103" t="inlineStr">
        <is>
          <t>anniversary</t>
        </is>
      </c>
      <c r="B103" s="2">
        <f>HYPERLINK("https://exadel.com/news/happy-first-exadel-poland/","Happy (First) Anniversary for Exadel in Poland!")</f>
        <v>0</v>
      </c>
    </row>
    <row r="104">
      <c r="A104" t="inlineStr">
        <is>
          <t>Android</t>
        </is>
      </c>
      <c r="B104" s="2">
        <f>HYPERLINK("https://exadel.com/news/android-your-business/","Android Is the #1 Mobile Platform: What It Means for Your Business")</f>
        <v>0</v>
      </c>
    </row>
    <row r="105">
      <c r="A105" t="inlineStr">
        <is>
          <t>analytics</t>
        </is>
      </c>
      <c r="B105" s="2">
        <f>HYPERLINK("https://exadel.com/news/roundup-data-science-and-analytics/","News Roundup: Data Science and Analytics")</f>
        <v>0</v>
      </c>
    </row>
    <row r="106">
      <c r="A106" t="inlineStr">
        <is>
          <t>Amazon Dash</t>
        </is>
      </c>
      <c r="B106" s="2">
        <f>HYPERLINK("https://exadel.com/news/amazon-iot-button/","The Amazon IoT Button: Dedicated Hardware to Do One Cool Thing")</f>
        <v>0</v>
      </c>
    </row>
    <row r="107">
      <c r="A107" t="inlineStr">
        <is>
          <t>Alexey Evmenkov</t>
        </is>
      </c>
      <c r="B107" s="2">
        <f>HYPERLINK("https://exadel.com/news/iso-certifies-exadel-for-information-security/","ISO Certifies Exadel for Information Security")</f>
        <v>0</v>
      </c>
    </row>
    <row r="108">
      <c r="A108" t="inlineStr">
        <is>
          <t>air travel</t>
        </is>
      </c>
      <c r="B108" s="2">
        <f>HYPERLINK("https://exadel.com/news/driving-air-travel-data-innovation-rest-apis/","Driving Air Travel Data Innovation: REST APIs")</f>
        <v>0</v>
      </c>
    </row>
    <row r="109">
      <c r="A109" t="inlineStr">
        <is>
          <t>AEM tips</t>
        </is>
      </c>
      <c r="B109" s="2">
        <f>HYPERLINK("https://exadel.com/news/aem-tip-creating-a-helper-to-close-sling-resource-resolver-instances/","AEM Tip: Creating a Helper to Close Sling Resource Resolver Instances")</f>
        <v>0</v>
      </c>
    </row>
    <row r="110">
      <c r="A110" t="inlineStr">
        <is>
          <t>AEM</t>
        </is>
      </c>
      <c r="B110" s="2">
        <f>HYPERLINK("https://exadel.com/news/aem-tip-passing-string-arguments-from-htl-to-the-back-end/","AEM Tip: Passing String Arguments from HTL to the Back End")</f>
        <v>0</v>
      </c>
    </row>
    <row r="111">
      <c r="A111" t="inlineStr">
        <is>
          <t>AEM</t>
        </is>
      </c>
      <c r="B111" s="2">
        <f>HYPERLINK("https://exadel.com/news/aem-tip-creating-a-helper-to-close-sling-resource-resolver-instances/","AEM Tip: Creating a Helper to Close Sling Resource Resolver Instances")</f>
        <v>0</v>
      </c>
    </row>
    <row r="112">
      <c r="B112" s="2">
        <f>HYPERLINK("https://exadel.com/news/exadel-provides-the-engineering-behind-ghxs-corex-platform/","Exadel Provides the Engineering behind GHX's CoreX Platform")</f>
        <v>0</v>
      </c>
    </row>
    <row r="113">
      <c r="B113" s="2">
        <f>HYPERLINK("https://exadel.com/news/exadel-amadeus-are-teaming-up-to-push-technology-innovation-to-a-new-level/","Exadel &amp; Amadeus Are Teaming Up to Push Technology Innovation to a New Level")</f>
        <v>0</v>
      </c>
    </row>
    <row r="114">
      <c r="B114" s="2">
        <f>HYPERLINK("https://exadel.com/news/lisa-calkins-on-introverts-can-be-leaders-too/","Lisa Calkins on ""Introverts Can Be Leaders, Too""")</f>
        <v>0</v>
      </c>
    </row>
    <row r="115">
      <c r="B115" s="2">
        <f>HYPERLINK("https://exadel.com/news/how-to-be-an-internet-of-things-iot-developer-in-the-modern-age/","How to Be an Internet of Things (IoT) Developer in the Modern Age")</f>
        <v>0</v>
      </c>
    </row>
    <row r="116">
      <c r="B116" s="2">
        <f>HYPERLINK("https://exadel.com/news/exadel-acquires-new-company-in-europe-reewise/","Exadel Acquires New Company in Europe, ReeWise")</f>
        <v>0</v>
      </c>
    </row>
    <row r="117">
      <c r="B117" s="2">
        <f>HYPERLINK("https://exadel.com/news/exadel-delivers-innovation-sourcing-recent-global-acquisitions/","Exadel Delivers Innovation Sourcing with Recent Global Acquisitions")</f>
        <v>0</v>
      </c>
    </row>
    <row r="118">
      <c r="B118" s="2">
        <f>HYPERLINK("https://exadel.com/news/technology-helping-hurting-us-healthcare/","How Technology Is Helping and Hurting the US Healthcare System")</f>
        <v>0</v>
      </c>
    </row>
    <row r="119">
      <c r="B119" s="2">
        <f>HYPERLINK("https://exadel.com/news/how-to-spark-creativity-in-the-tech-space/","How to Spark Creativity in the Tech Space")</f>
        <v>0</v>
      </c>
    </row>
    <row r="120">
      <c r="B120" s="2">
        <f>HYPERLINK("https://exadel.com/news/top-10-cities-tech-innovation-outside-silicon-valley/","Top 10 Cities For Tech Innovation Outside Silicon Valley")</f>
        <v>0</v>
      </c>
    </row>
    <row r="121">
      <c r="B121" s="2">
        <f>HYPERLINK("https://exadel.com/news/know-cloud-evaluating-amazon-web-services-aws-google-cloud-platform/","Know Your Cloud: Evaluating Amazon Web Services (AWS) and Google Cloud Platform")</f>
        <v>0</v>
      </c>
    </row>
    <row r="122">
      <c r="B122" s="2">
        <f>HYPERLINK("https://exadel.com/news/six-seismic-shifts-driving-the-enterprise-tech-shake-up/","Six Seismic Shifts Driving the Enterprise Tech Shake-Up")</f>
        <v>0</v>
      </c>
    </row>
    <row r="123">
      <c r="B123" s="2">
        <f>HYPERLINK("https://exadel.com/news/exadel-chief-strategy-officer-lisa-calkins-presents-on-the-future-of-wearables-at-wear-2017/","Exadel Chief Strategy Officer Lisa Calkins at WEAR 2017")</f>
        <v>0</v>
      </c>
    </row>
    <row r="124">
      <c r="B124" s="2">
        <f>HYPERLINK("https://exadel.com/news/cloud-architecture-for-iot-knowledge-teamwork-key/","Cloud Architecture for IoT: Knowledge, Teamwork Key")</f>
        <v>0</v>
      </c>
    </row>
    <row r="125">
      <c r="B125" s="2">
        <f>HYPERLINK("https://exadel.com/news/how-is-digital-security-affecting-financial-service/","How Is Digital Security Affecting Financial Services?")</f>
        <v>0</v>
      </c>
    </row>
    <row r="126">
      <c r="B126" s="2">
        <f>HYPERLINK("https://exadel.com/news/block-chain-does-your-proof-of-concept-equal-success/","Block Chain: Does Your Proof of Concept = Success?")</f>
        <v>0</v>
      </c>
    </row>
    <row r="127">
      <c r="B127" s="2">
        <f>HYPERLINK("https://exadel.com/news/exadel-snags-business-innovation-award-for-scan-buy-mobile-app/","Exadel's Innovation Recognized through Special Award")</f>
        <v>0</v>
      </c>
    </row>
    <row r="128">
      <c r="B128" s="2">
        <f>HYPERLINK("https://exadel.com/news/in-an-era-of-hacking/","In an Era of Hacking, How Companies Can Keep Personal Information Safe")</f>
        <v>0</v>
      </c>
    </row>
    <row r="129">
      <c r="B129" s="2">
        <f>HYPERLINK("https://exadel.com/news/exadel-recognized-as-top-it-outsourcing-company/","Exadel Recognized as Top IT Outsourcing Company")</f>
        <v>0</v>
      </c>
    </row>
    <row r="130">
      <c r="B130" s="2">
        <f>HYPERLINK("https://exadel.com/news/application-rebuild-questionnaire/","An Application Rebuild Questionnaire")</f>
        <v>0</v>
      </c>
    </row>
    <row r="131">
      <c r="B131" s="2">
        <f>HYPERLINK("https://exadel.com/news/the-it-testing-challenge-is-on-in-bialytsok/","The IT Testing Challenge Is on in Bialytsok!")</f>
        <v>0</v>
      </c>
    </row>
    <row r="132">
      <c r="B132" s="2">
        <f>HYPERLINK("https://exadel.com/news/4-ways-a-hybrid-outsourcing-model-drives-innovation/","4 Ways a Hybrid Outsourcing Model Drives Innovation")</f>
        <v>0</v>
      </c>
    </row>
    <row r="133">
      <c r="B133" s="2">
        <f>HYPERLINK("https://exadel.com/news/lessons-most-innovative-apps-last-5-years/","Learn from the Most Innovative Apps of the Last 5 Years")</f>
        <v>0</v>
      </c>
    </row>
    <row r="134">
      <c r="B134" s="2">
        <f>HYPERLINK("https://exadel.com/news/how-blockchain-will-transform-software-development/","How Blockchain Will Transform Software Development")</f>
        <v>0</v>
      </c>
    </row>
    <row r="135">
      <c r="B135" s="2">
        <f>HYPERLINK("https://exadel.com/news/5-keys-jumpstarting-digital-transformation/","5 Keys to Jumpstarting Your Digital Transformation")</f>
        <v>0</v>
      </c>
    </row>
    <row r="136">
      <c r="B136" s="2">
        <f>HYPERLINK("https://exadel.com/news/driverless-cars-urban-planning/","What Driverless Cars Mean for the Role of AI in Urban Planning")</f>
        <v>0</v>
      </c>
    </row>
    <row r="137">
      <c r="B137" s="2">
        <f>HYPERLINK("https://exadel.com/news/old-world-charm-cutting-edge-tech-development/","Old World Charm, Cutting-Edge Tech Development")</f>
        <v>0</v>
      </c>
    </row>
    <row r="138">
      <c r="B138" s="2">
        <f>HYPERLINK("https://exadel.com/news/learn-about-enterprise-grade-ai/","Learn about Enterprise-Grade AI on April 25th")</f>
        <v>0</v>
      </c>
    </row>
    <row r="139">
      <c r="B139" s="2">
        <f>HYPERLINK("https://exadel.com/news/fima-katz-talks-fintech-european-conference/","Fima Katz Talks Fintech at European Conference")</f>
        <v>0</v>
      </c>
    </row>
    <row r="140">
      <c r="B140" s="2">
        <f>HYPERLINK("https://exadel.com/news/exadel-top-data-analytics-company-san-francisco-clutch/","Exadel Named Top Data Analytics Company in San Francisco Area by Clutch")</f>
        <v>0</v>
      </c>
    </row>
    <row r="141">
      <c r="B141" s="2">
        <f>HYPERLINK("https://exadel.com/news/blockchain-grabs-real-estate/","Blockchain Grabs Real Estate")</f>
        <v>0</v>
      </c>
    </row>
    <row r="142">
      <c r="B142" s="2">
        <f>HYPERLINK("https://exadel.com/news/leveraging-beacon-technology-to-make-cities-more-livable/","Leveraging Beacon Technology to Make Cities More Livable")</f>
        <v>0</v>
      </c>
    </row>
    <row r="143">
      <c r="B143" s="2">
        <f>HYPERLINK("https://exadel.com/news/soft-robotics-in-the-contemporary-workplace/","Soft Robotics in the Contemporary Workplace")</f>
        <v>0</v>
      </c>
    </row>
    <row r="144">
      <c r="B144" s="2">
        <f>HYPERLINK("https://exadel.com/news/aligning-your-company-in-the-age-of-digital-transformation/","Aligning Your Company in the Age of Digital Transformation")</f>
        <v>0</v>
      </c>
    </row>
    <row r="145">
      <c r="B145" s="2">
        <f>HYPERLINK("https://exadel.com/news/exadel-is-a-top-mobile-software-development-firm/","Exadel Is a Top Mobile &amp; Software Development Firm!")</f>
        <v>0</v>
      </c>
    </row>
    <row r="146">
      <c r="B146" s="2">
        <f>HYPERLINK("https://exadel.com/news/what-it-means-to-be-a-woman-in-technology/","What It Means to Be a Woman in Technology")</f>
        <v>0</v>
      </c>
    </row>
    <row r="147">
      <c r="B147" s="2">
        <f>HYPERLINK("https://exadel.com/news/exadels-digital-insights-webcast-series-starts-with-a-bang/","Exadel's Digital Insights Webcast Series Rolls Out")</f>
        <v>0</v>
      </c>
    </row>
    <row r="148">
      <c r="B148" s="2">
        <f>HYPERLINK("https://exadel.com/news/sports-bettings-new-challenge-software-engineering/","Sports Betting’s New Challenge: Software Engineering")</f>
        <v>0</v>
      </c>
    </row>
    <row r="149">
      <c r="B149" s="2">
        <f>HYPERLINK("https://exadel.com/news/qa-fima-katz-software-outsourcing-big-business/","Q&amp;A with Fima Katz: Why Software Outsourcing Is Becoming Big Business")</f>
        <v>0</v>
      </c>
    </row>
    <row r="150">
      <c r="B150" s="2">
        <f>HYPERLINK("https://exadel.com/news/fima-katz-finance-organizations-digital-boom/","New Article by Fima Katz: Finance Organizations and the Digital Boom")</f>
        <v>0</v>
      </c>
    </row>
    <row r="151">
      <c r="B151" s="2">
        <f>HYPERLINK("https://exadel.com/news/webcast-blockchain-trends/","Webcast: Blockchain Trends")</f>
        <v>0</v>
      </c>
    </row>
    <row r="152">
      <c r="B152" s="2">
        <f>HYPERLINK("https://exadel.com/news/webcast-enterprise-software-trends/","Webcast: Enterprise Software Development Trends")</f>
        <v>0</v>
      </c>
    </row>
    <row r="153">
      <c r="B153" s="2">
        <f>HYPERLINK("https://exadel.com/news/jonathan-fries-sports-betting-big-challenge/","New Article by Jonathan Fries: The Big Challenge for Sports Betting")</f>
        <v>0</v>
      </c>
    </row>
    <row r="154">
      <c r="B154" s="2">
        <f>HYPERLINK("https://exadel.com/news/exadel-announces-blockchain-solutions/","Exadel Announces Blockchain Solutions for Mobile Applications, Healthcare, and Real Estate")</f>
        <v>0</v>
      </c>
    </row>
    <row r="155">
      <c r="B155" s="2">
        <f>HYPERLINK("https://exadel.com/news/webcast-ai-in-the-clouds/","Webcast: AI in the Clouds")</f>
        <v>0</v>
      </c>
    </row>
    <row r="156">
      <c r="B156" s="2">
        <f>HYPERLINK("https://exadel.com/news/webcast-ecommerce-trends/","Webcast: E-commerce Trends")</f>
        <v>0</v>
      </c>
    </row>
    <row r="157">
      <c r="B157" s="2">
        <f>HYPERLINK("https://exadel.com/news/exploring-the-fundamentals-of-blockchain/","Exploring the Fundamentals of Blockchain")</f>
        <v>0</v>
      </c>
    </row>
    <row r="158">
      <c r="B158" s="2">
        <f>HYPERLINK("https://exadel.com/news/artificial-intelligence-cloud/","Artificial Intelligence in the Cloud")</f>
        <v>0</v>
      </c>
    </row>
    <row r="159">
      <c r="B159" s="2">
        <f>HYPERLINK("https://exadel.com/news/qanda-lev-shur-exadel-digital-marketing-technology-practice/","Lev Shur on Exadel’s Digital Marketing Technology Practice")</f>
        <v>0</v>
      </c>
    </row>
    <row r="160">
      <c r="B160" s="2">
        <f>HYPERLINK("https://exadel.com/news/qanda-jonathan-fries-digital-transformation-practice/","Jonathan Fries on Exadel’s Digital Transformation Practice")</f>
        <v>0</v>
      </c>
    </row>
    <row r="161">
      <c r="B161" s="2">
        <f>HYPERLINK("https://exadel.com/news/educating-software-engineers-future/","Educating the Software Engineers of the Future")</f>
        <v>0</v>
      </c>
    </row>
    <row r="162">
      <c r="B162" s="2">
        <f>HYPERLINK("https://exadel.com/news/qanda-dmitry-buninsky-products-platforms-practice/","Dmitry Binunsky on Exadel’s Products and Platforms Practice")</f>
        <v>0</v>
      </c>
    </row>
    <row r="163">
      <c r="B163" s="2">
        <f>HYPERLINK("https://exadel.com/news/jonathan-fries-software-requirements-are-business-requirements/","New Article by Jonathan Fries: Software Requirements Are Business Requirements")</f>
        <v>0</v>
      </c>
    </row>
    <row r="164">
      <c r="B164" s="2">
        <f>HYPERLINK("https://exadel.com/news/jonathan-fries-emotions-are-at-the-core-of-firing-people-even-at-netflix/","Another Article by Jonathan Fries: Emotions Are at the Core of Firing People, Even at Netflix")</f>
        <v>0</v>
      </c>
    </row>
    <row r="165">
      <c r="B165" s="2">
        <f>HYPERLINK("https://exadel.com/news/qa-the-ways-tech-is-driving-e-commerce/","The Ways Tech Is Driving E-commerce")</f>
        <v>0</v>
      </c>
    </row>
    <row r="166">
      <c r="B166" s="2">
        <f>HYPERLINK("https://exadel.com/news/reflections-on-2018-whats-to-come-in-2019/","Reflections on 2018, What’s to Come in 2019")</f>
        <v>0</v>
      </c>
    </row>
    <row r="167">
      <c r="B167" s="2">
        <f>HYPERLINK("https://exadel.com/news/trends-in-enterprise-software-development-2019/","Recap: Trends in Enterprise Software Development 2019 and Beyond")</f>
        <v>0</v>
      </c>
    </row>
    <row r="168">
      <c r="B168" s="2">
        <f>HYPERLINK("https://exadel.com/news/stem-lab-in-belarus-to-kick-off-csr-program/","Exadel Supports STEM Lab in Belarus to Kick Off CSR Program")</f>
        <v>0</v>
      </c>
    </row>
    <row r="169">
      <c r="B169" s="2">
        <f>HYPERLINK("https://exadel.com/news/recap-best-practices-for-becoming-a-better-product-owner/","Recap: Best Practices for Becoming a Better Product Owner")</f>
        <v>0</v>
      </c>
    </row>
    <row r="170">
      <c r="B170" s="2">
        <f>HYPERLINK("https://exadel.com/news/recap-digital-transformation-with-exadels-jonathan-fries/","Recap: Digital Transformation with Exadel’s Jonathan Fries")</f>
        <v>0</v>
      </c>
    </row>
    <row r="171">
      <c r="B171" s="2">
        <f>HYPERLINK("https://exadel.com/news/5-ways-financial-organizations-are-digitally-challenging-the-status-quo/","5 Ways Financial Organizations Are Digitally Challenging the Status Quo")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tag_count</t>
        </is>
      </c>
    </row>
    <row r="2">
      <c r="B2">
        <v>60</v>
      </c>
    </row>
    <row r="3">
      <c r="A3" t="inlineStr">
        <is>
          <t>developer spotlight</t>
        </is>
      </c>
      <c r="B3">
        <v>6</v>
      </c>
    </row>
    <row r="4">
      <c r="A4" t="inlineStr">
        <is>
          <t>clutch</t>
        </is>
      </c>
      <c r="B4">
        <v>4</v>
      </c>
    </row>
    <row r="5">
      <c r="A5" t="inlineStr">
        <is>
          <t>blockchain</t>
        </is>
      </c>
      <c r="B5">
        <v>3</v>
      </c>
    </row>
    <row r="6">
      <c r="A6" t="inlineStr">
        <is>
          <t>Internet of things</t>
        </is>
      </c>
      <c r="B6">
        <v>3</v>
      </c>
    </row>
    <row r="7">
      <c r="A7" t="inlineStr">
        <is>
          <t>IoT</t>
        </is>
      </c>
      <c r="B7">
        <v>3</v>
      </c>
    </row>
    <row r="8">
      <c r="A8" t="inlineStr">
        <is>
          <t>AEM</t>
        </is>
      </c>
      <c r="B8">
        <v>2</v>
      </c>
    </row>
    <row r="9">
      <c r="A9" t="inlineStr">
        <is>
          <t>big data</t>
        </is>
      </c>
      <c r="B9">
        <v>2</v>
      </c>
    </row>
    <row r="10">
      <c r="A10" t="inlineStr">
        <is>
          <t>bitcoin</t>
        </is>
      </c>
      <c r="B10">
        <v>2</v>
      </c>
    </row>
    <row r="11">
      <c r="A11" t="inlineStr">
        <is>
          <t>CQ5</t>
        </is>
      </c>
      <c r="B11">
        <v>2</v>
      </c>
    </row>
    <row r="12">
      <c r="A12" t="inlineStr">
        <is>
          <t>digital transformation</t>
        </is>
      </c>
      <c r="B12">
        <v>2</v>
      </c>
    </row>
    <row r="13">
      <c r="A13" t="inlineStr">
        <is>
          <t>diversity</t>
        </is>
      </c>
      <c r="B13">
        <v>2</v>
      </c>
    </row>
    <row r="14">
      <c r="A14" t="inlineStr">
        <is>
          <t>jonathan fries</t>
        </is>
      </c>
      <c r="B14">
        <v>2</v>
      </c>
    </row>
    <row r="15">
      <c r="A15" t="inlineStr">
        <is>
          <t>marketing</t>
        </is>
      </c>
      <c r="B15">
        <v>2</v>
      </c>
    </row>
    <row r="16">
      <c r="A16" t="inlineStr">
        <is>
          <t>Open Source</t>
        </is>
      </c>
      <c r="B16">
        <v>2</v>
      </c>
    </row>
    <row r="17">
      <c r="A17" t="inlineStr">
        <is>
          <t>testimonial</t>
        </is>
      </c>
      <c r="B17">
        <v>2</v>
      </c>
    </row>
    <row r="18">
      <c r="A18" t="inlineStr">
        <is>
          <t>AEM tips</t>
        </is>
      </c>
      <c r="B18">
        <v>1</v>
      </c>
    </row>
    <row r="19">
      <c r="A19" t="inlineStr">
        <is>
          <t>air travel</t>
        </is>
      </c>
      <c r="B19">
        <v>1</v>
      </c>
    </row>
    <row r="20">
      <c r="A20" t="inlineStr">
        <is>
          <t>Alexey Evmenkov</t>
        </is>
      </c>
      <c r="B20">
        <v>1</v>
      </c>
    </row>
    <row r="21">
      <c r="A21" t="inlineStr">
        <is>
          <t>Amazon Dash</t>
        </is>
      </c>
      <c r="B21">
        <v>1</v>
      </c>
    </row>
    <row r="22">
      <c r="A22" t="inlineStr">
        <is>
          <t>analytics</t>
        </is>
      </c>
      <c r="B22">
        <v>1</v>
      </c>
    </row>
    <row r="23">
      <c r="A23" t="inlineStr">
        <is>
          <t>Android</t>
        </is>
      </c>
      <c r="B23">
        <v>1</v>
      </c>
    </row>
    <row r="24">
      <c r="A24" t="inlineStr">
        <is>
          <t>anniversary</t>
        </is>
      </c>
      <c r="B24">
        <v>1</v>
      </c>
    </row>
    <row r="25">
      <c r="A25" t="inlineStr">
        <is>
          <t>API</t>
        </is>
      </c>
      <c r="B25">
        <v>1</v>
      </c>
    </row>
    <row r="26">
      <c r="A26" t="inlineStr">
        <is>
          <t>Apple</t>
        </is>
      </c>
      <c r="B26">
        <v>1</v>
      </c>
    </row>
    <row r="27">
      <c r="A27" t="inlineStr">
        <is>
          <t>Augmented Reality</t>
        </is>
      </c>
      <c r="B27">
        <v>1</v>
      </c>
    </row>
    <row r="28">
      <c r="A28" t="inlineStr">
        <is>
          <t>autoclosable</t>
        </is>
      </c>
      <c r="B28">
        <v>1</v>
      </c>
    </row>
    <row r="29">
      <c r="A29" t="inlineStr">
        <is>
          <t>bcycle</t>
        </is>
      </c>
      <c r="B29">
        <v>1</v>
      </c>
    </row>
    <row r="30">
      <c r="A30" t="inlineStr">
        <is>
          <t>beacon technology</t>
        </is>
      </c>
      <c r="B30">
        <v>1</v>
      </c>
    </row>
    <row r="31">
      <c r="A31" t="inlineStr">
        <is>
          <t>beacons</t>
        </is>
      </c>
      <c r="B31">
        <v>1</v>
      </c>
    </row>
    <row r="32">
      <c r="A32" t="inlineStr">
        <is>
          <t>bicycle sharing</t>
        </is>
      </c>
      <c r="B32">
        <v>1</v>
      </c>
    </row>
    <row r="33">
      <c r="A33" t="inlineStr">
        <is>
          <t>closeable</t>
        </is>
      </c>
      <c r="B33">
        <v>1</v>
      </c>
    </row>
    <row r="34">
      <c r="A34" t="inlineStr">
        <is>
          <t>code audit</t>
        </is>
      </c>
      <c r="B34">
        <v>1</v>
      </c>
    </row>
    <row r="35">
      <c r="A35" t="inlineStr">
        <is>
          <t>computer science</t>
        </is>
      </c>
      <c r="B35">
        <v>1</v>
      </c>
    </row>
    <row r="36">
      <c r="A36" t="inlineStr">
        <is>
          <t>cryptocurrency</t>
        </is>
      </c>
      <c r="B36">
        <v>1</v>
      </c>
    </row>
    <row r="37">
      <c r="A37" t="inlineStr">
        <is>
          <t>customer experience</t>
        </is>
      </c>
      <c r="B37">
        <v>1</v>
      </c>
    </row>
    <row r="38">
      <c r="A38" t="inlineStr">
        <is>
          <t>cybersecurity</t>
        </is>
      </c>
      <c r="B38">
        <v>1</v>
      </c>
    </row>
    <row r="39">
      <c r="A39" t="inlineStr">
        <is>
          <t>data</t>
        </is>
      </c>
      <c r="B39">
        <v>1</v>
      </c>
    </row>
    <row r="40">
      <c r="A40" t="inlineStr">
        <is>
          <t>data analytics</t>
        </is>
      </c>
      <c r="B40">
        <v>1</v>
      </c>
    </row>
    <row r="41">
      <c r="A41" t="inlineStr">
        <is>
          <t>data democratization</t>
        </is>
      </c>
      <c r="B41">
        <v>1</v>
      </c>
    </row>
    <row r="42">
      <c r="A42" t="inlineStr">
        <is>
          <t>data science</t>
        </is>
      </c>
      <c r="B42">
        <v>1</v>
      </c>
    </row>
    <row r="43">
      <c r="A43" t="inlineStr">
        <is>
          <t>data security</t>
        </is>
      </c>
      <c r="B43">
        <v>1</v>
      </c>
    </row>
    <row r="44">
      <c r="A44" t="inlineStr">
        <is>
          <t>decorator</t>
        </is>
      </c>
      <c r="B44">
        <v>1</v>
      </c>
    </row>
    <row r="45">
      <c r="A45" t="inlineStr">
        <is>
          <t>developer</t>
        </is>
      </c>
      <c r="B45">
        <v>1</v>
      </c>
    </row>
    <row r="46">
      <c r="A46" t="inlineStr">
        <is>
          <t>education</t>
        </is>
      </c>
      <c r="B46">
        <v>1</v>
      </c>
    </row>
    <row r="47">
      <c r="A47" t="inlineStr">
        <is>
          <t>ethereum</t>
        </is>
      </c>
      <c r="B47">
        <v>1</v>
      </c>
    </row>
    <row r="48">
      <c r="A48" t="inlineStr">
        <is>
          <t>Female tech pioneers</t>
        </is>
      </c>
      <c r="B48">
        <v>1</v>
      </c>
    </row>
    <row r="49">
      <c r="A49" t="inlineStr">
        <is>
          <t>financial services</t>
        </is>
      </c>
      <c r="B49">
        <v>1</v>
      </c>
    </row>
    <row r="50">
      <c r="A50" t="inlineStr">
        <is>
          <t>fintech</t>
        </is>
      </c>
      <c r="B50">
        <v>1</v>
      </c>
    </row>
    <row r="51">
      <c r="A51" t="inlineStr">
        <is>
          <t>gender discrimation</t>
        </is>
      </c>
      <c r="B51">
        <v>1</v>
      </c>
    </row>
    <row r="52">
      <c r="A52" t="inlineStr">
        <is>
          <t>GPS</t>
        </is>
      </c>
      <c r="B52">
        <v>1</v>
      </c>
    </row>
    <row r="53">
      <c r="A53" t="inlineStr">
        <is>
          <t>health</t>
        </is>
      </c>
      <c r="B53">
        <v>1</v>
      </c>
    </row>
    <row r="54">
      <c r="A54" t="inlineStr">
        <is>
          <t>healthcare</t>
        </is>
      </c>
      <c r="B54">
        <v>1</v>
      </c>
    </row>
    <row r="55">
      <c r="A55" t="inlineStr">
        <is>
          <t>holidays</t>
        </is>
      </c>
      <c r="B55">
        <v>1</v>
      </c>
    </row>
    <row r="56">
      <c r="A56" t="inlineStr">
        <is>
          <t>HTL</t>
        </is>
      </c>
      <c r="B56">
        <v>1</v>
      </c>
    </row>
    <row r="57">
      <c r="A57" t="inlineStr">
        <is>
          <t>information security</t>
        </is>
      </c>
      <c r="B57">
        <v>1</v>
      </c>
    </row>
    <row r="58">
      <c r="A58" t="inlineStr">
        <is>
          <t>innovation</t>
        </is>
      </c>
      <c r="B58">
        <v>1</v>
      </c>
    </row>
    <row r="59">
      <c r="A59" t="inlineStr">
        <is>
          <t>innovation lab</t>
        </is>
      </c>
      <c r="B59">
        <v>1</v>
      </c>
    </row>
    <row r="60">
      <c r="A60" t="inlineStr">
        <is>
          <t>internships</t>
        </is>
      </c>
      <c r="B60">
        <v>1</v>
      </c>
    </row>
    <row r="61">
      <c r="A61" t="inlineStr">
        <is>
          <t>Ipv6</t>
        </is>
      </c>
      <c r="B61">
        <v>1</v>
      </c>
    </row>
    <row r="62">
      <c r="A62" t="inlineStr">
        <is>
          <t>ISO</t>
        </is>
      </c>
      <c r="B62">
        <v>1</v>
      </c>
    </row>
    <row r="63">
      <c r="A63" t="inlineStr">
        <is>
          <t>ISO 27001</t>
        </is>
      </c>
      <c r="B63">
        <v>1</v>
      </c>
    </row>
    <row r="64">
      <c r="A64" t="inlineStr">
        <is>
          <t>Janusz Fajkowski</t>
        </is>
      </c>
      <c r="B64">
        <v>1</v>
      </c>
    </row>
    <row r="65">
      <c r="A65" t="inlineStr">
        <is>
          <t>Krzysztof Karpinski</t>
        </is>
      </c>
      <c r="B65">
        <v>1</v>
      </c>
    </row>
    <row r="66">
      <c r="A66" t="inlineStr">
        <is>
          <t>Krzysztof Sadowski</t>
        </is>
      </c>
      <c r="B66">
        <v>1</v>
      </c>
    </row>
    <row r="67">
      <c r="A67" t="inlineStr">
        <is>
          <t>Lisa Calkins</t>
        </is>
      </c>
      <c r="B67">
        <v>1</v>
      </c>
    </row>
    <row r="68">
      <c r="A68" t="inlineStr">
        <is>
          <t>mac</t>
        </is>
      </c>
      <c r="B68">
        <v>1</v>
      </c>
    </row>
    <row r="69">
      <c r="A69" t="inlineStr">
        <is>
          <t>mentoring</t>
        </is>
      </c>
      <c r="B69">
        <v>1</v>
      </c>
    </row>
    <row r="70">
      <c r="A70" t="inlineStr">
        <is>
          <t>mobile</t>
        </is>
      </c>
      <c r="B70">
        <v>1</v>
      </c>
    </row>
    <row r="71">
      <c r="A71" t="inlineStr">
        <is>
          <t>MySQL</t>
        </is>
      </c>
      <c r="B71">
        <v>1</v>
      </c>
    </row>
    <row r="72">
      <c r="A72" t="inlineStr">
        <is>
          <t>pass parameters</t>
        </is>
      </c>
      <c r="B72">
        <v>1</v>
      </c>
    </row>
    <row r="73">
      <c r="A73" t="inlineStr">
        <is>
          <t>Poland</t>
        </is>
      </c>
      <c r="B73">
        <v>1</v>
      </c>
    </row>
    <row r="74">
      <c r="A74" t="inlineStr">
        <is>
          <t>privacy</t>
        </is>
      </c>
      <c r="B74">
        <v>1</v>
      </c>
    </row>
    <row r="75">
      <c r="A75" t="inlineStr">
        <is>
          <t>relational database</t>
        </is>
      </c>
      <c r="B75">
        <v>1</v>
      </c>
    </row>
    <row r="76">
      <c r="A76" t="inlineStr">
        <is>
          <t>resource resolver</t>
        </is>
      </c>
      <c r="B76">
        <v>1</v>
      </c>
    </row>
    <row r="77">
      <c r="A77" t="inlineStr">
        <is>
          <t>REST</t>
        </is>
      </c>
      <c r="B77">
        <v>1</v>
      </c>
    </row>
    <row r="78">
      <c r="A78" t="inlineStr">
        <is>
          <t>retail</t>
        </is>
      </c>
      <c r="B78">
        <v>1</v>
      </c>
    </row>
    <row r="79">
      <c r="A79" t="inlineStr">
        <is>
          <t>security</t>
        </is>
      </c>
      <c r="B79">
        <v>1</v>
      </c>
    </row>
    <row r="80">
      <c r="A80" t="inlineStr">
        <is>
          <t>shopping</t>
        </is>
      </c>
      <c r="B80">
        <v>1</v>
      </c>
    </row>
    <row r="81">
      <c r="A81" t="inlineStr">
        <is>
          <t>smart contracts</t>
        </is>
      </c>
      <c r="B81">
        <v>1</v>
      </c>
    </row>
    <row r="82">
      <c r="A82" t="inlineStr">
        <is>
          <t>smartwatches</t>
        </is>
      </c>
      <c r="B82">
        <v>1</v>
      </c>
    </row>
    <row r="83">
      <c r="A83" t="inlineStr">
        <is>
          <t>tips</t>
        </is>
      </c>
      <c r="B83">
        <v>1</v>
      </c>
    </row>
    <row r="84">
      <c r="A84" t="inlineStr">
        <is>
          <t>transparency</t>
        </is>
      </c>
      <c r="B84">
        <v>1</v>
      </c>
    </row>
    <row r="85">
      <c r="A85" t="inlineStr">
        <is>
          <t>uber</t>
        </is>
      </c>
      <c r="B85">
        <v>1</v>
      </c>
    </row>
    <row r="86">
      <c r="A86" t="inlineStr">
        <is>
          <t>Warsaw Jazz Museum</t>
        </is>
      </c>
      <c r="B86">
        <v>1</v>
      </c>
    </row>
    <row r="87">
      <c r="A87" t="inlineStr">
        <is>
          <t>wellness</t>
        </is>
      </c>
      <c r="B87">
        <v>1</v>
      </c>
    </row>
    <row r="88">
      <c r="A88" t="inlineStr">
        <is>
          <t>windows</t>
        </is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Posts by Categories</vt:lpstr>
      <vt:lpstr>Category Count</vt:lpstr>
      <vt:lpstr>Posts by Tags</vt:lpstr>
      <vt:lpstr>Tag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2019-05-20T23:23:22Z</dcterms:created>
  <dcterms:modified xsi:type="dcterms:W3CDTF">2019-05-20T23:23:22Z</dcterms:modified>
</cp:coreProperties>
</file>