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in" sheetId="1" r:id="rId1"/>
    <sheet name="Posts by Categories" sheetId="2" r:id="rId2"/>
    <sheet name="Category Count" sheetId="3" r:id="rId3"/>
    <sheet name="Posts by Tags" sheetId="4" r:id="rId4"/>
    <sheet name="Tag Count" sheetId="5" r:id="rId5"/>
  </sheets>
  <calcPr calcId="124519" fullCalcOnLoad="1"/>
</workbook>
</file>

<file path=xl/styles.xml><?xml version="1.0" encoding="utf-8"?>
<styleSheet xmlns="http://schemas.openxmlformats.org/spreadsheetml/2006/main">
  <numFmts count="1">
    <numFmt numFmtId="164" formatCode="yyyy-mm-dd"/>
  </numFmts>
  <fonts count="3">
    <font>
      <sz val="11"/>
      <color theme="1"/>
      <name val="Calibri"/>
      <family val="2"/>
      <scheme val="minor"/>
    </font>
    <font>
      <b/>
      <sz val="11"/>
      <color theme="1"/>
      <name val="Calibri"/>
      <family val="2"/>
      <scheme val="minor"/>
    </font>
    <font>
      <u/>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2" fillId="0" borderId="0" xfId="0" applyFont="1"/>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75"/>
  <sheetViews>
    <sheetView tabSelected="1" workbookViewId="0"/>
  </sheetViews>
  <sheetFormatPr defaultRowHeight="15"/>
  <cols>
    <col min="3" max="3" width="20.7109375" style="3" customWidth="1"/>
  </cols>
  <sheetData>
    <row r="1" s="1" customFormat="1">
      <c r="A1" s="1" t="inlineStr">
        <is>
          <t>linked_title</t>
        </is>
      </c>
      <c r="B1" s="1" t="inlineStr">
        <is>
          <t>summary</t>
        </is>
      </c>
      <c r="C1" s="1" t="inlineStr">
        <is>
          <t>date</t>
        </is>
      </c>
      <c r="D1" s="1" t="inlineStr">
        <is>
          <t>category</t>
        </is>
      </c>
      <c r="E1" s="1" t="inlineStr">
        <is>
          <t>tag</t>
        </is>
      </c>
      <c r="F1" s="1" t="inlineStr">
        <is>
          <t>url_path</t>
        </is>
      </c>
    </row>
    <row r="2">
      <c r="A2" s="2">
        <f>HYPERLINK("https://www.exadel.com/news/exadel-provides-the-engineering-behind-ghxs-corex-platform/","Exadel Provides the Engineering behind GHX's CoreX Platform")</f>
        <v>0</v>
      </c>
      <c r="B2" t="inlineStr">
        <is>
          <t>Creating JUnit tests for AEM components and services requires a lot of testing data, so we came up with a way to generate more data for this testing and tips on using it.</t>
        </is>
      </c>
      <c r="C2" s="3">
        <v>42450</v>
      </c>
      <c r="D2" t="inlineStr">
        <is>
          <t>Projects</t>
        </is>
      </c>
      <c r="F2" t="inlineStr">
        <is>
          <t>/news/exadel-provides-the-engineering-behind-ghxs-corex-platform/</t>
        </is>
      </c>
    </row>
    <row r="3">
      <c r="A3" s="2">
        <f>HYPERLINK("https://www.exadel.com/news/iso-certifies-exadel-for-information-security/","ISO Certifies Exadel for Information Security")</f>
        <v>0</v>
      </c>
      <c r="B3" t="inlineStr">
        <is>
          <t>Creating JUnit tests for AEM components and services requires a lot of testing data, so we came up with a way to generate more data for this testing and tips on using it.</t>
        </is>
      </c>
      <c r="C3" s="3">
        <v>42479</v>
      </c>
      <c r="D3" t="inlineStr">
        <is>
          <t>Inside Exadel</t>
        </is>
      </c>
      <c r="E3" t="inlineStr">
        <is>
          <t>Alexey Evmenkov,information security,ISO,ISO 27001</t>
        </is>
      </c>
      <c r="F3" t="inlineStr">
        <is>
          <t>/news/iso-certifies-exadel-for-information-security/</t>
        </is>
      </c>
    </row>
    <row r="4">
      <c r="A4" s="2">
        <f>HYPERLINK("https://www.exadel.com/news/iot-and-ipv6/","IoT and IPv6")</f>
        <v>0</v>
      </c>
      <c r="C4" s="3">
        <v>42600</v>
      </c>
      <c r="D4" t="inlineStr">
        <is>
          <t>Technology</t>
        </is>
      </c>
      <c r="E4" t="inlineStr">
        <is>
          <t>Internet of things,IoT,Ipv6,jonathan fries</t>
        </is>
      </c>
      <c r="F4" t="inlineStr">
        <is>
          <t>/news/iot-and-ipv6/</t>
        </is>
      </c>
    </row>
    <row r="5">
      <c r="A5" s="2">
        <f>HYPERLINK("https://www.exadel.com/news/what-are-beacons-and-why-do-they-matter-to-you/","What Are Beacons and Why Do They Matter to You?")</f>
        <v>0</v>
      </c>
      <c r="C5" s="3">
        <v>42642</v>
      </c>
      <c r="D5" t="inlineStr">
        <is>
          <t>Technology</t>
        </is>
      </c>
      <c r="E5" t="inlineStr">
        <is>
          <t>beacon technology,beacons,data,marketing,mobile,retail,shopping</t>
        </is>
      </c>
      <c r="F5" t="inlineStr">
        <is>
          <t>/news/what-are-beacons-and-why-do-they-matter-to-you/</t>
        </is>
      </c>
    </row>
    <row r="6">
      <c r="A6" s="2">
        <f>HYPERLINK("https://www.exadel.com/news/exadel-amadeus-are-teaming-up-to-push-technology-innovation-to-a-new-level/","Exadel &amp; Amadeus Are Teaming Up to Push Technology Innovation to a New Level")</f>
        <v>0</v>
      </c>
      <c r="C6" s="3">
        <v>42702</v>
      </c>
      <c r="D6" t="inlineStr">
        <is>
          <t>Inside Exadel</t>
        </is>
      </c>
      <c r="E6" t="inlineStr">
        <is>
          <t>brains over bodies,colorado,innovation sourcing,US development</t>
        </is>
      </c>
      <c r="F6" t="inlineStr">
        <is>
          <t>/news/exadel-amadeus-are-teaming-up-to-push-technology-innovation-to-a-new-level/</t>
        </is>
      </c>
    </row>
    <row r="7">
      <c r="A7" s="2">
        <f>HYPERLINK("https://www.exadel.com/news/lisa-calkins-on-introverts-can-be-leaders-too/","Lisa Calkins on ""Introverts Can Be Leaders, Too""")</f>
        <v>0</v>
      </c>
      <c r="C7" s="3">
        <v>42775</v>
      </c>
      <c r="D7" t="inlineStr">
        <is>
          <t>Events Notes</t>
        </is>
      </c>
      <c r="E7" t="inlineStr">
        <is>
          <t>developer conferences,management style</t>
        </is>
      </c>
      <c r="F7" t="inlineStr">
        <is>
          <t>/news/lisa-calkins-on-introverts-can-be-leaders-too/</t>
        </is>
      </c>
    </row>
    <row r="8">
      <c r="A8" s="2">
        <f>HYPERLINK("https://www.exadel.com/news/how-to-be-an-internet-of-things-iot-developer-in-the-modern-age/","How to Be an Internet of Things (IoT) Developer in the Modern Age")</f>
        <v>0</v>
      </c>
      <c r="C8" s="3">
        <v>42836</v>
      </c>
      <c r="D8" t="inlineStr">
        <is>
          <t>Development</t>
        </is>
      </c>
      <c r="E8" t="inlineStr">
        <is>
          <t>career,IoT</t>
        </is>
      </c>
      <c r="F8" t="inlineStr">
        <is>
          <t>/news/how-to-be-an-internet-of-things-iot-developer-in-the-modern-age/</t>
        </is>
      </c>
    </row>
    <row r="9">
      <c r="A9" s="2">
        <f>HYPERLINK("https://www.exadel.com/news/exadel-acquires-new-company-in-europe-reewise/","Exadel Acquires New Company in Europe, ReeWise")</f>
        <v>0</v>
      </c>
      <c r="C9" s="3">
        <v>42836</v>
      </c>
      <c r="D9" t="inlineStr">
        <is>
          <t>Announcements</t>
        </is>
      </c>
      <c r="E9" t="inlineStr">
        <is>
          <t>acquisitions,global,innovation sourcing,Poland</t>
        </is>
      </c>
      <c r="F9" t="inlineStr">
        <is>
          <t>/news/exadel-acquires-new-company-in-europe-reewise/</t>
        </is>
      </c>
    </row>
    <row r="10">
      <c r="A10" s="2">
        <f>HYPERLINK("https://www.exadel.com/news/exadel-delivers-innovation-sourcing-recent-global-acquisitions/","Exadel Delivers Innovation Sourcing with Recent Global Acquisitions")</f>
        <v>0</v>
      </c>
      <c r="C10" s="3">
        <v>42872</v>
      </c>
      <c r="D10" t="inlineStr">
        <is>
          <t>Announcements</t>
        </is>
      </c>
      <c r="E10" t="inlineStr">
        <is>
          <t>acquisitions,global,innovation,innovation sourcing</t>
        </is>
      </c>
      <c r="F10" t="inlineStr">
        <is>
          <t>/news/exadel-delivers-innovation-sourcing-recent-global-acquisitions/</t>
        </is>
      </c>
    </row>
    <row r="11">
      <c r="A11" s="2">
        <f>HYPERLINK("https://www.exadel.com/news/technology-helping-hurting-us-healthcare/","How Technology Is Helping and Hurting the US Healthcare System")</f>
        <v>0</v>
      </c>
      <c r="C11" s="3">
        <v>42880</v>
      </c>
      <c r="D11" t="inlineStr">
        <is>
          <t>Business</t>
        </is>
      </c>
      <c r="F11" t="inlineStr">
        <is>
          <t>/news/technology-helping-hurting-us-healthcare/</t>
        </is>
      </c>
    </row>
    <row r="12">
      <c r="A12" s="2">
        <f>HYPERLINK("https://www.exadel.com/news/how-to-spark-creativity-in-the-tech-space/","How to Spark Creativity in the Tech Space")</f>
        <v>0</v>
      </c>
      <c r="C12" s="3">
        <v>42881</v>
      </c>
      <c r="D12" t="inlineStr">
        <is>
          <t>Business</t>
        </is>
      </c>
      <c r="E12" t="inlineStr">
        <is>
          <t>creativity</t>
        </is>
      </c>
      <c r="F12" t="inlineStr">
        <is>
          <t>/news/how-to-spark-creativity-in-the-tech-space/</t>
        </is>
      </c>
    </row>
    <row r="13">
      <c r="A13" s="2">
        <f>HYPERLINK("https://www.exadel.com/news/top-10-cities-tech-innovation-outside-silicon-valley/","Top 10 Cities For Tech Innovation Outside Silicon Valley")</f>
        <v>0</v>
      </c>
      <c r="C13" s="3">
        <v>42885</v>
      </c>
      <c r="D13" t="inlineStr">
        <is>
          <t>Business</t>
        </is>
      </c>
      <c r="E13" t="inlineStr">
        <is>
          <t>cities,location</t>
        </is>
      </c>
      <c r="F13" t="inlineStr">
        <is>
          <t>/news/top-10-cities-tech-innovation-outside-silicon-valley/</t>
        </is>
      </c>
    </row>
    <row r="14">
      <c r="A14" s="2">
        <f>HYPERLINK("https://www.exadel.com/news/know-cloud-evaluating-amazon-web-services-aws-google-cloud-platform/","Know Your Cloud: Evaluating Amazon Web Services (AWS) and Google Cloud Platform")</f>
        <v>0</v>
      </c>
      <c r="C14" s="3">
        <v>42894</v>
      </c>
      <c r="D14" t="inlineStr">
        <is>
          <t>Technology</t>
        </is>
      </c>
      <c r="F14" t="inlineStr">
        <is>
          <t>/news/know-cloud-evaluating-amazon-web-services-aws-google-cloud-platform/</t>
        </is>
      </c>
    </row>
    <row r="15">
      <c r="A15" s="2">
        <f>HYPERLINK("https://www.exadel.com/news/six-seismic-shifts-driving-the-enterprise-tech-shake-up/","Six Seismic Shifts Driving the Enterprise Tech Shake-Up")</f>
        <v>0</v>
      </c>
      <c r="C15" s="3">
        <v>42908</v>
      </c>
      <c r="D15" t="inlineStr">
        <is>
          <t>Business</t>
        </is>
      </c>
      <c r="E15" t="inlineStr">
        <is>
          <t>always mobile,blockchain,expert-generalists,globalization,IoT,technological disruption</t>
        </is>
      </c>
      <c r="F15" t="inlineStr">
        <is>
          <t>/news/six-seismic-shifts-driving-the-enterprise-tech-shake-up/</t>
        </is>
      </c>
    </row>
    <row r="16">
      <c r="A16" s="2">
        <f>HYPERLINK("https://www.exadel.com/news/exadel-chief-strategy-officer-lisa-calkins-presents-on-the-future-of-wearables-at-wear-2017/","Exadel Chief Strategy Officer Lisa Calkins at WEAR 2017")</f>
        <v>0</v>
      </c>
      <c r="C16" s="3">
        <v>42913</v>
      </c>
      <c r="D16" t="inlineStr">
        <is>
          <t>Events Notes</t>
        </is>
      </c>
      <c r="E16" t="inlineStr">
        <is>
          <t>wearable technology</t>
        </is>
      </c>
      <c r="F16" t="inlineStr">
        <is>
          <t>/news/exadel-chief-strategy-officer-lisa-calkins-presents-on-the-future-of-wearables-at-wear-2017/</t>
        </is>
      </c>
    </row>
    <row r="17">
      <c r="A17" s="2">
        <f>HYPERLINK("https://www.exadel.com/news/cloud-architecture-for-iot-knowledge-teamwork-key/","Cloud Architecture for IoT: Knowledge, Teamwork Key")</f>
        <v>0</v>
      </c>
      <c r="C17" s="3">
        <v>42927</v>
      </c>
      <c r="D17" t="inlineStr">
        <is>
          <t>Development</t>
        </is>
      </c>
      <c r="E17" t="inlineStr">
        <is>
          <t>IoT</t>
        </is>
      </c>
      <c r="F17" t="inlineStr">
        <is>
          <t>/news/cloud-architecture-for-iot-knowledge-teamwork-key/</t>
        </is>
      </c>
    </row>
    <row r="18">
      <c r="A18" s="2">
        <f>HYPERLINK("https://www.exadel.com/news/how-is-digital-security-affecting-financial-service/","How Is Digital Security Affecting Financial Services?")</f>
        <v>0</v>
      </c>
      <c r="C18" s="3">
        <v>42927</v>
      </c>
      <c r="D18" t="inlineStr">
        <is>
          <t>Business</t>
        </is>
      </c>
      <c r="E18" t="inlineStr">
        <is>
          <t>fintech</t>
        </is>
      </c>
      <c r="F18" t="inlineStr">
        <is>
          <t>/news/how-is-digital-security-affecting-financial-service/</t>
        </is>
      </c>
    </row>
    <row r="19">
      <c r="A19" s="2">
        <f>HYPERLINK("https://www.exadel.com/news/block-chain-does-your-proof-of-concept-equal-success/","Block Chain: Does Your Proof of Concept = Success?")</f>
        <v>0</v>
      </c>
      <c r="C19" s="3">
        <v>42937</v>
      </c>
      <c r="D19" t="inlineStr">
        <is>
          <t>Business</t>
        </is>
      </c>
      <c r="E19" t="inlineStr">
        <is>
          <t>blockchain</t>
        </is>
      </c>
      <c r="F19" t="inlineStr">
        <is>
          <t>/news/block-chain-does-your-proof-of-concept-equal-success/</t>
        </is>
      </c>
    </row>
    <row r="20">
      <c r="A20" s="2">
        <f>HYPERLINK("https://www.exadel.com/news/exadel-snags-business-innovation-award-for-scan-buy-mobile-app/","Exadel's Innovation Recognized through Special Award")</f>
        <v>0</v>
      </c>
      <c r="C20" s="3">
        <v>42942</v>
      </c>
      <c r="D20" t="inlineStr">
        <is>
          <t>Announcements</t>
        </is>
      </c>
      <c r="E20" t="inlineStr">
        <is>
          <t>awards,innovation,mobile apps,Poland</t>
        </is>
      </c>
      <c r="F20" t="inlineStr">
        <is>
          <t>/news/exadel-snags-business-innovation-award-for-scan-buy-mobile-app/</t>
        </is>
      </c>
    </row>
    <row r="21">
      <c r="A21" s="2">
        <f>HYPERLINK("https://www.exadel.com/news/exadel-feels-like-permanent-member-team/","""Exadel feels like a permanent member of my team.""")</f>
        <v>0</v>
      </c>
      <c r="C21" s="3">
        <v>42943</v>
      </c>
      <c r="D21" t="inlineStr">
        <is>
          <t>Projects</t>
        </is>
      </c>
      <c r="E21" t="inlineStr">
        <is>
          <t>clutch,testimonial</t>
        </is>
      </c>
      <c r="F21" t="inlineStr">
        <is>
          <t>/news/exadel-feels-like-permanent-member-team/</t>
        </is>
      </c>
    </row>
    <row r="22">
      <c r="A22" s="2">
        <f>HYPERLINK("https://www.exadel.com/news/in-an-era-of-hacking/","In an Era of Hacking, How Companies Can Keep Personal Information Safe")</f>
        <v>0</v>
      </c>
      <c r="C22" s="3">
        <v>42949</v>
      </c>
      <c r="D22" t="inlineStr">
        <is>
          <t>Business</t>
        </is>
      </c>
      <c r="E22" t="inlineStr">
        <is>
          <t>cybersecurity</t>
        </is>
      </c>
      <c r="F22" t="inlineStr">
        <is>
          <t>/news/in-an-era-of-hacking/</t>
        </is>
      </c>
    </row>
    <row r="23">
      <c r="A23" s="2">
        <f>HYPERLINK("https://www.exadel.com/news/they-value-long-lasting-relationships-over-any-kind-of-short-term-gain/","""They value long lasting relationships over any kind of short-term gain.""")</f>
        <v>0</v>
      </c>
      <c r="C23" s="3">
        <v>42954</v>
      </c>
      <c r="D23" t="inlineStr">
        <is>
          <t>Projects</t>
        </is>
      </c>
      <c r="E23" t="inlineStr">
        <is>
          <t>clutch,testimonial</t>
        </is>
      </c>
      <c r="F23" t="inlineStr">
        <is>
          <t>/news/they-value-long-lasting-relationships-over-any-kind-of-short-term-gain/</t>
        </is>
      </c>
    </row>
    <row r="24">
      <c r="A24" s="2">
        <f>HYPERLINK("https://www.exadel.com/news/exadel-recognized-as-top-it-outsourcing-company/","Exadel Recognized as Top IT Outsourcing Company")</f>
        <v>0</v>
      </c>
      <c r="C24" s="3">
        <v>42969</v>
      </c>
      <c r="D24" t="inlineStr">
        <is>
          <t>Announcements</t>
        </is>
      </c>
      <c r="E24" t="inlineStr">
        <is>
          <t>clutch</t>
        </is>
      </c>
      <c r="F24" t="inlineStr">
        <is>
          <t>/news/exadel-recognized-as-top-it-outsourcing-company/</t>
        </is>
      </c>
    </row>
    <row r="25">
      <c r="A25" s="2">
        <f>HYPERLINK("https://www.exadel.com/news/beyond-bitcoin-understanding-blockchains-potential/","Beyond Bitcoin: Understanding Blockchain's Potential")</f>
        <v>0</v>
      </c>
      <c r="C25" s="3">
        <v>42978</v>
      </c>
      <c r="D25" t="inlineStr">
        <is>
          <t>Technology</t>
        </is>
      </c>
      <c r="E25" t="inlineStr">
        <is>
          <t>bitcoin,blockchain</t>
        </is>
      </c>
      <c r="F25" t="inlineStr">
        <is>
          <t>/news/beyond-bitcoin-understanding-blockchains-potential/</t>
        </is>
      </c>
    </row>
    <row r="26">
      <c r="A26" s="2">
        <f>HYPERLINK("https://www.exadel.com/news/power-mentorship-tech/","The Power of Mentorship in Tech")</f>
        <v>0</v>
      </c>
      <c r="C26" s="3">
        <v>42979</v>
      </c>
      <c r="D26" t="inlineStr">
        <is>
          <t>Business</t>
        </is>
      </c>
      <c r="E26" t="inlineStr">
        <is>
          <t>mentoring</t>
        </is>
      </c>
      <c r="F26" t="inlineStr">
        <is>
          <t>/news/power-mentorship-tech/</t>
        </is>
      </c>
    </row>
    <row r="27">
      <c r="A27" s="2">
        <f>HYPERLINK("https://www.exadel.com/news/technology-advances-on-disease/","Technology versus Disease: How Tech Is Winning")</f>
        <v>0</v>
      </c>
      <c r="C27" s="3">
        <v>42979</v>
      </c>
      <c r="D27" t="inlineStr">
        <is>
          <t>Technology</t>
        </is>
      </c>
      <c r="E27" t="inlineStr">
        <is>
          <t>healthcare</t>
        </is>
      </c>
      <c r="F27" t="inlineStr">
        <is>
          <t>/news/technology-advances-on-disease/</t>
        </is>
      </c>
    </row>
    <row r="28">
      <c r="A28" s="2">
        <f>HYPERLINK("https://www.exadel.com/news/more-bikes-and-reduce-emissions/","Ride (Share) More Bikes, Reduce Emissions")</f>
        <v>0</v>
      </c>
      <c r="C28" s="3">
        <v>42997</v>
      </c>
      <c r="D28" t="inlineStr">
        <is>
          <t>Projects</t>
        </is>
      </c>
      <c r="E28" t="inlineStr">
        <is>
          <t>bcycle,bicycle sharing</t>
        </is>
      </c>
      <c r="F28" t="inlineStr">
        <is>
          <t>/news/more-bikes-and-reduce-emissions/</t>
        </is>
      </c>
    </row>
    <row r="29">
      <c r="A29" s="2">
        <f>HYPERLINK("https://www.exadel.com/news/happy-first-exadel-poland/","Happy (First) Anniversary for Exadel in Poland!")</f>
        <v>0</v>
      </c>
      <c r="C29" s="3">
        <v>43003</v>
      </c>
      <c r="D29" t="inlineStr">
        <is>
          <t>Events Notes</t>
        </is>
      </c>
      <c r="E29" t="inlineStr">
        <is>
          <t>anniversary,Janusz Fajkowski,Krzysztof Karpinski,Krzysztof Sadowski,Lisa Calkins,Poland,Warsaw Jazz Museum</t>
        </is>
      </c>
      <c r="F29" t="inlineStr">
        <is>
          <t>/news/happy-first-exadel-poland/</t>
        </is>
      </c>
    </row>
    <row r="30">
      <c r="A30" s="2">
        <f>HYPERLINK("https://www.exadel.com/news/diversity-workplace-improve-business/","How Diversity in the Workplace Can Improve How Tech Companies Do Business")</f>
        <v>0</v>
      </c>
      <c r="C30" s="3">
        <v>43011</v>
      </c>
      <c r="D30" t="inlineStr">
        <is>
          <t>Business</t>
        </is>
      </c>
      <c r="E30" t="inlineStr">
        <is>
          <t>diversity</t>
        </is>
      </c>
      <c r="F30" t="inlineStr">
        <is>
          <t>/news/diversity-workplace-improve-business/</t>
        </is>
      </c>
    </row>
    <row r="31">
      <c r="A31" s="2">
        <f>HYPERLINK("https://www.exadel.com/news/roundup-data-science-and-analytics/","News Roundup: Data Science and Analytics")</f>
        <v>0</v>
      </c>
      <c r="C31" s="3">
        <v>43012</v>
      </c>
      <c r="D31" t="inlineStr">
        <is>
          <t>Technology</t>
        </is>
      </c>
      <c r="E31" t="inlineStr">
        <is>
          <t>analytics,big data,data science,diversity,news roundup</t>
        </is>
      </c>
      <c r="F31" t="inlineStr">
        <is>
          <t>/news/roundup-data-science-and-analytics/</t>
        </is>
      </c>
    </row>
    <row r="32">
      <c r="A32" s="2">
        <f>HYPERLINK("https://www.exadel.com/news/female-leadership-disrupting-tech/","Female Leadership &amp; the Transformation of Traditional Tech Culture")</f>
        <v>0</v>
      </c>
      <c r="C32" s="3">
        <v>43013</v>
      </c>
      <c r="D32" t="inlineStr">
        <is>
          <t>Business</t>
        </is>
      </c>
      <c r="E32" t="inlineStr">
        <is>
          <t>diversity,gender discrimination,uber</t>
        </is>
      </c>
      <c r="F32" t="inlineStr">
        <is>
          <t>/news/female-leadership-disrupting-tech/</t>
        </is>
      </c>
    </row>
    <row r="33">
      <c r="A33" s="2">
        <f>HYPERLINK("https://www.exadel.com/news/democratization-data-transparency-cx/","From the Democratization of Data to Transparency to CX")</f>
        <v>0</v>
      </c>
      <c r="C33" s="3">
        <v>43014</v>
      </c>
      <c r="D33" t="inlineStr">
        <is>
          <t>Business</t>
        </is>
      </c>
      <c r="E33" t="inlineStr">
        <is>
          <t>big data,customer experience,data democratization,data security,privacy,transparency</t>
        </is>
      </c>
      <c r="F33" t="inlineStr">
        <is>
          <t>/news/democratization-data-transparency-cx/</t>
        </is>
      </c>
    </row>
    <row r="34">
      <c r="A34" s="2">
        <f>HYPERLINK("https://www.exadel.com/news/importance-computer-science-classes/","Why Your Children Will Grow Up Learning to Code")</f>
        <v>0</v>
      </c>
      <c r="C34" s="3">
        <v>43017</v>
      </c>
      <c r="D34" t="inlineStr">
        <is>
          <t>Technology</t>
        </is>
      </c>
      <c r="E34" t="inlineStr">
        <is>
          <t>computer science,education,internships</t>
        </is>
      </c>
      <c r="F34" t="inlineStr">
        <is>
          <t>/news/importance-computer-science-classes/</t>
        </is>
      </c>
    </row>
    <row r="35">
      <c r="A35" s="2">
        <f>HYPERLINK("https://www.exadel.com/news/bad-apple-switching-mac-windows/","Bad Apple: Why Some Developers Are Switching Platforms")</f>
        <v>0</v>
      </c>
      <c r="C35" s="3">
        <v>43018</v>
      </c>
      <c r="D35" t="inlineStr">
        <is>
          <t>Development</t>
        </is>
      </c>
      <c r="E35" t="inlineStr">
        <is>
          <t>Apple,developer,mac,windows</t>
        </is>
      </c>
      <c r="F35" t="inlineStr">
        <is>
          <t>/news/bad-apple-switching-mac-windows/</t>
        </is>
      </c>
    </row>
    <row r="36">
      <c r="A36" s="2">
        <f>HYPERLINK("https://www.exadel.com/news/roundup-iot-1/","News Roundup: The Future Is IoT")</f>
        <v>0</v>
      </c>
      <c r="C36" s="3">
        <v>43019</v>
      </c>
      <c r="D36" t="inlineStr">
        <is>
          <t>Technology</t>
        </is>
      </c>
      <c r="E36" t="inlineStr">
        <is>
          <t>Internet of things,news roundup</t>
        </is>
      </c>
      <c r="F36" t="inlineStr">
        <is>
          <t>/news/roundup-iot-1/</t>
        </is>
      </c>
    </row>
    <row r="37">
      <c r="A37" s="2">
        <f>HYPERLINK("https://www.exadel.com/news/old-reliable-mysql-history/","Old Reliable: A History of MySQL")</f>
        <v>0</v>
      </c>
      <c r="C37" s="3">
        <v>43020</v>
      </c>
      <c r="D37" t="inlineStr">
        <is>
          <t>Technology</t>
        </is>
      </c>
      <c r="E37" t="inlineStr">
        <is>
          <t>MySQL,Open Source,relational database</t>
        </is>
      </c>
      <c r="F37" t="inlineStr">
        <is>
          <t>/news/old-reliable-mysql-history/</t>
        </is>
      </c>
    </row>
    <row r="38">
      <c r="A38" s="2">
        <f>HYPERLINK("https://www.exadel.com/news/cryptocurrency-infiltrate-business/","Will Bitcoin &amp; Other Cryptocurrency Ever Infiltrate Businesses?")</f>
        <v>0</v>
      </c>
      <c r="C38" s="3">
        <v>43021</v>
      </c>
      <c r="D38" t="inlineStr">
        <is>
          <t>Business</t>
        </is>
      </c>
      <c r="E38" t="inlineStr">
        <is>
          <t>bitcoin,blockchain,cryptocurrency,ethereum</t>
        </is>
      </c>
      <c r="F38" t="inlineStr">
        <is>
          <t>/news/cryptocurrency-infiltrate-business/</t>
        </is>
      </c>
    </row>
    <row r="39">
      <c r="A39" s="2">
        <f>HYPERLINK("https://www.exadel.com/news/fourth-industrial-revolution-ar-iot/","The Fourth Industrial Revolution: The Integration of IoT and AR")</f>
        <v>0</v>
      </c>
      <c r="C39" s="3">
        <v>43029</v>
      </c>
      <c r="D39" t="inlineStr">
        <is>
          <t>Business</t>
        </is>
      </c>
      <c r="E39" t="inlineStr">
        <is>
          <t>Augmented Reality,Internet of things,IoT</t>
        </is>
      </c>
      <c r="F39" t="inlineStr">
        <is>
          <t>/news/fourth-industrial-revolution-ar-iot/</t>
        </is>
      </c>
    </row>
    <row r="40">
      <c r="A40" s="2">
        <f>HYPERLINK("https://www.exadel.com/news/application-rebuild-questionnaire/","An Application Rebuild Questionnaire")</f>
        <v>0</v>
      </c>
      <c r="C40" s="3">
        <v>43034</v>
      </c>
      <c r="D40" t="inlineStr">
        <is>
          <t>Development</t>
        </is>
      </c>
      <c r="F40" t="inlineStr">
        <is>
          <t>/news/application-rebuild-questionnaire/</t>
        </is>
      </c>
    </row>
    <row r="41">
      <c r="A41" s="2">
        <f>HYPERLINK("https://www.exadel.com/news/the-data-behind-halloween/","The Data behind Halloween")</f>
        <v>0</v>
      </c>
      <c r="C41" s="3">
        <v>43038</v>
      </c>
      <c r="D41" t="inlineStr">
        <is>
          <t>Technology</t>
        </is>
      </c>
      <c r="E41" t="inlineStr">
        <is>
          <t>data analytics,holidays</t>
        </is>
      </c>
      <c r="F41" t="inlineStr">
        <is>
          <t>/news/the-data-behind-halloween/</t>
        </is>
      </c>
    </row>
    <row r="42">
      <c r="A42" s="2">
        <f>HYPERLINK("https://www.exadel.com/news/the-it-testing-challenge-is-on-in-bialytsok/","The IT Testing Challenge Is on in Bialytsok!")</f>
        <v>0</v>
      </c>
      <c r="C42" s="3">
        <v>43042</v>
      </c>
      <c r="D42" t="inlineStr">
        <is>
          <t>Events Notes</t>
        </is>
      </c>
      <c r="F42" t="inlineStr">
        <is>
          <t>/news/the-it-testing-challenge-is-on-in-bialytsok/</t>
        </is>
      </c>
    </row>
    <row r="43">
      <c r="A43" s="2">
        <f>HYPERLINK("https://www.exadel.com/news/exadel-award-top-software-developer/","Even More Recognition for Exadel as a Top Software Company")</f>
        <v>0</v>
      </c>
      <c r="C43" s="3">
        <v>43045</v>
      </c>
      <c r="D43" t="inlineStr">
        <is>
          <t>Announcements</t>
        </is>
      </c>
      <c r="E43" t="inlineStr">
        <is>
          <t>clutch</t>
        </is>
      </c>
      <c r="F43" t="inlineStr">
        <is>
          <t>/news/exadel-award-top-software-developer/</t>
        </is>
      </c>
    </row>
    <row r="44">
      <c r="A44" s="2">
        <f>HYPERLINK("https://www.exadel.com/news/4-ways-a-hybrid-outsourcing-model-drives-innovation/","4 Ways a Hybrid Outsourcing Model Drives Innovation")</f>
        <v>0</v>
      </c>
      <c r="C44" s="3">
        <v>43046</v>
      </c>
      <c r="D44" t="inlineStr">
        <is>
          <t>Technology</t>
        </is>
      </c>
      <c r="F44" t="inlineStr">
        <is>
          <t>/news/4-ways-a-hybrid-outsourcing-model-drives-innovation/</t>
        </is>
      </c>
    </row>
    <row r="45">
      <c r="A45" s="2">
        <f>HYPERLINK("https://www.exadel.com/news/news-roundup-cybersecurity-awareness/","News Roundup: Cybersecurity Awareness")</f>
        <v>0</v>
      </c>
      <c r="C45" s="3">
        <v>43053</v>
      </c>
      <c r="D45" t="inlineStr">
        <is>
          <t>Technology</t>
        </is>
      </c>
      <c r="E45" t="inlineStr">
        <is>
          <t>cybersecurity,news roundup,security</t>
        </is>
      </c>
      <c r="F45" t="inlineStr">
        <is>
          <t>/news/news-roundup-cybersecurity-awareness/</t>
        </is>
      </c>
    </row>
    <row r="46">
      <c r="A46" s="2">
        <f>HYPERLINK("https://www.exadel.com/news/smart-contracts-blockchain-feature/","Smart Contracts: A Revolutionary Feature of Blockchain")</f>
        <v>0</v>
      </c>
      <c r="C46" s="3">
        <v>43054</v>
      </c>
      <c r="D46" t="inlineStr">
        <is>
          <t>Technology</t>
        </is>
      </c>
      <c r="E46" t="inlineStr">
        <is>
          <t>blockchain,smart contracts</t>
        </is>
      </c>
      <c r="F46" t="inlineStr">
        <is>
          <t>/news/smart-contracts-blockchain-feature/</t>
        </is>
      </c>
    </row>
    <row r="47">
      <c r="A47" s="2">
        <f>HYPERLINK("https://www.exadel.com/news/lessons-most-innovative-apps-last-5-years/","Learn from the Most Innovative Apps of the Last 5 Years")</f>
        <v>0</v>
      </c>
      <c r="C47" s="3">
        <v>43055</v>
      </c>
      <c r="D47" t="inlineStr">
        <is>
          <t>Development</t>
        </is>
      </c>
      <c r="F47" t="inlineStr">
        <is>
          <t>/news/lessons-most-innovative-apps-last-5-years/</t>
        </is>
      </c>
    </row>
    <row r="48">
      <c r="A48" s="2">
        <f>HYPERLINK("https://www.exadel.com/news/open-source-code-sharing-value/","The Value of Open Source Code Sharing")</f>
        <v>0</v>
      </c>
      <c r="C48" s="3">
        <v>43055</v>
      </c>
      <c r="D48" t="inlineStr">
        <is>
          <t>Development</t>
        </is>
      </c>
      <c r="E48" t="inlineStr">
        <is>
          <t>Open Source</t>
        </is>
      </c>
      <c r="F48" t="inlineStr">
        <is>
          <t>/news/open-source-code-sharing-value/</t>
        </is>
      </c>
    </row>
    <row r="49">
      <c r="A49" s="2">
        <f>HYPERLINK("https://www.exadel.com/news/gps-enabled-smartwatches/","From Sci-Fi to Reality: How GPS-Enabled Smartwatches Entered the Mainstream")</f>
        <v>0</v>
      </c>
      <c r="C49" s="3">
        <v>43056</v>
      </c>
      <c r="D49" t="inlineStr">
        <is>
          <t>Technology</t>
        </is>
      </c>
      <c r="E49" t="inlineStr">
        <is>
          <t>GPS,smartwatches</t>
        </is>
      </c>
      <c r="F49" t="inlineStr">
        <is>
          <t>/news/gps-enabled-smartwatches/</t>
        </is>
      </c>
    </row>
    <row r="50">
      <c r="A50" s="2">
        <f>HYPERLINK("https://www.exadel.com/news/revisiting-reviewing-code-audit-time/","Revisit, Review — Why (and When) You Need a Code Audit")</f>
        <v>0</v>
      </c>
      <c r="C50" s="3">
        <v>43056</v>
      </c>
      <c r="D50" t="inlineStr">
        <is>
          <t>Development</t>
        </is>
      </c>
      <c r="E50" t="inlineStr">
        <is>
          <t>code audit</t>
        </is>
      </c>
      <c r="F50" t="inlineStr">
        <is>
          <t>/news/revisiting-reviewing-code-audit-time/</t>
        </is>
      </c>
    </row>
    <row r="51">
      <c r="A51" s="2">
        <f>HYPERLINK("https://www.exadel.com/news/how-digital-transformation-can-make-businesses-more-efficient/","How Digital Transformation Can Make Businesses More Efficient")</f>
        <v>0</v>
      </c>
      <c r="C51" s="3">
        <v>43060</v>
      </c>
      <c r="D51" t="inlineStr">
        <is>
          <t>Business</t>
        </is>
      </c>
      <c r="E51" t="inlineStr">
        <is>
          <t>digital transformation</t>
        </is>
      </c>
      <c r="F51" t="inlineStr">
        <is>
          <t>/news/how-digital-transformation-can-make-businesses-more-efficient/</t>
        </is>
      </c>
    </row>
    <row r="52">
      <c r="A52" s="2">
        <f>HYPERLINK("https://www.exadel.com/news/migrate-data-safely-efficiently/","How to Migrate Data Safely and Efficiently")</f>
        <v>0</v>
      </c>
      <c r="C52" s="3">
        <v>43069</v>
      </c>
      <c r="D52" t="inlineStr">
        <is>
          <t>Technology</t>
        </is>
      </c>
      <c r="E52" t="inlineStr">
        <is>
          <t>digital transformation</t>
        </is>
      </c>
      <c r="F52" t="inlineStr">
        <is>
          <t>/news/migrate-data-safely-efficiently/</t>
        </is>
      </c>
    </row>
    <row r="53">
      <c r="A53" s="2">
        <f>HYPERLINK("https://www.exadel.com/news/android-your-business/","Android Is the #1 Mobile Platform: What It Means for Your Business")</f>
        <v>0</v>
      </c>
      <c r="C53" s="3">
        <v>43073</v>
      </c>
      <c r="D53" t="inlineStr">
        <is>
          <t>Technology</t>
        </is>
      </c>
      <c r="E53" t="inlineStr">
        <is>
          <t>Android</t>
        </is>
      </c>
      <c r="F53" t="inlineStr">
        <is>
          <t>/news/android-your-business/</t>
        </is>
      </c>
    </row>
    <row r="54">
      <c r="A54" s="2">
        <f>HYPERLINK("https://www.exadel.com/news/exadel-adds-another-award/","Exadel Adds Another Award")</f>
        <v>0</v>
      </c>
      <c r="C54" s="3">
        <v>43076</v>
      </c>
      <c r="D54" t="inlineStr">
        <is>
          <t>Inside Exadel</t>
        </is>
      </c>
      <c r="E54" t="inlineStr">
        <is>
          <t>clutch</t>
        </is>
      </c>
      <c r="F54" t="inlineStr">
        <is>
          <t>/news/exadel-adds-another-award/</t>
        </is>
      </c>
    </row>
    <row r="55">
      <c r="A55" s="2">
        <f>HYPERLINK("https://www.exadel.com/news/driving-air-travel-data-innovation-rest-apis/","Driving Air Travel Data Innovation: REST APIs")</f>
        <v>0</v>
      </c>
      <c r="C55" s="3">
        <v>43104</v>
      </c>
      <c r="D55" t="inlineStr">
        <is>
          <t>Technology</t>
        </is>
      </c>
      <c r="E55" t="inlineStr">
        <is>
          <t>air travel,API,REST</t>
        </is>
      </c>
      <c r="F55" t="inlineStr">
        <is>
          <t>/news/driving-air-travel-data-innovation-rest-apis/</t>
        </is>
      </c>
    </row>
    <row r="56">
      <c r="A56" s="2">
        <f>HYPERLINK("https://www.exadel.com/news/fintech-advancing-faster-and-faster/","FinTech Moves Faster and Faster Every Day")</f>
        <v>0</v>
      </c>
      <c r="C56" s="3">
        <v>43106</v>
      </c>
      <c r="D56" t="inlineStr">
        <is>
          <t>Technology</t>
        </is>
      </c>
      <c r="E56" t="inlineStr">
        <is>
          <t>financial services,fintech</t>
        </is>
      </c>
      <c r="F56" t="inlineStr">
        <is>
          <t>/news/fintech-advancing-faster-and-faster/</t>
        </is>
      </c>
    </row>
    <row r="57">
      <c r="A57" s="2">
        <f>HYPERLINK("https://www.exadel.com/news/how-blockchain-will-transform-software-development/","How Blockchain Will Transform Software Development")</f>
        <v>0</v>
      </c>
      <c r="C57" s="3">
        <v>43110</v>
      </c>
      <c r="D57" t="inlineStr">
        <is>
          <t>Technology</t>
        </is>
      </c>
      <c r="F57" t="inlineStr">
        <is>
          <t>/news/how-blockchain-will-transform-software-development/</t>
        </is>
      </c>
    </row>
    <row r="58">
      <c r="A58" s="2">
        <f>HYPERLINK("https://www.exadel.com/news/5-keys-jumpstarting-digital-transformation/","5 Keys to Jumpstarting Your Digital Transformation")</f>
        <v>0</v>
      </c>
      <c r="C58" s="3">
        <v>43139</v>
      </c>
      <c r="D58" t="inlineStr">
        <is>
          <t>Business</t>
        </is>
      </c>
      <c r="E58" t="inlineStr">
        <is>
          <t>digital transformation</t>
        </is>
      </c>
      <c r="F58" t="inlineStr">
        <is>
          <t>/news/5-keys-jumpstarting-digital-transformation/</t>
        </is>
      </c>
    </row>
    <row r="59">
      <c r="A59" s="2">
        <f>HYPERLINK("https://www.exadel.com/news/driverless-cars-urban-planning/","What Driverless Cars Mean for the Role of AI in Urban Planning")</f>
        <v>0</v>
      </c>
      <c r="C59" s="3">
        <v>43140</v>
      </c>
      <c r="D59" t="inlineStr">
        <is>
          <t>Technology</t>
        </is>
      </c>
      <c r="F59" t="inlineStr">
        <is>
          <t>/news/driverless-cars-urban-planning/</t>
        </is>
      </c>
    </row>
    <row r="60">
      <c r="A60" s="2">
        <f>HYPERLINK("https://www.exadel.com/news/old-world-charm-cutting-edge-tech-development/","Old World Charm, Cutting-Edge Tech Development")</f>
        <v>0</v>
      </c>
      <c r="B60" t="inlineStr">
        <is>
          <t>As Exadel continues to expand it's European operations, we're happy to announce that two new offices have been opened this year in:
&lt;ol class=""&gt;
 	&lt;li&gt;&lt;strong&gt;Brest, Belarus&lt;/strong&gt;&lt;/li&gt;
 	&lt;li&gt;&lt;strong&gt;Lviv, Ukraine&lt;/strong&gt;&lt;/li&gt;
&lt;/ol&gt;
Both of these towns are on the western border of their respective countries.</t>
        </is>
      </c>
      <c r="C60" s="3">
        <v>43141</v>
      </c>
      <c r="D60" t="inlineStr">
        <is>
          <t>Announcements</t>
        </is>
      </c>
      <c r="F60" t="inlineStr">
        <is>
          <t>/news/old-world-charm-cutting-edge-tech-development/</t>
        </is>
      </c>
    </row>
    <row r="61">
      <c r="A61" s="2">
        <f>HYPERLINK("https://www.exadel.com/news/learn-about-enterprise-grade-ai/","Learn about Enterprise-Grade AI on April 25th")</f>
        <v>0</v>
      </c>
      <c r="C61" s="3">
        <v>43206</v>
      </c>
      <c r="D61" t="inlineStr">
        <is>
          <t>Events Notes</t>
        </is>
      </c>
      <c r="F61" t="inlineStr">
        <is>
          <t>/news/learn-about-enterprise-grade-ai/</t>
        </is>
      </c>
    </row>
    <row r="62">
      <c r="A62" s="2">
        <f>HYPERLINK("https://www.exadel.com/news/fima-katz-talks-fintech-european-conference/","Fima Katz Talks Fintech at European Conference")</f>
        <v>0</v>
      </c>
      <c r="C62" s="3">
        <v>43210</v>
      </c>
      <c r="D62" t="inlineStr">
        <is>
          <t>Events Notes</t>
        </is>
      </c>
      <c r="F62" t="inlineStr">
        <is>
          <t>/news/fima-katz-talks-fintech-european-conference/</t>
        </is>
      </c>
    </row>
    <row r="63">
      <c r="A63" s="2">
        <f>HYPERLINK("https://www.exadel.com/news/exadel-top-data-analytics-company-san-francisco-clutch/","Exadel Named Top Data Analytics Company in San Francisco Area by Clutch")</f>
        <v>0</v>
      </c>
      <c r="C63" s="3">
        <v>43224</v>
      </c>
      <c r="D63" t="inlineStr">
        <is>
          <t>Inside Exadel</t>
        </is>
      </c>
      <c r="F63" t="inlineStr">
        <is>
          <t>/news/exadel-top-data-analytics-company-san-francisco-clutch/</t>
        </is>
      </c>
    </row>
    <row r="64">
      <c r="A64" s="2">
        <f>HYPERLINK("https://www.exadel.com/news/blockchain-grabs-real-estate/","Blockchain Grabs Real Estate")</f>
        <v>0</v>
      </c>
      <c r="C64" s="3">
        <v>43228</v>
      </c>
      <c r="D64" t="inlineStr">
        <is>
          <t>Technology</t>
        </is>
      </c>
      <c r="F64" t="inlineStr">
        <is>
          <t>/news/blockchain-grabs-real-estate/</t>
        </is>
      </c>
    </row>
    <row r="65">
      <c r="A65" s="2">
        <f>HYPERLINK("https://www.exadel.com/news/amazon-iot-button/","The Amazon IoT Button: Dedicated Hardware to Do One Cool Thing")</f>
        <v>0</v>
      </c>
      <c r="C65" s="3">
        <v>43231</v>
      </c>
      <c r="D65" t="inlineStr">
        <is>
          <t>Technology</t>
        </is>
      </c>
      <c r="E65" t="inlineStr">
        <is>
          <t>Amazon Dash,IoT,jonathan fries</t>
        </is>
      </c>
      <c r="F65" t="inlineStr">
        <is>
          <t>/news/amazon-iot-button/</t>
        </is>
      </c>
    </row>
    <row r="66">
      <c r="A66" s="2">
        <f>HYPERLINK("https://www.exadel.com/news/machine-learning-will-make-social-media-management-smarter/","How Machine Learning Will Make Social Media Management Smarter")</f>
        <v>0</v>
      </c>
      <c r="B66" t="inlineStr">
        <is>
          <t>Machine learning technology combines human insight into language and contextual meaning with speed, accuracy, and data-driven insight enabling marketers to understand complex patterns in social media.</t>
        </is>
      </c>
      <c r="C66" s="3">
        <v>43243</v>
      </c>
      <c r="D66" t="inlineStr">
        <is>
          <t>Business</t>
        </is>
      </c>
      <c r="E66" t="inlineStr">
        <is>
          <t>marketing</t>
        </is>
      </c>
      <c r="F66" t="inlineStr">
        <is>
          <t>/news/machine-learning-will-make-social-media-management-smarter/</t>
        </is>
      </c>
    </row>
    <row r="67">
      <c r="A67" s="2">
        <f>HYPERLINK("https://www.exadel.com/news/leveraging-beacon-technology-to-make-cities-more-livable/","Leveraging Beacon Technology to Make Cities More Livable")</f>
        <v>0</v>
      </c>
      <c r="B67" t="inlineStr">
        <is>
          <t>As smart devices and location-based technology improve, communication is becoming increasingly localized and targeted driven by Beacon technology,</t>
        </is>
      </c>
      <c r="C67" s="3">
        <v>43253</v>
      </c>
      <c r="D67" t="inlineStr">
        <is>
          <t>Technology</t>
        </is>
      </c>
      <c r="F67" t="inlineStr">
        <is>
          <t>/news/leveraging-beacon-technology-to-make-cities-more-livable/</t>
        </is>
      </c>
    </row>
    <row r="68">
      <c r="A68" s="2">
        <f>HYPERLINK("https://www.exadel.com/news/soft-robotics-in-the-contemporary-workplace/","Soft Robotics in the Contemporary Workplace")</f>
        <v>0</v>
      </c>
      <c r="B68" t="inlineStr">
        <is>
          <t>As companies seek to automate certain activities while alleviating the need for constant human interaction, sophisticated robotic systems are becoming more commonplace.</t>
        </is>
      </c>
      <c r="C68" s="3">
        <v>43264</v>
      </c>
      <c r="D68" t="inlineStr">
        <is>
          <t>Technology</t>
        </is>
      </c>
      <c r="F68" t="inlineStr">
        <is>
          <t>/news/soft-robotics-in-the-contemporary-workplace/</t>
        </is>
      </c>
    </row>
    <row r="69">
      <c r="A69" s="2">
        <f>HYPERLINK("https://www.exadel.com/news/aligning-your-company-in-the-age-of-digital-transformation/","Aligning Your Company in the Age of Digital Transformation")</f>
        <v>0</v>
      </c>
      <c r="B69" t="inlineStr">
        <is>
          <t>Use strategic alignment to get beyond the turf wars, domain protection, and siloed leadership that can often hold digital transformation back.</t>
        </is>
      </c>
      <c r="C69" s="3">
        <v>43270</v>
      </c>
      <c r="D69" t="inlineStr">
        <is>
          <t>Business</t>
        </is>
      </c>
      <c r="F69" t="inlineStr">
        <is>
          <t>/news/aligning-your-company-in-the-age-of-digital-transformation/</t>
        </is>
      </c>
    </row>
    <row r="70">
      <c r="A70" s="2">
        <f>HYPERLINK("https://www.exadel.com/news/exadel-is-a-top-mobile-software-development-firm/","Exadel Is a Top Mobile &amp; Software Development Firm!")</f>
        <v>0</v>
      </c>
      <c r="B70" t="inlineStr">
        <is>
          <t>The Clutch reviews company has given Exadel 7 more awards for the software leadership it provides in the Denver area.</t>
        </is>
      </c>
      <c r="C70" s="3">
        <v>43276</v>
      </c>
      <c r="D70" t="inlineStr">
        <is>
          <t>Announcements</t>
        </is>
      </c>
      <c r="F70" t="inlineStr">
        <is>
          <t>/news/exadel-is-a-top-mobile-software-development-firm/</t>
        </is>
      </c>
    </row>
    <row r="71">
      <c r="A71" s="2">
        <f>HYPERLINK("https://www.exadel.com/news/what-it-means-to-be-a-woman-in-technology/","What It Means to Be a Woman in Technology")</f>
        <v>0</v>
      </c>
      <c r="B71" t="inlineStr">
        <is>
          <t>In this essay, Exadel Director of Technology Solutions, Liliia Chernova, asks: What does it really mean to be “a woman in tech”. Are you still in the club if you aren’t creating, testing, or deploying code?</t>
        </is>
      </c>
      <c r="C71" s="3">
        <v>43279</v>
      </c>
      <c r="D71" t="inlineStr">
        <is>
          <t>Business</t>
        </is>
      </c>
      <c r="E71" t="inlineStr">
        <is>
          <t>diversity</t>
        </is>
      </c>
      <c r="F71" t="inlineStr">
        <is>
          <t>/news/what-it-means-to-be-a-woman-in-technology/</t>
        </is>
      </c>
    </row>
    <row r="72">
      <c r="A72" s="2">
        <f>HYPERLINK("https://www.exadel.com/news/exadel-developer-spotlight-patrick-flynn/","Exadel Developer Spotlight: Meet Patrick Flynn")</f>
        <v>0</v>
      </c>
      <c r="B72" t="inlineStr">
        <is>
          <t>Patrick Flynn is a software architect located in Boulder, Colo. At Exadel, Patrick focuses on creating architectures for technical solutions to satisfy non-functional system characteristics (scalability, availability, maintainability, etc.).</t>
        </is>
      </c>
      <c r="C72" s="3">
        <v>43286</v>
      </c>
      <c r="D72" t="inlineStr">
        <is>
          <t>Inside Exadel</t>
        </is>
      </c>
      <c r="E72" t="inlineStr">
        <is>
          <t>developer spotlight</t>
        </is>
      </c>
      <c r="F72" t="inlineStr">
        <is>
          <t>/news/exadel-developer-spotlight-patrick-flynn/</t>
        </is>
      </c>
    </row>
    <row r="73">
      <c r="A73" s="2">
        <f>HYPERLINK("https://www.exadel.com/news/exadels-digital-insights-webcast-series-starts-with-a-bang/","Exadel's Digital Insights Webcast Series Rolls Out")</f>
        <v>0</v>
      </c>
      <c r="B73" t="inlineStr">
        <is>
          <t>Exadel's Digital Insights Webcast Series already covered AI in the Cloud. E-commerce Trends (July 12), Blockchain Trends (July 26), and Enterprise Software Development Trends (August 9) are coming up next.</t>
        </is>
      </c>
      <c r="C73" s="3">
        <v>43288</v>
      </c>
      <c r="D73" t="inlineStr">
        <is>
          <t>Events Notes</t>
        </is>
      </c>
      <c r="F73" t="inlineStr">
        <is>
          <t>/news/exadels-digital-insights-webcast-series-starts-with-a-bang/</t>
        </is>
      </c>
    </row>
    <row r="74">
      <c r="A74" s="2">
        <f>HYPERLINK("https://www.exadel.com/news/exadel-developer-spotlight-polina-kuchinskaya/","Exadel Developer Spotlight: Meet Polina Kuchinskaya")</f>
        <v>0</v>
      </c>
      <c r="B74" t="inlineStr">
        <is>
          <t>Polina Kuchinskaya has led Exadel’s QA department for 10 years from our office in Minsk, Belarus. Learn about her most significant achievements at Exadel, why she chose to work here, and her biggest passions.</t>
        </is>
      </c>
      <c r="C74" s="3">
        <v>43290</v>
      </c>
      <c r="D74" t="inlineStr">
        <is>
          <t>Inside Exadel</t>
        </is>
      </c>
      <c r="E74" t="inlineStr">
        <is>
          <t>developer spotlight</t>
        </is>
      </c>
      <c r="F74" t="inlineStr">
        <is>
          <t>/news/exadel-developer-spotlight-polina-kuchinskaya/</t>
        </is>
      </c>
    </row>
    <row r="75">
      <c r="A75" s="2">
        <f>HYPERLINK("https://www.exadel.com/news/sports-bettings-new-challenge-software-engineering/","Sports Betting’s New Challenge: Software Engineering")</f>
        <v>0</v>
      </c>
      <c r="B75" t="inlineStr">
        <is>
          <t>Recently legalized US online sports betting requires quickly providing secure, efficient, flexible, and scalable platforms to handle all of the new betting and gaming opportunities.</t>
        </is>
      </c>
      <c r="C75" s="3">
        <v>43300</v>
      </c>
      <c r="D75" t="inlineStr">
        <is>
          <t>Technology</t>
        </is>
      </c>
      <c r="F75" t="inlineStr">
        <is>
          <t>/news/sports-bettings-new-challenge-software-engineering/</t>
        </is>
      </c>
    </row>
    <row r="76">
      <c r="A76" s="2">
        <f>HYPERLINK("https://www.exadel.com/news/qa-fima-katz-software-outsourcing-big-business/","Q&amp;A with Fima Katz: Why Software Outsourcing Is Becoming Big Business")</f>
        <v>0</v>
      </c>
      <c r="B76" t="inlineStr">
        <is>
          <t>All about a Digital Journal Q&amp;A with Exadel's CEO Fima Katz discussing outsourcing in Eastern Europe as a solution for the technical needs of rapidly growing enterprises.</t>
        </is>
      </c>
      <c r="C76" s="3">
        <v>43306</v>
      </c>
      <c r="D76" t="inlineStr">
        <is>
          <t>Business</t>
        </is>
      </c>
      <c r="F76" t="inlineStr">
        <is>
          <t>/news/qa-fima-katz-software-outsourcing-big-business/</t>
        </is>
      </c>
    </row>
    <row r="77">
      <c r="A77" s="2">
        <f>HYPERLINK("https://www.exadel.com/news/fima-katz-finance-organizations-digital-boom/","New Article by Fima Katz: Finance Organizations and the Digital Boom")</f>
        <v>0</v>
      </c>
      <c r="B77" t="inlineStr">
        <is>
          <t>All about a Financial IT article by Exadel's CEO Fima Katz discussing how digital transformation is catapulting financial services far out of the era of "banker's hours."</t>
        </is>
      </c>
      <c r="C77" s="3">
        <v>43309</v>
      </c>
      <c r="D77" t="inlineStr">
        <is>
          <t>Business</t>
        </is>
      </c>
      <c r="F77" t="inlineStr">
        <is>
          <t>/news/fima-katz-finance-organizations-digital-boom/</t>
        </is>
      </c>
    </row>
    <row r="78">
      <c r="A78" s="2">
        <f>HYPERLINK("https://www.exadel.com/news/exadel-developer-spotlight-mikhail-andrushkevich/","Exadel Developer Spotlight: Meet Mikhail Andrushkevich")</f>
        <v>0</v>
      </c>
      <c r="B78" t="inlineStr">
        <is>
          <t>Mikhail Andrushkevich is a program and delivery manager at Exadel. Learn about his most significant achievement at Exadel, why he chose to work here, and his biggest passions.</t>
        </is>
      </c>
      <c r="C78" s="3">
        <v>43313</v>
      </c>
      <c r="D78" t="inlineStr">
        <is>
          <t>Inside Exadel</t>
        </is>
      </c>
      <c r="E78" t="inlineStr">
        <is>
          <t>developer spotlight</t>
        </is>
      </c>
      <c r="F78" t="inlineStr">
        <is>
          <t>/news/exadel-developer-spotlight-mikhail-andrushkevich/</t>
        </is>
      </c>
    </row>
    <row r="79">
      <c r="A79" s="2">
        <f>HYPERLINK("https://www.exadel.com/news/webcast-blockchain-trends/","Webcast: Blockchain Trends")</f>
        <v>0</v>
      </c>
      <c r="B79" t="inlineStr">
        <is>
          <t>In this webinar by Jonathan Fries, VP of Development at Exadel, he went over the latest trends happening in blockchain. Now available as a recorded webcast.</t>
        </is>
      </c>
      <c r="C79" s="3">
        <v>43332</v>
      </c>
      <c r="D79" t="inlineStr">
        <is>
          <t>Events Notes</t>
        </is>
      </c>
      <c r="F79" t="inlineStr">
        <is>
          <t>/news/webcast-blockchain-trends/</t>
        </is>
      </c>
    </row>
    <row r="80">
      <c r="A80" s="2">
        <f>HYPERLINK("https://www.exadel.com/news/exadel-developer-spotlight-lindsay-mcguire/","Exadel Developer Spotlight: Meet Lindsay McGuire")</f>
        <v>0</v>
      </c>
      <c r="B80" t="inlineStr">
        <is>
          <t>Lindsay McGuire is the Director of User Experience at Exadel. Learn about her most significant achievement at Exadel, why she chooses to work here, and her biggest passions.</t>
        </is>
      </c>
      <c r="C80" s="3">
        <v>43340</v>
      </c>
      <c r="D80" t="inlineStr">
        <is>
          <t>Inside Exadel</t>
        </is>
      </c>
      <c r="E80" t="inlineStr">
        <is>
          <t>developer spotlight</t>
        </is>
      </c>
      <c r="F80" t="inlineStr">
        <is>
          <t>/news/exadel-developer-spotlight-lindsay-mcguire/</t>
        </is>
      </c>
    </row>
    <row r="81">
      <c r="A81" s="2">
        <f>HYPERLINK("https://www.exadel.com/news/webcast-enterprise-software-trends/","Webcast: Enterprise Software Development Trends")</f>
        <v>0</v>
      </c>
      <c r="B81" t="inlineStr">
        <is>
          <t>In this webcast recording, Jonathan Fries, VP of Development at Exadel, explains the latest trends happening in enterprise software development.</t>
        </is>
      </c>
      <c r="C81" s="3">
        <v>43341</v>
      </c>
      <c r="D81" t="inlineStr">
        <is>
          <t>Events Notes</t>
        </is>
      </c>
      <c r="F81" t="inlineStr">
        <is>
          <t>/news/webcast-enterprise-software-trends/</t>
        </is>
      </c>
    </row>
    <row r="82">
      <c r="A82" s="2">
        <f>HYPERLINK("https://www.exadel.com/news/jonathan-fries-sports-betting-big-challenge/","New Article by Jonathan Fries: The Big Challenge for Sports Betting")</f>
        <v>0</v>
      </c>
      <c r="B82" t="inlineStr">
        <is>
          <t>Exadel's Development VP, Jonathan Fries, explains in InformationWeek how software engineering is the big challenge for sports betting as it is given new opportunities for growth in the US.</t>
        </is>
      </c>
      <c r="C82" s="3">
        <v>43341</v>
      </c>
      <c r="D82" t="inlineStr">
        <is>
          <t>Business</t>
        </is>
      </c>
      <c r="F82" t="inlineStr">
        <is>
          <t>/news/jonathan-fries-sports-betting-big-challenge/</t>
        </is>
      </c>
    </row>
    <row r="83">
      <c r="A83" s="2">
        <f>HYPERLINK("https://www.exadel.com/news/exadel-announces-blockchain-solutions/","Exadel Announces Blockchain Solutions for Mobile Applications, Healthcare, and Real Estate")</f>
        <v>0</v>
      </c>
      <c r="B83" t="inlineStr">
        <is>
          <t xml:space="preserve">The mobile division of Exadel now offers an out-of-the-box integration with the blockchain Ethereum platform for apps developed with its Appery.io mobile app platform as part of our ongoing promotion of blockchain solutions. </t>
        </is>
      </c>
      <c r="C83" s="3">
        <v>43349</v>
      </c>
      <c r="D83" t="inlineStr">
        <is>
          <t>Technology</t>
        </is>
      </c>
      <c r="F83" t="inlineStr">
        <is>
          <t>/news/exadel-announces-blockchain-solutions/</t>
        </is>
      </c>
    </row>
    <row r="84">
      <c r="A84" s="2">
        <f>HYPERLINK("https://www.exadel.com/news/webcast-ai-in-the-clouds/","Webcast: AI in the Clouds")</f>
        <v>0</v>
      </c>
      <c r="B84" t="inlineStr">
        <is>
          <t>In this webcast recording, Jonathan Fries, VP of Development at Exadel, discusses the main competing cloud-based AI products from Amazon, Google, and Microsoft.</t>
        </is>
      </c>
      <c r="C84" s="3">
        <v>43354</v>
      </c>
      <c r="D84" t="inlineStr">
        <is>
          <t>Events Notes</t>
        </is>
      </c>
      <c r="F84" t="inlineStr">
        <is>
          <t>/news/webcast-ai-in-the-clouds/</t>
        </is>
      </c>
    </row>
    <row r="85">
      <c r="A85" s="2">
        <f>HYPERLINK("https://www.exadel.com/news/webcast-ecommerce-trends/","Webcast: E-commerce Trends")</f>
        <v>0</v>
      </c>
      <c r="B85" t="inlineStr">
        <is>
          <t>In a recent episode of the Exadel Digital Insights webinar series, Jonathan Fries, VP of Development discussed the latest tech trends in e-commerce.</t>
        </is>
      </c>
      <c r="C85" s="3">
        <v>43367</v>
      </c>
      <c r="D85" t="inlineStr">
        <is>
          <t>Events Notes</t>
        </is>
      </c>
      <c r="F85" t="inlineStr">
        <is>
          <t>/news/webcast-ecommerce-trends/</t>
        </is>
      </c>
    </row>
    <row r="86">
      <c r="A86" s="2">
        <f>HYPERLINK("https://www.exadel.com/news/exploring-the-fundamentals-of-blockchain/","Exploring the Fundamentals of Blockchain")</f>
        <v>0</v>
      </c>
      <c r="B86" t="inlineStr">
        <is>
          <t>In the Business to Community site, Exadel's Development VP, Jonathan Fries, explains the many ramifications of blockchain technology.</t>
        </is>
      </c>
      <c r="C86" s="3">
        <v>43396</v>
      </c>
      <c r="D86" t="inlineStr">
        <is>
          <t>Technology</t>
        </is>
      </c>
      <c r="F86" t="inlineStr">
        <is>
          <t>/news/exploring-the-fundamentals-of-blockchain/</t>
        </is>
      </c>
    </row>
    <row r="87">
      <c r="A87" s="2">
        <f>HYPERLINK("https://www.exadel.com/news/artificial-intelligence-cloud/","Artificial Intelligence in the Cloud")</f>
        <v>0</v>
      </c>
      <c r="B87" t="inlineStr">
        <is>
          <t>Exadel's Development VP, Jonathan Fries, in a recent IoT Agenda article, examines trends in AI cloud adoption and the differences between the top cloud providers.</t>
        </is>
      </c>
      <c r="C87" s="3">
        <v>43397</v>
      </c>
      <c r="D87" t="inlineStr">
        <is>
          <t>Technology</t>
        </is>
      </c>
      <c r="F87" t="inlineStr">
        <is>
          <t>/news/artificial-intelligence-cloud/</t>
        </is>
      </c>
    </row>
    <row r="88">
      <c r="A88" s="2">
        <f>HYPERLINK("https://www.exadel.com/news/qanda-lev-shur-exadel-digital-marketing-technology-practice/","Lev Shur on Exadel’s Digital Marketing Technology Practice")</f>
        <v>0</v>
      </c>
      <c r="B88" t="inlineStr">
        <is>
          <t>Lev Shur, President of Exadel Solutions, answers questions about our new Digital Marketing Technology Practice and his overall role as head of Exadel Solutions within Exadel.</t>
        </is>
      </c>
      <c r="C88" s="3">
        <v>43411</v>
      </c>
      <c r="D88" t="inlineStr">
        <is>
          <t>Inside Exadel</t>
        </is>
      </c>
      <c r="F88" t="inlineStr">
        <is>
          <t>/news/qanda-lev-shur-exadel-digital-marketing-technology-practice/</t>
        </is>
      </c>
    </row>
    <row r="89">
      <c r="A89" s="2">
        <f>HYPERLINK("https://www.exadel.com/news/qanda-jonathan-fries-digital-transformation-practice/","Jonathan Fries on Exadel’s Digital Transformation Practice")</f>
        <v>0</v>
      </c>
      <c r="B89" t="inlineStr">
        <is>
          <t>We just launched a new practice under the Exadel Solutions rubric. The leader of this practice, Jonathan Fries answers some questions about what this means and what he hopes to accomplish.</t>
        </is>
      </c>
      <c r="C89" s="3">
        <v>43413</v>
      </c>
      <c r="D89" t="inlineStr">
        <is>
          <t>Inside Exadel</t>
        </is>
      </c>
      <c r="F89" t="inlineStr">
        <is>
          <t>/news/qanda-jonathan-fries-digital-transformation-practice/</t>
        </is>
      </c>
    </row>
    <row r="90">
      <c r="A90" s="2">
        <f>HYPERLINK("https://www.exadel.com/news/educating-software-engineers-future/","Educating the Software Engineers of the Future")</f>
        <v>0</v>
      </c>
      <c r="B90" t="inlineStr">
        <is>
          <t>Jonathan Fries is interviewed about tech careers and education after he videoconferenced about technology with his nephew’s eighth-grade programming class at Westside Middle School in Omaha, Nebraska (where he went to middle school).</t>
        </is>
      </c>
      <c r="C90" s="3">
        <v>43420</v>
      </c>
      <c r="D90" t="inlineStr">
        <is>
          <t>Inside Exadel</t>
        </is>
      </c>
      <c r="E90" t="inlineStr">
        <is>
          <t>education</t>
        </is>
      </c>
      <c r="F90" t="inlineStr">
        <is>
          <t>/news/educating-software-engineers-future/</t>
        </is>
      </c>
    </row>
    <row r="91">
      <c r="A91" s="2">
        <f>HYPERLINK("https://www.exadel.com/news/qanda-dmitry-buninsky-products-platforms-practice/","Dmitry Binunsky on Exadel’s Products and Platforms Practice")</f>
        <v>0</v>
      </c>
      <c r="B91" t="inlineStr">
        <is>
          <t>We just launched a third practice under the Exadel Solutions rubric. The leader of this practice, Dmitry Binunsky, answers some questions about what this means and what he hopes to accomplish.</t>
        </is>
      </c>
      <c r="C91" s="3">
        <v>43432</v>
      </c>
      <c r="D91" t="inlineStr">
        <is>
          <t>Inside Exadel</t>
        </is>
      </c>
      <c r="F91" t="inlineStr">
        <is>
          <t>/news/qanda-dmitry-buninsky-products-platforms-practice/</t>
        </is>
      </c>
    </row>
    <row r="92">
      <c r="A92" s="2">
        <f>HYPERLINK("https://www.exadel.com/news/jonathan-fries-software-requirements-are-business-requirements/","New Article by Jonathan Fries: Software Requirements Are Business Requirements")</f>
        <v>0</v>
      </c>
      <c r="B92" t="inlineStr">
        <is>
          <t>Exadel's Development VP, Jonathan Fries, explains in  Business2Community how, in software development, business requirements are technical requirements and vice versa.</t>
        </is>
      </c>
      <c r="C92" s="3">
        <v>43442</v>
      </c>
      <c r="D92" t="inlineStr">
        <is>
          <t>Business</t>
        </is>
      </c>
      <c r="F92" t="inlineStr">
        <is>
          <t>/news/jonathan-fries-software-requirements-are-business-requirements/</t>
        </is>
      </c>
    </row>
    <row r="93">
      <c r="A93" s="2">
        <f>HYPERLINK("https://www.exadel.com/news/jonathan-fries-emotions-are-at-the-core-of-firing-people-even-at-netflix/","Another Article by Jonathan Fries: Emotions Are at the Core of Firing People, Even at Netflix")</f>
        <v>0</v>
      </c>
      <c r="B93" t="inlineStr">
        <is>
          <t>Exadel's VP of Engineering and Digital Transformation, Jonathan Fries, responds to a policy at Netflix on the role of emotion in firing decisions in Business2Community.</t>
        </is>
      </c>
      <c r="C93" s="3">
        <v>43445</v>
      </c>
      <c r="D93" t="inlineStr">
        <is>
          <t>Business</t>
        </is>
      </c>
      <c r="F93" t="inlineStr">
        <is>
          <t>/news/jonathan-fries-emotions-are-at-the-core-of-firing-people-even-at-netflix/</t>
        </is>
      </c>
    </row>
    <row r="94">
      <c r="A94" s="2">
        <f>HYPERLINK("https://www.exadel.com/news/qa-the-ways-tech-is-driving-e-commerce/","The Ways Tech Is Driving E-commerce")</f>
        <v>0</v>
      </c>
      <c r="B94" t="inlineStr">
        <is>
          <t>A wide ranging interview in which Exadel's VP of Engineering and Digital Transformation highlights technology trends influencing the future of e-commerce.</t>
        </is>
      </c>
      <c r="C94" s="3">
        <v>43472</v>
      </c>
      <c r="D94" t="inlineStr">
        <is>
          <t>Technology</t>
        </is>
      </c>
      <c r="F94" t="inlineStr">
        <is>
          <t>/news/qa-the-ways-tech-is-driving-e-commerce/</t>
        </is>
      </c>
    </row>
    <row r="95">
      <c r="A95" s="2">
        <f>HYPERLINK("https://www.exadel.com/news/reflections-on-2018-whats-to-come-in-2019/","Reflections on 2018, What’s to Come in 2019")</f>
        <v>0</v>
      </c>
      <c r="B95" t="inlineStr">
        <is>
          <t>The title says it all. All about our great 2018 and what’s in store for 2019 from Exadel.</t>
        </is>
      </c>
      <c r="C95" s="3">
        <v>43483</v>
      </c>
      <c r="D95" t="inlineStr">
        <is>
          <t>Inside Exadel</t>
        </is>
      </c>
      <c r="F95" t="inlineStr">
        <is>
          <t>/news/reflections-on-2018-whats-to-come-in-2019/</t>
        </is>
      </c>
    </row>
    <row r="96">
      <c r="A96" s="2">
        <f>HYPERLINK("https://www.exadel.com/news/exadel-developer-spotlight-travis-bolinger/","Exadel Developer Spotlight: Meet Travis Bolinger")</f>
        <v>0</v>
      </c>
      <c r="B96" t="inlineStr">
        <is>
          <t>Travis Bolinger is a Senior Software Engineer at Exadel. Learn a little bit more about Travis' career journey, what he is passionate about, and why he chose to help lead Exadel into the future of software development.</t>
        </is>
      </c>
      <c r="C96" s="3">
        <v>43501</v>
      </c>
      <c r="D96" t="inlineStr">
        <is>
          <t>Inside Exadel</t>
        </is>
      </c>
      <c r="E96" t="inlineStr">
        <is>
          <t>developer spotlight</t>
        </is>
      </c>
      <c r="F96" t="inlineStr">
        <is>
          <t>/news/exadel-developer-spotlight-travis-bolinger/</t>
        </is>
      </c>
    </row>
    <row r="97">
      <c r="A97" s="2">
        <f>HYPERLINK("https://www.exadel.com/news/trends-in-enterprise-software-development-2019/","Recap: Trends in Enterprise Software Development 2019 and Beyond")</f>
        <v>0</v>
      </c>
      <c r="B97" t="inlineStr">
        <is>
          <t>Exadel's Jonathan Fries explains what exactly is meant by the term "enterprise software" and where it's going, as told in Business2Community.</t>
        </is>
      </c>
      <c r="C97" s="3">
        <v>43522</v>
      </c>
      <c r="D97" t="inlineStr">
        <is>
          <t>Technology</t>
        </is>
      </c>
      <c r="F97" t="inlineStr">
        <is>
          <t>/news/trends-in-enterprise-software-development-2019/</t>
        </is>
      </c>
    </row>
    <row r="98">
      <c r="A98" s="2">
        <f>HYPERLINK("https://www.exadel.com/news/exadel-developer-spotlight-alexander-antsypov/","Exadel Developer Spotlight: Meet Alexander Antsypov")</f>
        <v>0</v>
      </c>
      <c r="B98" t="inlineStr">
        <is>
          <t>Alexander Antsypov is a software architect at Exadel and Head of Development for Appery.io. Learn about his career path, passions, and why he found his home at Exadel.</t>
        </is>
      </c>
      <c r="C98" s="3">
        <v>43529</v>
      </c>
      <c r="D98" t="inlineStr">
        <is>
          <t>Inside Exadel</t>
        </is>
      </c>
      <c r="E98" t="inlineStr">
        <is>
          <t>developer spotlight</t>
        </is>
      </c>
      <c r="F98" t="inlineStr">
        <is>
          <t>/news/exadel-developer-spotlight-alexander-antsypov/</t>
        </is>
      </c>
    </row>
    <row r="99">
      <c r="A99" s="2">
        <f>HYPERLINK("https://www.exadel.com/news/stem-lab-in-belarus-to-kick-off-csr-program/","Exadel Supports STEM Lab in Belarus to Kick Off CSR Program")</f>
        <v>0</v>
      </c>
      <c r="B99" t="inlineStr">
        <is>
          <t>Corporate social responsibility is important to us at Exadel. Our Minsk office has started a focused program.</t>
        </is>
      </c>
      <c r="C99" s="3">
        <v>43556</v>
      </c>
      <c r="D99" t="inlineStr">
        <is>
          <t>Inside Exadel</t>
        </is>
      </c>
      <c r="F99" t="inlineStr">
        <is>
          <t>/news/stem-lab-in-belarus-to-kick-off-csr-program/</t>
        </is>
      </c>
    </row>
    <row r="100">
      <c r="A100" s="2">
        <f>HYPERLINK("https://www.exadel.com/news/recap-best-practices-for-becoming-a-better-product-owner/","Recap: Best Practices for Becoming a Better Product Owner")</f>
        <v>0</v>
      </c>
      <c r="B100" t="inlineStr">
        <is>
          <t>Jonathan Fries, our VP Engineering and Digital Transformation here at Exadel, shared his expertise on what it takes to be a great product owner</t>
        </is>
      </c>
      <c r="C100" s="3">
        <v>43563</v>
      </c>
      <c r="D100" t="inlineStr">
        <is>
          <t>Business</t>
        </is>
      </c>
      <c r="F100" t="inlineStr">
        <is>
          <t>/news/recap-best-practices-for-becoming-a-better-product-owner/</t>
        </is>
      </c>
    </row>
    <row r="101">
      <c r="A101" s="2">
        <f>HYPERLINK("https://www.exadel.com/news/from-vision-to-decision-exadel-launches-innovation-lab/","From Vision to Decision: Exadel Launches Innovation Lab")</f>
        <v>0</v>
      </c>
      <c r="B101" t="inlineStr">
        <is>
          <t>Our newly launched Innovation Lab blends an integrated customized platform with technical consulting for IT leaders to quickly build and test technologies with ease.</t>
        </is>
      </c>
      <c r="C101" s="3">
        <v>43571</v>
      </c>
      <c r="D101" t="inlineStr">
        <is>
          <t>Inside Exadel</t>
        </is>
      </c>
      <c r="E101" t="inlineStr">
        <is>
          <t>innovation,innovation lab</t>
        </is>
      </c>
      <c r="F101" t="inlineStr">
        <is>
          <t>/news/from-vision-to-decision-exadel-launches-innovation-lab/</t>
        </is>
      </c>
    </row>
    <row r="102">
      <c r="A102" s="2">
        <f>HYPERLINK("https://www.exadel.com/news/health-tech-innovator-exadel-at-ihrsa-2019/","Health Tech Innovation at IHRSA 2019")</f>
        <v>0</v>
      </c>
      <c r="B102" t="inlineStr">
        <is>
          <t>We had a blast testing health and fitness technologies and witnessing the digital transformation revolution happening in the health and fitness industry.</t>
        </is>
      </c>
      <c r="C102" s="3">
        <v>43572</v>
      </c>
      <c r="D102" t="inlineStr">
        <is>
          <t>Events Notes</t>
        </is>
      </c>
      <c r="E102" t="inlineStr">
        <is>
          <t>health,wellness</t>
        </is>
      </c>
      <c r="F102" t="inlineStr">
        <is>
          <t>/news/health-tech-innovator-exadel-at-ihrsa-2019/</t>
        </is>
      </c>
    </row>
    <row r="103">
      <c r="A103" s="2">
        <f>HYPERLINK("https://www.exadel.com/news/aem-tip-passing-string-arguments-from-htl-to-the-back-end/","AEM Tip: Passing String Arguments from HTL to the Back End")</f>
        <v>0</v>
      </c>
      <c r="B103" t="inlineStr">
        <is>
          <t>The first in a series of in-depth tips for using AEM from the Exadel Digital Marketing Technology practice</t>
        </is>
      </c>
      <c r="C103" s="3">
        <v>43597</v>
      </c>
      <c r="D103" t="inlineStr">
        <is>
          <t>Tech Tips</t>
        </is>
      </c>
      <c r="E103" t="inlineStr">
        <is>
          <t>AEM,CQ5,HTL,pass parameters,tips</t>
        </is>
      </c>
      <c r="F103" t="inlineStr">
        <is>
          <t>/news/aem-tip-passing-string-arguments-from-htl-to-the-back-end/</t>
        </is>
      </c>
    </row>
    <row r="104">
      <c r="A104" s="2">
        <f>HYPERLINK("https://www.exadel.com/news/recap-digital-transformation-with-exadels-jonathan-fries/","Recap: Digital Transformation with Exadel’s Jonathan Fries")</f>
        <v>0</v>
      </c>
      <c r="B104" t="inlineStr">
        <is>
          <t>Jonathan Fries talks with DevOps.com's Alan Shimel about the new Innovation Lab by Exadel—where organizations accelerate their transformation and much more.</t>
        </is>
      </c>
      <c r="C104" s="3">
        <v>43598</v>
      </c>
      <c r="D104" t="inlineStr">
        <is>
          <t>Technology</t>
        </is>
      </c>
      <c r="F104" t="inlineStr">
        <is>
          <t>/news/recap-digital-transformation-with-exadels-jonathan-fries/</t>
        </is>
      </c>
    </row>
    <row r="105">
      <c r="A105" s="2">
        <f>HYPERLINK("https://www.exadel.com/news/5-ways-financial-organizations-are-digitally-challenging-the-status-quo/","5 Ways Financial Organizations Are Digitally Challenging the Status Quo")</f>
        <v>0</v>
      </c>
      <c r="B105" t="inlineStr">
        <is>
          <t>Financial organizations are seeing a lot of changes today forcing them out of their comfort zone as they grapple with digital transformation.</t>
        </is>
      </c>
      <c r="C105" s="3">
        <v>43599</v>
      </c>
      <c r="D105" t="inlineStr">
        <is>
          <t>Technology</t>
        </is>
      </c>
      <c r="F105" t="inlineStr">
        <is>
          <t>/news/5-ways-financial-organizations-are-digitally-challenging-the-status-quo/</t>
        </is>
      </c>
    </row>
    <row r="106">
      <c r="A106" s="2">
        <f>HYPERLINK("https://www.exadel.com/news/aem-tip-creating-a-helper-to-close-sling-resource-resolver-instances/","AEM Tip: Creating a Helper to Close Sling Resource Resolver Instances")</f>
        <v>0</v>
      </c>
      <c r="B106" t="inlineStr">
        <is>
          <t>The second in a series of in-depth tips for using AEM from the Exadel Digital Marketing Technology practice</t>
        </is>
      </c>
      <c r="C106" s="3">
        <v>43603</v>
      </c>
      <c r="D106" t="inlineStr">
        <is>
          <t>Tech Tips</t>
        </is>
      </c>
      <c r="E106" t="inlineStr">
        <is>
          <t>AEM,AEM tips,autoclosable,closeable,CQ5,decorator,resource resolver</t>
        </is>
      </c>
      <c r="F106" t="inlineStr">
        <is>
          <t>/news/aem-tip-creating-a-helper-to-close-sling-resource-resolver-instances/</t>
        </is>
      </c>
    </row>
    <row r="107">
      <c r="A107" s="2">
        <f>HYPERLINK("https://www.exadel.com/news/4-cloud-computing-tools-driving-growth-and-scalability-in-the-financial-sector/","4 Cloud Computing Tools Driving Growth and Scalability in the Financial Sector")</f>
        <v>0</v>
      </c>
      <c r="B107" t="inlineStr">
        <is>
          <t>Explore four cloud tools being used in the financial services sector to drive productivity while building applications</t>
        </is>
      </c>
      <c r="C107" s="3">
        <v>43614</v>
      </c>
      <c r="D107" t="inlineStr">
        <is>
          <t>Technology</t>
        </is>
      </c>
      <c r="E107" t="inlineStr">
        <is>
          <t>fintech</t>
        </is>
      </c>
      <c r="F107" t="inlineStr">
        <is>
          <t>/news/4-cloud-computing-tools-driving-growth-and-scalability-in-the-financial-sector/</t>
        </is>
      </c>
    </row>
    <row r="108">
      <c r="A108" s="2">
        <f>HYPERLINK("https://www.exadel.com/news/recap-what-to-do-when-the-code-sucks/","Recap: What to Do When the Code Sucks")</f>
        <v>0</v>
      </c>
      <c r="B108" t="inlineStr">
        <is>
          <t>Sometimes the code sucks, but what do you do beyond declaring that "This code sucks." Jonathan Fries' thoughts on DZone.</t>
        </is>
      </c>
      <c r="C108" s="3">
        <v>43615</v>
      </c>
      <c r="D108" t="inlineStr">
        <is>
          <t>Development</t>
        </is>
      </c>
      <c r="E108" t="inlineStr">
        <is>
          <t>bad code,management,recap</t>
        </is>
      </c>
      <c r="F108" t="inlineStr">
        <is>
          <t>/news/recap-what-to-do-when-the-code-sucks/</t>
        </is>
      </c>
    </row>
    <row r="109">
      <c r="A109" s="2">
        <f>HYPERLINK("https://www.exadel.com/news/aem-tip-learning-from-a-segment-not-found-error/","AEM Tip: Learning from a ""Segment not found"" Error")</f>
        <v>0</v>
      </c>
      <c r="B109" t="inlineStr">
        <is>
          <t>This AEM tip comes from Exadel Digital Marketing Technology team figuring out a "Segment not found error" caused by an idle session</t>
        </is>
      </c>
      <c r="C109" s="3">
        <v>43627</v>
      </c>
      <c r="D109" t="inlineStr">
        <is>
          <t>Tech Tips</t>
        </is>
      </c>
      <c r="E109" t="inlineStr">
        <is>
          <t>6.2 to 6.4 migration,AEM,AEM tips,CQ5,online revision cleanup,resource resolver and try-with-resource,resource resolver anti-pattern,Segment not found,SegmentNotFoundExceptionListener,session has been idle</t>
        </is>
      </c>
      <c r="F109" t="inlineStr">
        <is>
          <t>/news/aem-tip-learning-from-a-segment-not-found-error/</t>
        </is>
      </c>
    </row>
    <row r="110">
      <c r="A110" s="2">
        <f>HYPERLINK("https://www.exadel.com/news/exadel-named-a-midsize-agile-software-development-service-provider-leader/","Exadel Named a Midsize Agile Software Development Service Provider Leader by Independent Research Firm")</f>
        <v>0</v>
      </c>
      <c r="B110" t="inlineStr">
        <is>
          <t>Exadel was named a Leader in The Forrester Wave™: Midsize Agile Software Development Service Providers Q2 2019 report, scoring the highest among providers in “Current Offering.”</t>
        </is>
      </c>
      <c r="C110" s="3">
        <v>43627</v>
      </c>
      <c r="D110" t="inlineStr">
        <is>
          <t>Inside Exadel</t>
        </is>
      </c>
      <c r="E110" t="inlineStr">
        <is>
          <t>Agile Wave,Forrester</t>
        </is>
      </c>
      <c r="F110" t="inlineStr">
        <is>
          <t>/news/exadel-named-a-midsize-agile-software-development-service-provider-leader/</t>
        </is>
      </c>
    </row>
    <row r="111">
      <c r="A111" s="2">
        <f>HYPERLINK("https://www.exadel.com/news/innovation-lab-by-exadel-now-supports-full-chatbot-development/","Innovation Lab by Exadel Now Supports Full Chatbot Development")</f>
        <v>0</v>
      </c>
      <c r="B111" t="inlineStr">
        <is>
          <t>Now business and technical leaders will have the opportunity to build and test chatbot applications quickly and efficiently through the Innovation Lab.</t>
        </is>
      </c>
      <c r="C111" s="3">
        <v>43629</v>
      </c>
      <c r="D111" t="inlineStr">
        <is>
          <t>Development</t>
        </is>
      </c>
      <c r="E111" t="inlineStr">
        <is>
          <t>chatbots,innovation,innovation lab</t>
        </is>
      </c>
      <c r="F111" t="inlineStr">
        <is>
          <t>/news/innovation-lab-by-exadel-now-supports-full-chatbot-development/</t>
        </is>
      </c>
    </row>
    <row r="112">
      <c r="A112" s="2">
        <f>HYPERLINK("https://www.exadel.com/news/digital-transformation-in-the-financial-sector-past-present-future/","Digital Transformation in the Financial Sector: Past • Present • Future")</f>
        <v>0</v>
      </c>
      <c r="B112" t="inlineStr">
        <is>
          <t>Digital transformation even before it was called this has always been a prominent part of the financial sector. Here we survey the fintech trajectory.</t>
        </is>
      </c>
      <c r="C112" s="3">
        <v>43630</v>
      </c>
      <c r="D112" t="inlineStr">
        <is>
          <t>Technology</t>
        </is>
      </c>
      <c r="E112" t="inlineStr">
        <is>
          <t>fintech</t>
        </is>
      </c>
      <c r="F112" t="inlineStr">
        <is>
          <t>/news/digital-transformation-in-the-financial-sector-past-present-future/</t>
        </is>
      </c>
    </row>
    <row r="113">
      <c r="A113" s="2">
        <f>HYPERLINK("https://www.exadel.com/news/aem-tip-slow-deployment-into-publish-instance/","AEM Tip: Slow Deployment into a Publish Instance")</f>
        <v>0</v>
      </c>
      <c r="B113" t="inlineStr">
        <is>
          <t>This AEM tip comes from some Exadel Digital Marketing Technology team migration woes going from AEM 6.2 to 6.4</t>
        </is>
      </c>
      <c r="C113" s="3">
        <v>43630</v>
      </c>
      <c r="D113" t="inlineStr">
        <is>
          <t>Tech Tips</t>
        </is>
      </c>
      <c r="E113" t="inlineStr">
        <is>
          <t>6.2 to 6.4 migration,AEM,AEM tips,IndexOutOfBoundsException,observationReporterGenerator,resourceProviderTracker</t>
        </is>
      </c>
      <c r="F113" t="inlineStr">
        <is>
          <t>/news/aem-tip-slow-deployment-into-publish-instance/</t>
        </is>
      </c>
    </row>
    <row r="114">
      <c r="A114" s="2">
        <f>HYPERLINK("https://www.exadel.com/news/5-reasons-to-consider-adopting-agile-software-delivery-if-you-havent-already/","5 Reasons to Consider Adopting Agile Software Delivery (If You Haven’t Already)")</f>
        <v>0</v>
      </c>
      <c r="B114" t="inlineStr">
        <is>
          <t>We were just named a Leader in Agile. Now learn why you should adopt Agile for your own development process.</t>
        </is>
      </c>
      <c r="C114" s="3">
        <v>43634</v>
      </c>
      <c r="D114" t="inlineStr">
        <is>
          <t>Development</t>
        </is>
      </c>
      <c r="E114" t="inlineStr">
        <is>
          <t>Agile development,Agile Wave,Forrester</t>
        </is>
      </c>
      <c r="F114" t="inlineStr">
        <is>
          <t>/news/5-reasons-to-consider-adopting-agile-software-delivery-if-you-havent-already/</t>
        </is>
      </c>
    </row>
    <row r="115">
      <c r="A115" s="2">
        <f>HYPERLINK("https://www.exadel.com/news/women-in-stem-at-exadel-lindsay-mcguire-director-of-user-experience/","Women in STEM at Exadel: Lindsay McGuire, Director of User Experience")</f>
        <v>0</v>
      </c>
      <c r="B115" t="inlineStr">
        <is>
          <t>To recognize the amazing stories, innovation, and contributions of the women in STEM jobs at Exadel, we decided to sit down with some of them to better understand their journeys and get their advice.</t>
        </is>
      </c>
      <c r="C115" s="3">
        <v>43640</v>
      </c>
      <c r="D115" t="inlineStr">
        <is>
          <t>Inside Exadel</t>
        </is>
      </c>
      <c r="E115" t="inlineStr">
        <is>
          <t>women in STEM,Women in tech</t>
        </is>
      </c>
      <c r="F115" t="inlineStr">
        <is>
          <t>/news/women-in-stem-at-exadel-lindsay-mcguire-director-of-user-experience/</t>
        </is>
      </c>
    </row>
    <row r="116">
      <c r="A116" s="2">
        <f>HYPERLINK("https://www.exadel.com/news/aem-tip-wrong-implicit-manager-service-configuration-binding/","AEM Tip: Wrong Implicit Manager Service Configuration Binding")</f>
        <v>0</v>
      </c>
      <c r="B116" t="inlineStr">
        <is>
          <t>This AEM tip from our Exadel Digital Marketing Technology team is all about another "gotcha" in migrating from AEM 6.2 to 6.4.</t>
        </is>
      </c>
      <c r="C116" s="3">
        <v>43644</v>
      </c>
      <c r="D116" t="inlineStr">
        <is>
          <t>Tech Tips</t>
        </is>
      </c>
      <c r="E116" t="inlineStr">
        <is>
          <t>6.2 to 6.4 migration,AEM,AEM tips,binding,configuration,manager service</t>
        </is>
      </c>
      <c r="F116" t="inlineStr">
        <is>
          <t>/news/aem-tip-wrong-implicit-manager-service-configuration-binding/</t>
        </is>
      </c>
    </row>
    <row r="117">
      <c r="A117" s="2">
        <f>HYPERLINK("https://www.exadel.com/news/an-overview-of-the-innovation-lab/","An Overview of the Innovation Lab by Exadel")</f>
        <v>0</v>
      </c>
      <c r="B117" t="inlineStr">
        <is>
          <t>The Innovation Lab allows companies to try out implementations of new technologies to better evaluate potential ROI.</t>
        </is>
      </c>
      <c r="C117" s="3">
        <v>43648</v>
      </c>
      <c r="D117" t="inlineStr">
        <is>
          <t>Technology</t>
        </is>
      </c>
      <c r="E117" t="inlineStr">
        <is>
          <t>Agile development,innovation,innovation lab,low code</t>
        </is>
      </c>
      <c r="F117" t="inlineStr">
        <is>
          <t>/news/an-overview-of-the-innovation-lab/</t>
        </is>
      </c>
    </row>
    <row r="118">
      <c r="A118" s="2">
        <f>HYPERLINK("https://www.exadel.com/news/how-digital-transformation-is-impacting-the-sports-and-fitness-industry/","How Digital Transformation Is Impacting the Sports and Fitness Industry")</f>
        <v>0</v>
      </c>
      <c r="B118" t="inlineStr">
        <is>
          <t>The sports &amp; fitness industry has been at the forefront of technology implementation in the enterprise and capitalizing on digital transformation has provided them with great success.</t>
        </is>
      </c>
      <c r="C118" s="3">
        <v>43649</v>
      </c>
      <c r="D118" t="inlineStr">
        <is>
          <t>Technology</t>
        </is>
      </c>
      <c r="F118" t="inlineStr">
        <is>
          <t>/news/how-digital-transformation-is-impacting-the-sports-and-fitness-industry/</t>
        </is>
      </c>
    </row>
    <row r="119">
      <c r="A119" s="2">
        <f>HYPERLINK("https://www.exadel.com/news/the-impact-of-tech-advances-in-the-healthcare-industry/","The Impact of Tech Advances in the Healthcare Industry")</f>
        <v>0</v>
      </c>
      <c r="B119" t="inlineStr">
        <is>
          <t>Four recent tech innovation examples in healthcare and how they are making an impact</t>
        </is>
      </c>
      <c r="C119" s="3">
        <v>43655</v>
      </c>
      <c r="D119" t="inlineStr">
        <is>
          <t>Technology</t>
        </is>
      </c>
      <c r="E119" t="inlineStr">
        <is>
          <t>innovation</t>
        </is>
      </c>
      <c r="F119" t="inlineStr">
        <is>
          <t>/news/the-impact-of-tech-advances-in-the-healthcare-industry/</t>
        </is>
      </c>
    </row>
    <row r="120">
      <c r="A120" s="2">
        <f>HYPERLINK("https://www.exadel.com/news/women-in-stem-at-exadel-mary-frances-senior-ux-ui-designer/","Women in STEM at Exadel: Mary Frances Czarsty, Senior UX/UI Designer")</f>
        <v>0</v>
      </c>
      <c r="B120" t="inlineStr">
        <is>
          <t>Here is another installment in our series about the amazing stories, innovation, and contributions of the women in STEM jobs at Exadel.</t>
        </is>
      </c>
      <c r="C120" s="3">
        <v>43655</v>
      </c>
      <c r="D120" t="inlineStr">
        <is>
          <t>Inside Exadel</t>
        </is>
      </c>
      <c r="E120" t="inlineStr">
        <is>
          <t>women in STEM,Women in tech</t>
        </is>
      </c>
      <c r="F120" t="inlineStr">
        <is>
          <t>/news/women-in-stem-at-exadel-mary-frances-senior-ux-ui-designer/</t>
        </is>
      </c>
    </row>
    <row r="121">
      <c r="A121" s="2">
        <f>HYPERLINK("https://www.exadel.com/news/aem-tip-merging-on-fields-with-different-names/","AEM Tip: Merging on Fields with Different Names")</f>
        <v>0</v>
      </c>
      <c r="B121" t="inlineStr">
        <is>
          <t>This AEM tip from our Exadel Digital Marketing Technology team is all about using the coalesce command to make merges of slightly different data sets easier.</t>
        </is>
      </c>
      <c r="C121" s="3">
        <v>43662</v>
      </c>
      <c r="D121" t="inlineStr">
        <is>
          <t>Tech Tips</t>
        </is>
      </c>
      <c r="E121" t="inlineStr">
        <is>
          <t>AEM,AEM tips,explain query tool,index generator tool,sorting</t>
        </is>
      </c>
      <c r="F121" t="inlineStr">
        <is>
          <t>/news/aem-tip-merging-on-fields-with-different-names/</t>
        </is>
      </c>
    </row>
    <row r="122">
      <c r="A122" s="2">
        <f>HYPERLINK("https://www.exadel.com/news/recap-innovation-lab-2020-what-innovating-the-future-looks-like/","Recap: Innovation Lab 2020 What Innovating the Future Looks Like")</f>
        <v>0</v>
      </c>
      <c r="B122" t="inlineStr">
        <is>
          <t>How are organizations testing emerging technologies while keeping their core business functioning? Innovation labs can be the answer.</t>
        </is>
      </c>
      <c r="C122" s="3">
        <v>43663</v>
      </c>
      <c r="D122" t="inlineStr">
        <is>
          <t>Development</t>
        </is>
      </c>
      <c r="E122" t="inlineStr">
        <is>
          <t>fortune,innovation lab</t>
        </is>
      </c>
      <c r="F122" t="inlineStr">
        <is>
          <t>/news/recap-innovation-lab-2020-what-innovating-the-future-looks-like/</t>
        </is>
      </c>
    </row>
    <row r="123">
      <c r="A123" s="2">
        <f>HYPERLINK("https://www.exadel.com/news/introducing-crosskube-deploy-a-kubernetes-environment-in-any-cloud-fast/","Introducing CrossKube: Deploy a Kubernetes Environment in Any Cloud, Fast")</f>
        <v>0</v>
      </c>
      <c r="B123" t="inlineStr">
        <is>
          <t>CrossKube is a culmination of years of experience and experimentation with Kubernetes deployments in the cloud.</t>
        </is>
      </c>
      <c r="C123" s="3">
        <v>43676</v>
      </c>
      <c r="D123" t="inlineStr">
        <is>
          <t>Technology</t>
        </is>
      </c>
      <c r="E123" t="inlineStr">
        <is>
          <t>Cloud,CrossKube,innovation,Kubernetes</t>
        </is>
      </c>
      <c r="F123" t="inlineStr">
        <is>
          <t>/news/introducing-crosskube-deploy-a-kubernetes-environment-in-any-cloud-fast/</t>
        </is>
      </c>
    </row>
    <row r="124">
      <c r="A124" s="2">
        <f>HYPERLINK("https://www.exadel.com/news/aem-tip-automating-verification-in-aem-author/","AEM Tip: Automating Verification in AEM Author")</f>
        <v>0</v>
      </c>
      <c r="B124" t="inlineStr">
        <is>
          <t>This AEM tip from our Exadel Digital Marketing Technology team is all about automated testing for the back-end authoring component.</t>
        </is>
      </c>
      <c r="C124" s="3">
        <v>43682</v>
      </c>
      <c r="D124" t="inlineStr">
        <is>
          <t>Tech Tips</t>
        </is>
      </c>
      <c r="E124" t="inlineStr">
        <is>
          <t>AEM,AEM tips,author mode,QA</t>
        </is>
      </c>
      <c r="F124" t="inlineStr">
        <is>
          <t>/news/aem-tip-automating-verification-in-aem-author/</t>
        </is>
      </c>
    </row>
    <row r="125">
      <c r="A125" s="2">
        <f>HYPERLINK("https://www.exadel.com/news/digital-transformation-in-toll-road-authorities-past-%e2%80%a2-present-%e2%80%a2-future/","Digital Transformation for Toll Road Authorities: Past • Present • Future")</f>
        <v>0</v>
      </c>
      <c r="B125" t="inlineStr">
        <is>
          <t>Take a look at how toll road systems have changed and which emerging technologies are impacting the industry now.</t>
        </is>
      </c>
      <c r="C125" s="3">
        <v>43683</v>
      </c>
      <c r="D125" t="inlineStr">
        <is>
          <t>Technology</t>
        </is>
      </c>
      <c r="F125" t="inlineStr">
        <is>
          <t>/news/digital-transformation-in-toll-road-authorities-past-â€¢-present-â€¢-future/</t>
        </is>
      </c>
    </row>
    <row r="126">
      <c r="A126" s="2">
        <f>HYPERLINK("https://www.exadel.com/news/women-in-stem-at-exadel-polina-antipova-delivery-manager-and-scrum-master/","Women in STEM at Exadel: Polina Antipova, Delivery Manager and Scrum Master")</f>
        <v>0</v>
      </c>
      <c r="B126" t="inlineStr">
        <is>
          <t>Here is another installment in our series about the amazing stories, innovation, and contributions of the women in STEM jobs at Exadel.</t>
        </is>
      </c>
      <c r="C126" s="3">
        <v>43683</v>
      </c>
      <c r="D126" t="inlineStr">
        <is>
          <t>Inside Exadel</t>
        </is>
      </c>
      <c r="E126" t="inlineStr">
        <is>
          <t>women in STEM,Women in tech</t>
        </is>
      </c>
      <c r="F126" t="inlineStr">
        <is>
          <t>/news/women-in-stem-at-exadel-polina-antipova-delivery-manager-and-scrum-master/</t>
        </is>
      </c>
    </row>
    <row r="127">
      <c r="A127" s="2">
        <f>HYPERLINK("https://www.exadel.com/news/the-benefits-of-agile-software-development-and-how-to-measure-them/","The Benefits of Agile Software Development and How to Measure Them")</f>
        <v>0</v>
      </c>
      <c r="B127" t="inlineStr">
        <is>
          <t xml:space="preserve">There are some major benefits from Agile when it comes to helping the bottom line, etc., but being able to measure these benefits can be the key to success. </t>
        </is>
      </c>
      <c r="C127" s="3">
        <v>43698</v>
      </c>
      <c r="D127" t="inlineStr">
        <is>
          <t>Development</t>
        </is>
      </c>
      <c r="E127" t="inlineStr">
        <is>
          <t>agile</t>
        </is>
      </c>
      <c r="F127" t="inlineStr">
        <is>
          <t>/news/the-benefits-of-agile-software-development-and-how-to-measure-them/</t>
        </is>
      </c>
    </row>
    <row r="128">
      <c r="A128" s="2">
        <f>HYPERLINK("https://www.exadel.com/news/to-bet-or-not-to-bet-on-digital-transformation-3-trends-reshaping-the-gambling-industry/","To Bet or Not to Bet...on Digital Transformation: 3 Trends Reshaping the Gambling Industry")</f>
        <v>0</v>
      </c>
      <c r="B128" t="inlineStr">
        <is>
          <t>Many industries are driving better customer experience and customer satisfaction via digital transformation. The gambling industry should be no exception.</t>
        </is>
      </c>
      <c r="C128" s="3">
        <v>43698</v>
      </c>
      <c r="D128" t="inlineStr">
        <is>
          <t>Technology</t>
        </is>
      </c>
      <c r="E128" t="inlineStr">
        <is>
          <t>gambling,innovation</t>
        </is>
      </c>
      <c r="F128" t="inlineStr">
        <is>
          <t>/news/to-bet-or-not-to-bet-on-digital-transformation-3-trends-reshaping-the-gambling-industry/</t>
        </is>
      </c>
    </row>
    <row r="129">
      <c r="A129" s="2">
        <f>HYPERLINK("https://www.exadel.com/news/crosskube-qa-rapid-deployment-of-environments-to-any-cloud/","CrossKube Q&amp;A: Rapid Deployment of Environments to Any Cloud")</f>
        <v>0</v>
      </c>
      <c r="B129" t="inlineStr">
        <is>
          <t>We sat down with InData Labs CTO Alexey Tsiunchik to discuss the ways our Kubernetes deployment solution, CrossKube, can help support InData’s initiatives.</t>
        </is>
      </c>
      <c r="C129" s="3">
        <v>43705</v>
      </c>
      <c r="D129" t="inlineStr">
        <is>
          <t>Inside Exadel,Technology</t>
        </is>
      </c>
      <c r="E129" t="inlineStr">
        <is>
          <t>Alexey Tsiunchik,CrossKube,InData Labs,Kubernetes</t>
        </is>
      </c>
      <c r="F129" t="inlineStr">
        <is>
          <t>/news/crosskube-qa-rapid-deployment-of-environments-to-any-cloud/</t>
        </is>
      </c>
    </row>
    <row r="130">
      <c r="A130" s="2">
        <f>HYPERLINK("https://www.exadel.com/news/classic-to-touch-ui-migration-for-adobe-experience-manager/","Classic to Touch UI Migration for Adobe Experience Manager")</f>
        <v>0</v>
      </c>
      <c r="B130" t="inlineStr">
        <is>
          <t>Sharing some important lessons learned in the front lines, upgrading to the newer Touch UI in Adobe Experience Manager</t>
        </is>
      </c>
      <c r="C130" s="3">
        <v>43714</v>
      </c>
      <c r="D130" t="inlineStr">
        <is>
          <t>Tech Tips</t>
        </is>
      </c>
      <c r="E130" t="inlineStr">
        <is>
          <t>AEM,author mode,CQ5,migration,series,Touch UI</t>
        </is>
      </c>
      <c r="F130" t="inlineStr">
        <is>
          <t>/news/classic-to-touch-ui-migration-for-adobe-experience-manager/</t>
        </is>
      </c>
    </row>
    <row r="131">
      <c r="A131" s="2">
        <f>HYPERLINK("https://www.exadel.com/news/emerging-technology-convergence-is-it-fact-or-fiction/","Emerging Technology Convergence: Is It Fact or Fiction?")</f>
        <v>0</v>
      </c>
      <c r="B131" t="inlineStr">
        <is>
          <t>Our Exadel Solutions President concisely discusses the extent and implications of technology convergence along with how you should approach the issue.</t>
        </is>
      </c>
      <c r="C131" s="3">
        <v>43714</v>
      </c>
      <c r="D131" t="inlineStr">
        <is>
          <t>Technology</t>
        </is>
      </c>
      <c r="E131" t="inlineStr">
        <is>
          <t>emerging technology,technology convergence</t>
        </is>
      </c>
      <c r="F131" t="inlineStr">
        <is>
          <t>/news/emerging-technology-convergence-is-it-fact-or-fiction/</t>
        </is>
      </c>
    </row>
    <row r="132">
      <c r="A132" s="2">
        <f>HYPERLINK("https://www.exadel.com/news/looking-behind-the-curtain-at-digital-marketing-technology-trends/","Looking Behind the Curtain at Digital Marketing Technology Trends")</f>
        <v>0</v>
      </c>
      <c r="B132" t="inlineStr">
        <is>
          <t>Digital marketing strategy is all about harnessing a massive amount of customer and potential customer  data. What are the emerging technologies and tools that will help us do this?</t>
        </is>
      </c>
      <c r="C132" s="3">
        <v>43714</v>
      </c>
      <c r="D132" t="inlineStr">
        <is>
          <t>Technology</t>
        </is>
      </c>
      <c r="E132" t="inlineStr">
        <is>
          <t>Digital marketing,digital marketing trends</t>
        </is>
      </c>
      <c r="F132" t="inlineStr">
        <is>
          <t>/news/looking-behind-the-curtain-at-digital-marketing-technology-trends/</t>
        </is>
      </c>
    </row>
    <row r="133">
      <c r="A133" s="2">
        <f>HYPERLINK("https://www.exadel.com/news/women-in-stem-at-exadel-daria-rieznik-lead-qa-engineer/","Women in STEM at Exadel: Daria Rieznik, Lead QA Engineer")</f>
        <v>0</v>
      </c>
      <c r="B133" t="inlineStr">
        <is>
          <t>Here is another installment in our series about the amazing stories, innovation, and contributions of the women in STEM jobs at Exadel.</t>
        </is>
      </c>
      <c r="C133" s="3">
        <v>43717</v>
      </c>
      <c r="D133" t="inlineStr">
        <is>
          <t>Inside Exadel</t>
        </is>
      </c>
      <c r="E133" t="inlineStr">
        <is>
          <t>women in STEM,Women in tech</t>
        </is>
      </c>
      <c r="F133" t="inlineStr">
        <is>
          <t>/news/women-in-stem-at-exadel-daria-rieznik-lead-qa-engineer/</t>
        </is>
      </c>
    </row>
    <row r="134">
      <c r="A134" s="2">
        <f>HYPERLINK("https://www.exadel.com/news/aem-tip-junit-tests-for-wcmusepojo-objects/","AEM Tip: JUnit Tests for WCMUsePojo Objects")</f>
        <v>0</v>
      </c>
      <c r="B134" t="inlineStr">
        <is>
          <t>This AEM tip from our Exadel Digital Marketing Technology team is all about solving the complexities of unit testing components in AEM.</t>
        </is>
      </c>
      <c r="C134" s="3">
        <v>43717</v>
      </c>
      <c r="D134" t="inlineStr">
        <is>
          <t>Tech Tips</t>
        </is>
      </c>
      <c r="E134" t="inlineStr">
        <is>
          <t>AEM,AEM tips,junit,PowerMock,wcm.io,WCMUsePojo</t>
        </is>
      </c>
      <c r="F134" t="inlineStr">
        <is>
          <t>/news/aem-tip-junit-tests-for-wcmusepojo-objects/</t>
        </is>
      </c>
    </row>
    <row r="135">
      <c r="A135" s="2">
        <f>HYPERLINK("https://www.exadel.com/news/introducing-the-adobe-experience-manager-authoring-toolkit/","Introducing the Adobe Experience Manager Authoring Toolkit")</f>
        <v>0</v>
      </c>
      <c r="B135" t="inlineStr">
        <is>
          <t>Adobe Experience Manager Authoring Toolkit is a customizable open source package for smoothly generating AEM components (XML) from Java.</t>
        </is>
      </c>
      <c r="C135" s="3">
        <v>43724</v>
      </c>
      <c r="D135" t="inlineStr">
        <is>
          <t>Development</t>
        </is>
      </c>
      <c r="E135" t="inlineStr">
        <is>
          <t>AEM,AEM Authoring Toolkit,Java,Open Source,XML</t>
        </is>
      </c>
      <c r="F135" t="inlineStr">
        <is>
          <t>/news/introducing-the-adobe-experience-manager-authoring-toolkit/</t>
        </is>
      </c>
    </row>
    <row r="136">
      <c r="A136" s="2">
        <f>HYPERLINK("https://www.exadel.com/news/how-to-take-advantage-of-globally-dispersed-it-teams/","How to Take Advantage of Globally Dispersed IT Teams")</f>
        <v>0</v>
      </c>
      <c r="B136" t="inlineStr">
        <is>
          <t>Here a few pointers on tapping Into global tech talent and managing that talent for best results.</t>
        </is>
      </c>
      <c r="C136" s="3">
        <v>43732</v>
      </c>
      <c r="D136" t="inlineStr">
        <is>
          <t>Business</t>
        </is>
      </c>
      <c r="E136" t="inlineStr">
        <is>
          <t>global teams,remote collaboration</t>
        </is>
      </c>
      <c r="F136" t="inlineStr">
        <is>
          <t>/news/how-to-take-advantage-of-globally-dispersed-it-teams/</t>
        </is>
      </c>
    </row>
    <row r="137">
      <c r="A137" s="2">
        <f>HYPERLINK("https://www.exadel.com/news/our-devops-toolbox-ansible/","Our DevOps Toolbox: Ansible")</f>
        <v>0</v>
      </c>
      <c r="B137" t="inlineStr">
        <is>
          <t>Exadel significantly cuts infrastructure configuration time using Redhat Ansible. Our Digital Transformation Team explains how.</t>
        </is>
      </c>
      <c r="C137" s="3">
        <v>43738</v>
      </c>
      <c r="D137" t="inlineStr">
        <is>
          <t>Tools</t>
        </is>
      </c>
      <c r="F137" t="inlineStr">
        <is>
          <t>/news/our-devops-toolbox-ansible/</t>
        </is>
      </c>
    </row>
    <row r="138">
      <c r="A138" s="2">
        <f>HYPERLINK("https://www.exadel.com/news/beyond-building-software-agile-as-an-organization-wide-initiative/","Beyond Building Software: Agile as an Organization-Wide Initiative")</f>
        <v>0</v>
      </c>
      <c r="B138" t="inlineStr">
        <is>
          <t>The agile methodology can be expanded beyond programming to help the company as a whole become more nimble.</t>
        </is>
      </c>
      <c r="C138" s="3">
        <v>43739</v>
      </c>
      <c r="D138" t="inlineStr">
        <is>
          <t>Development</t>
        </is>
      </c>
      <c r="E138" t="inlineStr">
        <is>
          <t>Agile development</t>
        </is>
      </c>
      <c r="F138" t="inlineStr">
        <is>
          <t>/news/beyond-building-software-agile-as-an-organization-wide-initiative/</t>
        </is>
      </c>
    </row>
    <row r="139">
      <c r="A139" s="2">
        <f>HYPERLINK("https://www.exadel.com/news/aem-experience-fragments-an-introduction/","AEM Experience Fragments: An Introduction")</f>
        <v>0</v>
      </c>
      <c r="B139" t="inlineStr">
        <is>
          <t>An introduction to the AEM Experience Fragment (XF) feature for the efficient organization of sections of content and presentation for use in pages</t>
        </is>
      </c>
      <c r="C139" s="3">
        <v>43746</v>
      </c>
      <c r="D139" t="inlineStr">
        <is>
          <t>Tools</t>
        </is>
      </c>
      <c r="E139" t="inlineStr">
        <is>
          <t>AEM,experiencefragments,XF</t>
        </is>
      </c>
      <c r="F139" t="inlineStr">
        <is>
          <t>/news/aem-experience-fragments-an-introduction/</t>
        </is>
      </c>
    </row>
    <row r="140">
      <c r="A140" s="2">
        <f>HYPERLINK("https://www.exadel.com/news/getting-more-out-of-multi-cloud-for-the-enterprise/","Getting More out of Multi-Cloud for the Enterprise")</f>
        <v>0</v>
      </c>
      <c r="B140" t="inlineStr">
        <is>
          <t>Multi-cloud strategies have completed shifted the way enterpise IT works. With leveraging tools like CrossKube enterprises can maximize their benefits.</t>
        </is>
      </c>
      <c r="C140" s="3">
        <v>43746</v>
      </c>
      <c r="D140" t="inlineStr">
        <is>
          <t>Technology</t>
        </is>
      </c>
      <c r="E140" t="inlineStr">
        <is>
          <t>CrossKube,Kubernetes,multi-cloud,XaaS</t>
        </is>
      </c>
      <c r="F140" t="inlineStr">
        <is>
          <t>/news/getting-more-out-of-multi-cloud-for-the-enterprise/</t>
        </is>
      </c>
    </row>
    <row r="141">
      <c r="A141" s="2">
        <f>HYPERLINK("https://www.exadel.com/news/our-devops-toolbox-the-ansible-interview/","Our DevOps Toolbox: The Ansible Interview")</f>
        <v>0</v>
      </c>
      <c r="B141" t="inlineStr">
        <is>
          <t>A conversation with Sergey Krivopshin, an Exadel DevOps engineer, about using Redhat Ansible to simplify and accelerate DevOps work</t>
        </is>
      </c>
      <c r="C141" s="3">
        <v>43749</v>
      </c>
      <c r="D141" t="inlineStr">
        <is>
          <t>Tools</t>
        </is>
      </c>
      <c r="E141" t="inlineStr">
        <is>
          <t>Ansible,configuration management,DevOps,devopstoolbox series,interview,series</t>
        </is>
      </c>
      <c r="F141" t="inlineStr">
        <is>
          <t>/news/our-devops-toolbox-the-ansible-interview/</t>
        </is>
      </c>
    </row>
    <row r="142">
      <c r="A142" s="2">
        <f>HYPERLINK("https://www.exadel.com/news/agile-development-for-non-products/","Agile Development for ""Non-Products""")</f>
        <v>0</v>
      </c>
      <c r="B142" t="inlineStr">
        <is>
          <t>Projects that are internal "non-products" can benefit from an agile approach and deliver great value for your organization, if adapted to the situation.</t>
        </is>
      </c>
      <c r="C142" s="3">
        <v>43750</v>
      </c>
      <c r="D142" t="inlineStr">
        <is>
          <t>Development</t>
        </is>
      </c>
      <c r="E142" t="inlineStr">
        <is>
          <t>Agile development,internal projects,non-products</t>
        </is>
      </c>
      <c r="F142" t="inlineStr">
        <is>
          <t>/news/agile-development-for-non-products/</t>
        </is>
      </c>
    </row>
    <row r="143">
      <c r="A143" s="2">
        <f>HYPERLINK("https://www.exadel.com/news/classic-to-touch-ui-migration-for-aem-more-tips-from-experience/","Classic to Touch UI Migration for AEM: More Tips from Experience")</f>
        <v>0</v>
      </c>
      <c r="B143" t="inlineStr">
        <is>
          <t>In this follow-up, our Digital Marketing Technology team shares some more detailed lessons learned in upgrading to the newer Touch UI in Adobe Experience Manager</t>
        </is>
      </c>
      <c r="C143" s="3">
        <v>43755</v>
      </c>
      <c r="D143" t="inlineStr">
        <is>
          <t>Tech Tips</t>
        </is>
      </c>
      <c r="E143" t="inlineStr">
        <is>
          <t>AEM,compatibility mode,migration,series,Touch UI</t>
        </is>
      </c>
      <c r="F143" t="inlineStr">
        <is>
          <t>/news/classic-to-touch-ui-migration-for-aem-more-tips-from-experience/</t>
        </is>
      </c>
    </row>
    <row r="144">
      <c r="A144" s="2">
        <f>HYPERLINK("https://www.exadel.com/news/classic-to-touch-ui-migration-for-aem-page-properties/","Classic to Touch UI Migration for AEM: Page Properties")</f>
        <v>0</v>
      </c>
      <c r="B144" t="inlineStr">
        <is>
          <t>In this new installment on upgrading to the newer Touch UI in Adobe Experience Manager, our Digital Marketing Technology team tackles the issue of Page Properties</t>
        </is>
      </c>
      <c r="C144" s="3">
        <v>43756</v>
      </c>
      <c r="D144" t="inlineStr">
        <is>
          <t>Tech Tips</t>
        </is>
      </c>
      <c r="E144" t="inlineStr">
        <is>
          <t>AEM,compatibility mode,migration,page properties,series,Touch UI</t>
        </is>
      </c>
      <c r="F144" t="inlineStr">
        <is>
          <t>/news/classic-to-touch-ui-migration-for-aem-page-properties/</t>
        </is>
      </c>
    </row>
    <row r="145">
      <c r="A145" s="2">
        <f>HYPERLINK("https://www.exadel.com/news/classic-to-touch-ui-migration-for-aem-multifields/","Classic to Touch UI Migration for AEM: Multifields")</f>
        <v>0</v>
      </c>
      <c r="B145" t="inlineStr">
        <is>
          <t>Our Digital Marketing Technology team’s sharing of lessons learned in upgrading to the newer Touch UI in AEM focuses on multifields in this post</t>
        </is>
      </c>
      <c r="C145" s="3">
        <v>43756</v>
      </c>
      <c r="D145" t="inlineStr">
        <is>
          <t>Tech Tips</t>
        </is>
      </c>
      <c r="E145" t="inlineStr">
        <is>
          <t>AEM,compatibility mode,migration,multifields,series,Touch UI</t>
        </is>
      </c>
      <c r="F145" t="inlineStr">
        <is>
          <t>/news/classic-to-touch-ui-migration-for-aem-multifields/</t>
        </is>
      </c>
    </row>
    <row r="146">
      <c r="A146" s="2">
        <f>HYPERLINK("https://www.exadel.com/news/our-devops-methods-continuous-integration/","Our DevOps Methodologies: Continuous Integration")</f>
        <v>0</v>
      </c>
      <c r="B146" t="inlineStr">
        <is>
          <t>Continuous integration (CI) is an approach that automates the software development process. Find out the benefits we've seen for development and business.</t>
        </is>
      </c>
      <c r="C146" s="3">
        <v>43760</v>
      </c>
      <c r="D146" t="inlineStr">
        <is>
          <t>Development</t>
        </is>
      </c>
      <c r="E146" t="inlineStr">
        <is>
          <t>continuous integration,DevOps,devopsmethodologies series,digital transformation,series</t>
        </is>
      </c>
      <c r="F146" t="inlineStr">
        <is>
          <t>/news/our-devops-methods-continuous-integration/</t>
        </is>
      </c>
    </row>
    <row r="147">
      <c r="A147" s="2">
        <f>HYPERLINK("https://www.exadel.com/news/our-devops-toolbox-kubernetes/","Our DevOps Toolbox: Kubernetes")</f>
        <v>0</v>
      </c>
      <c r="B147" t="inlineStr">
        <is>
          <t>Kubernetes is a container orchestration tool for packages of code and resources. Find out the benefits we've seen using it for development and business.</t>
        </is>
      </c>
      <c r="C147" s="3">
        <v>43766</v>
      </c>
      <c r="D147" t="inlineStr">
        <is>
          <t>Tools</t>
        </is>
      </c>
      <c r="E147" t="inlineStr">
        <is>
          <t>DevOps,devopstoolbox series,digital transformation,Kubernetes,series</t>
        </is>
      </c>
      <c r="F147" t="inlineStr">
        <is>
          <t>/news/our-devops-toolbox-kubernetes/</t>
        </is>
      </c>
    </row>
    <row r="148">
      <c r="A148" s="2">
        <f>HYPERLINK("https://www.exadel.com/news/aem-experience-fragments-architecture/","AEM Experience Fragments: Architecture")</f>
        <v>0</v>
      </c>
      <c r="B148" t="inlineStr">
        <is>
          <t>An overview of the AEM Experience Fragment (XF) feature for the efficient organization of sections of content and presentation for use in pages</t>
        </is>
      </c>
      <c r="C148" s="3">
        <v>43784</v>
      </c>
      <c r="D148" t="inlineStr">
        <is>
          <t>Tools</t>
        </is>
      </c>
      <c r="E148" t="inlineStr">
        <is>
          <t>AEM,experiencefragments,XF</t>
        </is>
      </c>
      <c r="F148" t="inlineStr">
        <is>
          <t>/news/aem-experience-fragments-architecture/</t>
        </is>
      </c>
    </row>
    <row r="149">
      <c r="A149" s="2">
        <f>HYPERLINK("https://www.exadel.com/news/global-procurement-application-designing-an-inventory-module/","Global Procurement Application: Designing an Inventory Module")</f>
        <v>0</v>
      </c>
      <c r="B149" t="inlineStr">
        <is>
          <t>1st in a series on our Global Procurement Application (GPA) solution, starting with design considerations for an inventory module</t>
        </is>
      </c>
      <c r="C149" s="3">
        <v>43795</v>
      </c>
      <c r="D149" t="inlineStr">
        <is>
          <t>Exadel Solutions</t>
        </is>
      </c>
      <c r="E149" t="inlineStr">
        <is>
          <t>digital transformation,global logistics,Global Procurement Application,GPA,inventory,procurement,supply chain</t>
        </is>
      </c>
      <c r="F149" t="inlineStr">
        <is>
          <t>/news/global-procurement-application-designing-an-inventory-module/</t>
        </is>
      </c>
    </row>
    <row r="150">
      <c r="A150" s="2">
        <f>HYPERLINK("https://www.exadel.com/news/our-devops-methodologies-the-continuous-integration-interview/","Our DevOps Methodologies: The Continuous Integration Interview")</f>
        <v>0</v>
      </c>
      <c r="B150" t="inlineStr">
        <is>
          <t>A conversation with Mikhail Аndrushkevich, Exadel's VP of Delivery, about the use and value of continuous integration in DevOps work</t>
        </is>
      </c>
      <c r="C150" s="3">
        <v>43796</v>
      </c>
      <c r="D150" t="inlineStr">
        <is>
          <t>Development</t>
        </is>
      </c>
      <c r="E150" t="inlineStr">
        <is>
          <t>continuous integration,DevOps,devopsmethodologies series,interview,series</t>
        </is>
      </c>
      <c r="F150" t="inlineStr">
        <is>
          <t>/news/our-devops-methodologies-the-continuous-integration-interview/</t>
        </is>
      </c>
    </row>
    <row r="151">
      <c r="A151" s="2">
        <f>HYPERLINK("https://www.exadel.com/news/thats-a-wrap-2019-exadel-reflections-and-achievements/","That’s A Wrap! 2019 Exadel Reflections and Achievements")</f>
        <v>0</v>
      </c>
      <c r="B151" t="inlineStr">
        <is>
          <t xml:space="preserve">2019 has been nothing short of exceptional! As 2019 comes to an end, we wanted to recap what made it one of the strongest years yet for Exadel. </t>
        </is>
      </c>
      <c r="C151" s="3">
        <v>43804</v>
      </c>
      <c r="D151" t="inlineStr">
        <is>
          <t>Inside Exadel</t>
        </is>
      </c>
      <c r="E151" t="inlineStr">
        <is>
          <t>year in review</t>
        </is>
      </c>
      <c r="F151" t="inlineStr">
        <is>
          <t>/news/thats-a-wrap-2019-exadel-reflections-and-achievements/</t>
        </is>
      </c>
    </row>
    <row r="152">
      <c r="A152" s="2">
        <f>HYPERLINK("https://www.exadel.com/news/a-year-of-achievement-for-appery-io-in-2019/","A Year of Achievement for Appery.io in 2019")</f>
        <v>0</v>
      </c>
      <c r="B152" t="inlineStr">
        <is>
          <t>As we look back over the year for our low-code development platform Appery.io, we have to say we are pretty proud! New features, glowing reviews...</t>
        </is>
      </c>
      <c r="C152" s="3">
        <v>43810</v>
      </c>
      <c r="D152" t="inlineStr">
        <is>
          <t>Inside Exadel</t>
        </is>
      </c>
      <c r="E152" t="inlineStr">
        <is>
          <t>Appery.io,year in review</t>
        </is>
      </c>
      <c r="F152" t="inlineStr">
        <is>
          <t>/news/a-year-of-achievement-for-appery-io-in-2019/</t>
        </is>
      </c>
    </row>
    <row r="153">
      <c r="A153" s="2">
        <f>HYPERLINK("https://www.exadel.com/news/aem-tip-use-an-automated-test-framework/","AEM Tip: Use an Automated Test Framework")</f>
        <v>0</v>
      </c>
      <c r="B153" t="inlineStr">
        <is>
          <t xml:space="preserve">This tip is about the process for our team in working on AEM projects using a dialog format to present the subject of test automation. </t>
        </is>
      </c>
      <c r="C153" s="3">
        <v>43813</v>
      </c>
      <c r="D153" t="inlineStr">
        <is>
          <t>Tech Tips</t>
        </is>
      </c>
      <c r="E153" t="inlineStr">
        <is>
          <t>AEM,automationqa,QA,qaautomation</t>
        </is>
      </c>
      <c r="F153" t="inlineStr">
        <is>
          <t>/news/aem-tip-use-an-automated-test-framework/</t>
        </is>
      </c>
    </row>
    <row r="154">
      <c r="A154" s="2">
        <f>HYPERLINK("https://www.exadel.com/news/global-procurement-application-designing-a-catalog-module/","Global Procurement Application: Designing a Catalog Module")</f>
        <v>0</v>
      </c>
      <c r="B154" t="inlineStr">
        <is>
          <t>2nd in a series on our Global Procurement Application (GPA) solution, discussing the cloud catalog module</t>
        </is>
      </c>
      <c r="C154" s="3">
        <v>43816</v>
      </c>
      <c r="D154" t="inlineStr">
        <is>
          <t>Exadel Solutions</t>
        </is>
      </c>
      <c r="E154" t="inlineStr">
        <is>
          <t>catalog,digital transformation,global logistics,Global Procurement Application,GPA</t>
        </is>
      </c>
      <c r="F154" t="inlineStr">
        <is>
          <t>/news/global-procurement-application-designing-a-catalog-module/</t>
        </is>
      </c>
    </row>
    <row r="155">
      <c r="A155" s="2">
        <f>HYPERLINK("https://www.exadel.com/news/our-devops-toolbox-consul/","Our DevOps Toolbox: Consul")</f>
        <v>0</v>
      </c>
      <c r="B155" t="inlineStr">
        <is>
          <t>Consul provides service discovery, health checks, load balancing and key/value storage for services and applications. Find out the benefits we've seen using it for development and business.</t>
        </is>
      </c>
      <c r="C155" s="3">
        <v>43819</v>
      </c>
      <c r="D155" t="inlineStr">
        <is>
          <t>Tools</t>
        </is>
      </c>
      <c r="E155" t="inlineStr">
        <is>
          <t>Consul,DevOps,devopstoolbox series,digital transformation,series</t>
        </is>
      </c>
      <c r="F155" t="inlineStr">
        <is>
          <t>/news/our-devops-toolbox-consul/</t>
        </is>
      </c>
    </row>
    <row r="156">
      <c r="A156" s="2">
        <f>HYPERLINK("https://www.exadel.com/news/aem-tip-junit-aemcontext-integration-with-an-aem-repository/","AEM Tip: JUnit AemContext Integration with an AEM Repository")</f>
        <v>0</v>
      </c>
      <c r="B156" t="inlineStr">
        <is>
          <t>Creating JUnit tests for AEM components and services requires a lot of testing data, so we came up with a way to generate more data for this testing and tips on using it.</t>
        </is>
      </c>
      <c r="C156" s="3">
        <v>43834</v>
      </c>
      <c r="D156" t="inlineStr">
        <is>
          <t>Tech Tips</t>
        </is>
      </c>
      <c r="E156" t="inlineStr">
        <is>
          <t>AEM,JUnit testing</t>
        </is>
      </c>
      <c r="F156" t="inlineStr">
        <is>
          <t>/news/aem-tip-junit-aemcontext-integration-with-an-aem-repository/</t>
        </is>
      </c>
    </row>
    <row r="157">
      <c r="A157" s="2">
        <f>HYPERLINK("https://www.exadel.com/news/exadels-jonathan-fries-to-speak-at-productworld-2020/","Exadel’s Jonathan Fries to Speak at ProductWorld 2020")</f>
        <v>0</v>
      </c>
      <c r="B157" t="inlineStr">
        <is>
          <t>Jonathan Fries will speak at a product manager/product developer conference on the multi-cloud approach for business &amp; best practices for implementation.</t>
        </is>
      </c>
      <c r="C157" s="3">
        <v>43868</v>
      </c>
      <c r="D157" t="inlineStr">
        <is>
          <t>Events Notes</t>
        </is>
      </c>
      <c r="E157" t="inlineStr">
        <is>
          <t>Cloud,CrossKube,Kubernetes,multi-cloud,Oakland,session</t>
        </is>
      </c>
      <c r="F157" t="inlineStr">
        <is>
          <t>/news/exadels-jonathan-fries-to-speak-at-productworld-2020/</t>
        </is>
      </c>
    </row>
    <row r="158">
      <c r="A158" s="2">
        <f>HYPERLINK("https://www.exadel.com/news/hackathon-time-in-minsk/","Hackathon Time in Minsk")</f>
        <v>0</v>
      </c>
      <c r="B158" t="inlineStr">
        <is>
          <t>A recent Exadel hackathon in Minsk turned into an enjoyable fulfilling contest for participants and produced 2 useful tools for AEM management and testing.</t>
        </is>
      </c>
      <c r="C158" s="3">
        <v>43872</v>
      </c>
      <c r="D158" t="inlineStr">
        <is>
          <t>Events Notes</t>
        </is>
      </c>
      <c r="E158" t="inlineStr">
        <is>
          <t>AEM,content,Digital Marketing Technology,Exadel community,Exadel practice,hackathon,Testing</t>
        </is>
      </c>
      <c r="F158" t="inlineStr">
        <is>
          <t>/news/hackathon-time-in-minsk/</t>
        </is>
      </c>
    </row>
    <row r="159">
      <c r="A159" s="2">
        <f>HYPERLINK("https://www.exadel.com/news/product-world-2020-reflections-from-jonathan-fries/","Product World 2020: Reflections from Jonathan Fries")</f>
        <v>0</v>
      </c>
      <c r="B159" t="inlineStr">
        <is>
          <t>Jonathan Fries interviewed on his experience as a speaker at a product manager/product developer conference on product development and the Cloud</t>
        </is>
      </c>
      <c r="C159" s="3">
        <v>43894</v>
      </c>
      <c r="D159" t="inlineStr">
        <is>
          <t>Events Notes</t>
        </is>
      </c>
      <c r="E159" t="inlineStr">
        <is>
          <t>Cloud,CrossKube,Kubernetes,multi-cloud,Oakland,session</t>
        </is>
      </c>
      <c r="F159" t="inlineStr">
        <is>
          <t>/news/product-world-2020-reflections-from-jonathan-fries/</t>
        </is>
      </c>
    </row>
    <row r="160">
      <c r="A160" s="2">
        <f>HYPERLINK("https://www.exadel.com/news/our-devops-toolbox-the-consul-interview/","Our DevOps Toolbox: The Consul Interview")</f>
        <v>0</v>
      </c>
      <c r="B160" t="inlineStr">
        <is>
          <t>A conversation with Alexey Korzhov, an Exadel DevOps engineer, about using Consul to simplify and accelerate DevOps work</t>
        </is>
      </c>
      <c r="C160" s="3">
        <v>43900</v>
      </c>
      <c r="D160" t="inlineStr">
        <is>
          <t>Tools</t>
        </is>
      </c>
      <c r="E160" t="inlineStr">
        <is>
          <t>configuration management,Consul,DevOps,devopstoolbox series,interview,series</t>
        </is>
      </c>
      <c r="F160" t="inlineStr">
        <is>
          <t>/news/our-devops-toolbox-the-consul-interview/</t>
        </is>
      </c>
    </row>
    <row r="161">
      <c r="A161" s="2">
        <f>HYPERLINK("https://www.exadel.com/news/what-is-the-roi-of-a-cloud-transformation/","What Is the ROI of a Cloud Transformation?")</f>
        <v>0</v>
      </c>
      <c r="B161" t="inlineStr">
        <is>
          <t>Looking at the subtleties in accounting for ROI in cloud transformations like replatforming</t>
        </is>
      </c>
      <c r="C161" s="3">
        <v>43908</v>
      </c>
      <c r="D161" t="inlineStr">
        <is>
          <t>Business</t>
        </is>
      </c>
      <c r="E161" t="inlineStr">
        <is>
          <t>Cloud,cloud transformation,digital transformation,ROI</t>
        </is>
      </c>
      <c r="F161" t="inlineStr">
        <is>
          <t>/news/what-is-the-roi-of-a-cloud-transformation/</t>
        </is>
      </c>
    </row>
    <row r="162">
      <c r="A162" s="2">
        <f>HYPERLINK("https://www.exadel.com/news/exadel-responds-to-covid-19-a-message-from-our-ceo/","Exadel Responds to COVID-19: A Message from Our CEO")</f>
        <v>0</v>
      </c>
      <c r="B162" t="inlineStr">
        <is>
          <t>As the world adjusts to the disruption caused by the COVAD-19 pandemic, what is Exadel doing to press forward during this time of uncertainty?</t>
        </is>
      </c>
      <c r="C162" s="3">
        <v>43909</v>
      </c>
      <c r="D162" t="inlineStr">
        <is>
          <t>Announcements</t>
        </is>
      </c>
      <c r="E162" t="inlineStr">
        <is>
          <t>COVID-19,disaster response,global teams</t>
        </is>
      </c>
      <c r="F162" t="inlineStr">
        <is>
          <t>/news/exadel-responds-to-covid-19-a-message-from-our-ceo/</t>
        </is>
      </c>
    </row>
    <row r="163">
      <c r="A163" s="2">
        <f>HYPERLINK("https://www.exadel.com/news/exadel-sponsored-stem-lab-opens-in-vileyka/","Exadel-sponsored STEM Lab Opens in Vileyka")</f>
        <v>0</v>
      </c>
      <c r="B163" t="inlineStr">
        <is>
          <t>Exadel's Corporate Social Responsibility (CSR) program opened a STEM lab in Vileyka, Belarus on February 28, 2020 with local Education for the Future group.</t>
        </is>
      </c>
      <c r="C163" s="3">
        <v>43927</v>
      </c>
      <c r="D163" t="inlineStr">
        <is>
          <t>Inside Exadel</t>
        </is>
      </c>
      <c r="E163" t="inlineStr">
        <is>
          <t>Corporate Social Responsibility,CSR,STEM</t>
        </is>
      </c>
      <c r="F163" t="inlineStr">
        <is>
          <t>/news/exadel-sponsored-stem-lab-opens-in-vileyka/</t>
        </is>
      </c>
    </row>
    <row r="164">
      <c r="A164" s="2">
        <f>HYPERLINK("https://www.exadel.com/news/building-resilient-distributed-software-development-teams/","Building Resilient Distributed Software Development Teams")</f>
        <v>0</v>
      </c>
      <c r="B164" t="inlineStr">
        <is>
          <t xml:space="preserve">How Exadel is built to deliver development services at a high-quality level in spite of global challenges like the COVID-19 pandemic </t>
        </is>
      </c>
      <c r="C164" s="3">
        <v>43927</v>
      </c>
      <c r="D164" t="inlineStr">
        <is>
          <t>Development</t>
        </is>
      </c>
      <c r="E164" t="inlineStr">
        <is>
          <t>COVID-19,DevOps,digital transformation,global teams,resilience</t>
        </is>
      </c>
      <c r="F164" t="inlineStr">
        <is>
          <t>/news/building-resilient-distributed-software-development-teams/</t>
        </is>
      </c>
    </row>
    <row r="165">
      <c r="A165" s="2">
        <f>HYPERLINK("https://www.exadel.com/news/aem-tip-cryptosupport-key-sharing-and-troubleshooting/","AEM Tip: CryptoSupport Key Sharing and Troubleshooting")</f>
        <v>0</v>
      </c>
      <c r="B165" t="inlineStr">
        <is>
          <t>AEM's CryptoSupport Service can simplify the process of storing keys through replication, but there are a few things to watch out for.</t>
        </is>
      </c>
      <c r="C165" s="3">
        <v>43928</v>
      </c>
      <c r="D165" t="inlineStr">
        <is>
          <t>Tech Tips</t>
        </is>
      </c>
      <c r="E165" t="inlineStr">
        <is>
          <t>AEM,AEMtips series,CryptoSupport,keystore,truststore</t>
        </is>
      </c>
      <c r="F165" t="inlineStr">
        <is>
          <t>/news/aem-tip-cryptosupport-key-sharing-and-troubleshooting/</t>
        </is>
      </c>
    </row>
    <row r="166">
      <c r="A166" s="2">
        <f>HYPERLINK("https://www.exadel.com/news/secrets-of-successful-remote-or-dispersed-it-teams/","Secrets of Successful Remote or Dispersed IT Teams")</f>
        <v>0</v>
      </c>
      <c r="B166" t="inlineStr">
        <is>
          <t>You have questions. We have answers for IT businesses about making remote and distributed work successful.</t>
        </is>
      </c>
      <c r="C166" s="3">
        <v>43931</v>
      </c>
      <c r="D166" t="inlineStr">
        <is>
          <t>Development</t>
        </is>
      </c>
      <c r="E166" t="inlineStr">
        <is>
          <t>COVID-19,distributed teams,global teams,remote work,workplace configuration</t>
        </is>
      </c>
      <c r="F166" t="inlineStr">
        <is>
          <t>/news/secrets-of-successful-remote-or-dispersed-it-teams/</t>
        </is>
      </c>
    </row>
    <row r="167">
      <c r="A167" s="2">
        <f>HYPERLINK("https://www.exadel.com/news/aem-experience-fragments-templates/","AEM Experience Fragments: Templates")</f>
        <v>0</v>
      </c>
      <c r="B167" t="inlineStr">
        <is>
          <t>A detailed look at the templates behind AEM Experience Fragments (XF)</t>
        </is>
      </c>
      <c r="C167" s="3">
        <v>43938</v>
      </c>
      <c r="D167" t="inlineStr">
        <is>
          <t>Tools</t>
        </is>
      </c>
      <c r="E167" t="inlineStr">
        <is>
          <t>AEM,experiencefragments,XF</t>
        </is>
      </c>
      <c r="F167" t="inlineStr">
        <is>
          <t>/news/aem-experience-fragments-templates/</t>
        </is>
      </c>
    </row>
    <row r="168">
      <c r="A168" s="2">
        <f>HYPERLINK("https://www.exadel.com/news/helping-the-real-estate-industry-recover-during-covid-19/","Helping the Real Estate Industry Recover during COVID-19")</f>
        <v>0</v>
      </c>
      <c r="B168" t="inlineStr">
        <is>
          <t>The real estate industry has been severely disrupted by COVID-19. How can distributed agile software development help with the digital transformation needed?</t>
        </is>
      </c>
      <c r="C168" s="3">
        <v>43942</v>
      </c>
      <c r="D168" t="inlineStr">
        <is>
          <t>Development</t>
        </is>
      </c>
      <c r="E168" t="inlineStr">
        <is>
          <t>Agile development,COVID-19,COVID-19 Impact by industry series,digital transformation,distributed teams,Real Estate</t>
        </is>
      </c>
      <c r="F168" t="inlineStr">
        <is>
          <t>/news/helping-the-real-estate-industry-recover-during-covid-19/</t>
        </is>
      </c>
    </row>
    <row r="169">
      <c r="A169" s="2">
        <f>HYPERLINK("https://www.exadel.com/news/global-developer-community-unites-for-appery-io-covid-19-hackathon/","Global Developer Community Unites for Appery.io COVID-19 Hackathon")</f>
        <v>0</v>
      </c>
      <c r="B169" t="inlineStr">
        <is>
          <t>As the world adjusts to the disruption caused by the COVAD-19 pandemic, what is Exadel doing to press forward during this time of uncertainty?</t>
        </is>
      </c>
      <c r="C169" s="3">
        <v>43943</v>
      </c>
      <c r="D169" t="inlineStr">
        <is>
          <t>Announcements</t>
        </is>
      </c>
      <c r="E169" t="inlineStr">
        <is>
          <t>Appery.io,contest,COVID-19,disaster response,global teams,hackathon</t>
        </is>
      </c>
      <c r="F169" t="inlineStr">
        <is>
          <t>/news/global-developer-community-unites-for-appery-io-covid-19-hackathon/</t>
        </is>
      </c>
    </row>
    <row r="170">
      <c r="A170" s="2">
        <f>HYPERLINK("https://www.exadel.com/news/helping-the-retail-industry-recover-during-covid-19/","Helping the Retail Industry Recover during COVID-19")</f>
        <v>0</v>
      </c>
      <c r="B170" t="inlineStr">
        <is>
          <t>The retail industry has been severely disrupted by COVID-19. How can distributed agile software development help with the digital transformation needed?</t>
        </is>
      </c>
      <c r="C170" s="3">
        <v>43949</v>
      </c>
      <c r="D170" t="inlineStr">
        <is>
          <t>Development</t>
        </is>
      </c>
      <c r="E170" t="inlineStr">
        <is>
          <t>Agile development,BOPIS,COVID-19,COVID-19 Impact by industry series,digital transformation,distributed teams,e-commerce,retail</t>
        </is>
      </c>
      <c r="F170" t="inlineStr">
        <is>
          <t>/news/helping-the-retail-industry-recover-during-covid-19/</t>
        </is>
      </c>
    </row>
    <row r="171">
      <c r="A171" s="2">
        <f>HYPERLINK("https://www.exadel.com/news/data-driven-software-engineering-how-to-avoid-common-problems/","Data-driven Software Engineering: How to Avoid Common Problems")</f>
        <v>0</v>
      </c>
      <c r="B171" t="inlineStr">
        <is>
          <t>The software engineering process is increasing data-driven. What are the key components, challenges, and best practices for doing it right?</t>
        </is>
      </c>
      <c r="C171" s="3">
        <v>43956</v>
      </c>
      <c r="D171" t="inlineStr">
        <is>
          <t>Development</t>
        </is>
      </c>
      <c r="E171" t="inlineStr">
        <is>
          <t>data,KPI,OKR,perfomance metrics,republished,software development process</t>
        </is>
      </c>
      <c r="F171" t="inlineStr">
        <is>
          <t>/news/data-driven-software-engineering-how-to-avoid-common-problems/</t>
        </is>
      </c>
    </row>
    <row r="172">
      <c r="A172" s="2">
        <f>HYPERLINK("https://www.exadel.com/news/whats-powering-digital-transformation/","What's Powering Digital Transformation?")</f>
        <v>0</v>
      </c>
      <c r="B172" t="inlineStr">
        <is>
          <t>Why should you embark or continue on a digital transformation journey? This article outlines what success looks like and how to get there.</t>
        </is>
      </c>
      <c r="C172" s="3">
        <v>43963</v>
      </c>
      <c r="D172" t="inlineStr">
        <is>
          <t>Business</t>
        </is>
      </c>
      <c r="E172" t="inlineStr">
        <is>
          <t>Cloud,DevOps,digital transformation,qaautomation,republished</t>
        </is>
      </c>
      <c r="F172" t="inlineStr">
        <is>
          <t>/news/whats-powering-digital-transformation/</t>
        </is>
      </c>
    </row>
    <row r="173">
      <c r="A173" s="2">
        <f>HYPERLINK("https://www.exadel.com/news/exadel-announces-winners-of-appery-io-virtual-hackathon/","Exadel Announces Winners of Appery.io Virtual Hackathon")</f>
        <v>0</v>
      </c>
      <c r="B173" t="inlineStr">
        <is>
          <t>COVID-19 has made profound impacts on the ways of working and living. At Exadel, we have seen first-hand how technology can help individuals and businesses thrive in times of unrest.</t>
        </is>
      </c>
      <c r="C173" s="3">
        <v>43973</v>
      </c>
      <c r="D173" t="inlineStr">
        <is>
          <t>Announcements</t>
        </is>
      </c>
      <c r="E173" t="inlineStr">
        <is>
          <t>Appery.io,contest,COVID-19,disaster response,hackathon</t>
        </is>
      </c>
      <c r="F173" t="inlineStr">
        <is>
          <t>/news/exadel-announces-winners-of-appery-io-virtual-hackathon/</t>
        </is>
      </c>
    </row>
    <row r="174">
      <c r="A174" s="2">
        <f>HYPERLINK("https://www.exadel.com/news/how-positive-behavioral-metrics-can-boost-your-software-team/","How Positive Behavioral Metrics Can Boost Your Software Team")</f>
        <v>0</v>
      </c>
      <c r="B174" t="inlineStr">
        <is>
          <t>Data is critically important for organizational success. As IT professionals, you understand the benefits of establishing clear metrics to gain visibility into how your organization is driving value.</t>
        </is>
      </c>
      <c r="C174" s="3">
        <v>43979</v>
      </c>
      <c r="D174" t="inlineStr">
        <is>
          <t>Business</t>
        </is>
      </c>
      <c r="E174" t="inlineStr">
        <is>
          <t>behavioral metrics,KPIs,measurement techniques,OKRs,positive behavioral metrics</t>
        </is>
      </c>
      <c r="F174" t="inlineStr">
        <is>
          <t>/news/how-positive-behavioral-metrics-can-boost-your-software-team/</t>
        </is>
      </c>
    </row>
    <row r="175">
      <c r="A175" s="2">
        <f>HYPERLINK("https://www.exadel.com/news/helping-the-fitness-industry-during-covid-19/","Helping the Fitness Industry During COVID-19")</f>
        <v>0</v>
      </c>
      <c r="B175" t="inlineStr">
        <is>
          <t xml:space="preserve">Every industry has been deeply impacted by the current global pandemic, and health and fitness is no exception. Here’s how distributed agile software development can help. </t>
        </is>
      </c>
      <c r="C175" s="3">
        <v>43980</v>
      </c>
      <c r="D175" t="inlineStr">
        <is>
          <t>Business</t>
        </is>
      </c>
      <c r="E175" t="inlineStr">
        <is>
          <t>Agile development,COVID-19,digital transformation,Fitness Trackers,IoT and Integration,Workout Facilities</t>
        </is>
      </c>
      <c r="F175" t="inlineStr">
        <is>
          <t>/news/helping-the-fitness-industry-during-covid-19/</t>
        </is>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76"/>
  <sheetViews>
    <sheetView workbookViewId="0"/>
  </sheetViews>
  <sheetFormatPr defaultRowHeight="15"/>
  <sheetData>
    <row r="1" s="1" customFormat="1">
      <c r="A1" s="1" t="inlineStr">
        <is>
          <t>category</t>
        </is>
      </c>
      <c r="B1" s="1" t="inlineStr">
        <is>
          <t>linked_title</t>
        </is>
      </c>
      <c r="C1" s="1" t="inlineStr">
        <is>
          <t>multiple</t>
        </is>
      </c>
    </row>
    <row r="2">
      <c r="A2" t="inlineStr">
        <is>
          <t>Announcements</t>
        </is>
      </c>
      <c r="B2" s="2">
        <f>HYPERLINK("https://www.exadel.com/news/exadel-acquires-new-company-in-europe-reewise/","Exadel Acquires New Company in Europe, ReeWise")</f>
        <v>0</v>
      </c>
      <c r="C2" t="b">
        <v>0</v>
      </c>
    </row>
    <row r="3">
      <c r="A3" t="inlineStr">
        <is>
          <t>Announcements</t>
        </is>
      </c>
      <c r="B3" s="2">
        <f>HYPERLINK("https://www.exadel.com/news/exadel-delivers-innovation-sourcing-recent-global-acquisitions/","Exadel Delivers Innovation Sourcing with Recent Global Acquisitions")</f>
        <v>0</v>
      </c>
      <c r="C3" t="b">
        <v>0</v>
      </c>
    </row>
    <row r="4">
      <c r="A4" t="inlineStr">
        <is>
          <t>Announcements</t>
        </is>
      </c>
      <c r="B4" s="2">
        <f>HYPERLINK("https://www.exadel.com/news/exadel-snags-business-innovation-award-for-scan-buy-mobile-app/","Exadel's Innovation Recognized through Special Award")</f>
        <v>0</v>
      </c>
      <c r="C4" t="b">
        <v>0</v>
      </c>
    </row>
    <row r="5">
      <c r="A5" t="inlineStr">
        <is>
          <t>Announcements</t>
        </is>
      </c>
      <c r="B5" s="2">
        <f>HYPERLINK("https://www.exadel.com/news/exadel-recognized-as-top-it-outsourcing-company/","Exadel Recognized as Top IT Outsourcing Company")</f>
        <v>0</v>
      </c>
      <c r="C5" t="b">
        <v>0</v>
      </c>
    </row>
    <row r="6">
      <c r="A6" t="inlineStr">
        <is>
          <t>Announcements</t>
        </is>
      </c>
      <c r="B6" s="2">
        <f>HYPERLINK("https://www.exadel.com/news/exadel-award-top-software-developer/","Even More Recognition for Exadel as a Top Software Company")</f>
        <v>0</v>
      </c>
      <c r="C6" t="b">
        <v>0</v>
      </c>
    </row>
    <row r="7">
      <c r="A7" t="inlineStr">
        <is>
          <t>Announcements</t>
        </is>
      </c>
      <c r="B7" s="2">
        <f>HYPERLINK("https://www.exadel.com/news/old-world-charm-cutting-edge-tech-development/","Old World Charm, Cutting-Edge Tech Development")</f>
        <v>0</v>
      </c>
      <c r="C7" t="b">
        <v>0</v>
      </c>
    </row>
    <row r="8">
      <c r="A8" t="inlineStr">
        <is>
          <t>Announcements</t>
        </is>
      </c>
      <c r="B8" s="2">
        <f>HYPERLINK("https://www.exadel.com/news/exadel-is-a-top-mobile-software-development-firm/","Exadel Is a Top Mobile &amp; Software Development Firm!")</f>
        <v>0</v>
      </c>
      <c r="C8" t="b">
        <v>0</v>
      </c>
    </row>
    <row r="9">
      <c r="A9" t="inlineStr">
        <is>
          <t>Announcements</t>
        </is>
      </c>
      <c r="B9" s="2">
        <f>HYPERLINK("https://www.exadel.com/news/exadel-responds-to-covid-19-a-message-from-our-ceo/","Exadel Responds to COVID-19: A Message from Our CEO")</f>
        <v>0</v>
      </c>
      <c r="C9" t="b">
        <v>0</v>
      </c>
    </row>
    <row r="10">
      <c r="A10" t="inlineStr">
        <is>
          <t>Announcements</t>
        </is>
      </c>
      <c r="B10" s="2">
        <f>HYPERLINK("https://www.exadel.com/news/global-developer-community-unites-for-appery-io-covid-19-hackathon/","Global Developer Community Unites for Appery.io COVID-19 Hackathon")</f>
        <v>0</v>
      </c>
      <c r="C10" t="b">
        <v>0</v>
      </c>
    </row>
    <row r="11">
      <c r="A11" t="inlineStr">
        <is>
          <t>Announcements</t>
        </is>
      </c>
      <c r="B11" s="2">
        <f>HYPERLINK("https://www.exadel.com/news/exadel-announces-winners-of-appery-io-virtual-hackathon/","Exadel Announces Winners of Appery.io Virtual Hackathon")</f>
        <v>0</v>
      </c>
      <c r="C11" t="b">
        <v>0</v>
      </c>
    </row>
    <row r="12">
      <c r="A12" t="inlineStr">
        <is>
          <t>Business</t>
        </is>
      </c>
      <c r="B12" s="2">
        <f>HYPERLINK("https://www.exadel.com/news/technology-helping-hurting-us-healthcare/","How Technology Is Helping and Hurting the US Healthcare System")</f>
        <v>0</v>
      </c>
      <c r="C12" t="b">
        <v>0</v>
      </c>
    </row>
    <row r="13">
      <c r="A13" t="inlineStr">
        <is>
          <t>Business</t>
        </is>
      </c>
      <c r="B13" s="2">
        <f>HYPERLINK("https://www.exadel.com/news/how-to-spark-creativity-in-the-tech-space/","How to Spark Creativity in the Tech Space")</f>
        <v>0</v>
      </c>
      <c r="C13" t="b">
        <v>0</v>
      </c>
    </row>
    <row r="14">
      <c r="A14" t="inlineStr">
        <is>
          <t>Business</t>
        </is>
      </c>
      <c r="B14" s="2">
        <f>HYPERLINK("https://www.exadel.com/news/top-10-cities-tech-innovation-outside-silicon-valley/","Top 10 Cities For Tech Innovation Outside Silicon Valley")</f>
        <v>0</v>
      </c>
      <c r="C14" t="b">
        <v>0</v>
      </c>
    </row>
    <row r="15">
      <c r="A15" t="inlineStr">
        <is>
          <t>Business</t>
        </is>
      </c>
      <c r="B15" s="2">
        <f>HYPERLINK("https://www.exadel.com/news/six-seismic-shifts-driving-the-enterprise-tech-shake-up/","Six Seismic Shifts Driving the Enterprise Tech Shake-Up")</f>
        <v>0</v>
      </c>
      <c r="C15" t="b">
        <v>0</v>
      </c>
    </row>
    <row r="16">
      <c r="A16" t="inlineStr">
        <is>
          <t>Business</t>
        </is>
      </c>
      <c r="B16" s="2">
        <f>HYPERLINK("https://www.exadel.com/news/how-is-digital-security-affecting-financial-service/","How Is Digital Security Affecting Financial Services?")</f>
        <v>0</v>
      </c>
      <c r="C16" t="b">
        <v>0</v>
      </c>
    </row>
    <row r="17">
      <c r="A17" t="inlineStr">
        <is>
          <t>Business</t>
        </is>
      </c>
      <c r="B17" s="2">
        <f>HYPERLINK("https://www.exadel.com/news/block-chain-does-your-proof-of-concept-equal-success/","Block Chain: Does Your Proof of Concept = Success?")</f>
        <v>0</v>
      </c>
      <c r="C17" t="b">
        <v>0</v>
      </c>
    </row>
    <row r="18">
      <c r="A18" t="inlineStr">
        <is>
          <t>Business</t>
        </is>
      </c>
      <c r="B18" s="2">
        <f>HYPERLINK("https://www.exadel.com/news/in-an-era-of-hacking/","In an Era of Hacking, How Companies Can Keep Personal Information Safe")</f>
        <v>0</v>
      </c>
      <c r="C18" t="b">
        <v>0</v>
      </c>
    </row>
    <row r="19">
      <c r="A19" t="inlineStr">
        <is>
          <t>Business</t>
        </is>
      </c>
      <c r="B19" s="2">
        <f>HYPERLINK("https://www.exadel.com/news/power-mentorship-tech/","The Power of Mentorship in Tech")</f>
        <v>0</v>
      </c>
      <c r="C19" t="b">
        <v>0</v>
      </c>
    </row>
    <row r="20">
      <c r="A20" t="inlineStr">
        <is>
          <t>Business</t>
        </is>
      </c>
      <c r="B20" s="2">
        <f>HYPERLINK("https://www.exadel.com/news/diversity-workplace-improve-business/","How Diversity in the Workplace Can Improve How Tech Companies Do Business")</f>
        <v>0</v>
      </c>
      <c r="C20" t="b">
        <v>0</v>
      </c>
    </row>
    <row r="21">
      <c r="A21" t="inlineStr">
        <is>
          <t>Business</t>
        </is>
      </c>
      <c r="B21" s="2">
        <f>HYPERLINK("https://www.exadel.com/news/female-leadership-disrupting-tech/","Female Leadership &amp; the Transformation of Traditional Tech Culture")</f>
        <v>0</v>
      </c>
      <c r="C21" t="b">
        <v>0</v>
      </c>
    </row>
    <row r="22">
      <c r="A22" t="inlineStr">
        <is>
          <t>Business</t>
        </is>
      </c>
      <c r="B22" s="2">
        <f>HYPERLINK("https://www.exadel.com/news/democratization-data-transparency-cx/","From the Democratization of Data to Transparency to CX")</f>
        <v>0</v>
      </c>
      <c r="C22" t="b">
        <v>0</v>
      </c>
    </row>
    <row r="23">
      <c r="A23" t="inlineStr">
        <is>
          <t>Business</t>
        </is>
      </c>
      <c r="B23" s="2">
        <f>HYPERLINK("https://www.exadel.com/news/cryptocurrency-infiltrate-business/","Will Bitcoin &amp; Other Cryptocurrency Ever Infiltrate Businesses?")</f>
        <v>0</v>
      </c>
      <c r="C23" t="b">
        <v>0</v>
      </c>
    </row>
    <row r="24">
      <c r="A24" t="inlineStr">
        <is>
          <t>Business</t>
        </is>
      </c>
      <c r="B24" s="2">
        <f>HYPERLINK("https://www.exadel.com/news/fourth-industrial-revolution-ar-iot/","The Fourth Industrial Revolution: The Integration of IoT and AR")</f>
        <v>0</v>
      </c>
      <c r="C24" t="b">
        <v>0</v>
      </c>
    </row>
    <row r="25">
      <c r="A25" t="inlineStr">
        <is>
          <t>Business</t>
        </is>
      </c>
      <c r="B25" s="2">
        <f>HYPERLINK("https://www.exadel.com/news/how-digital-transformation-can-make-businesses-more-efficient/","How Digital Transformation Can Make Businesses More Efficient")</f>
        <v>0</v>
      </c>
      <c r="C25" t="b">
        <v>0</v>
      </c>
    </row>
    <row r="26">
      <c r="A26" t="inlineStr">
        <is>
          <t>Business</t>
        </is>
      </c>
      <c r="B26" s="2">
        <f>HYPERLINK("https://www.exadel.com/news/5-keys-jumpstarting-digital-transformation/","5 Keys to Jumpstarting Your Digital Transformation")</f>
        <v>0</v>
      </c>
      <c r="C26" t="b">
        <v>0</v>
      </c>
    </row>
    <row r="27">
      <c r="A27" t="inlineStr">
        <is>
          <t>Business</t>
        </is>
      </c>
      <c r="B27" s="2">
        <f>HYPERLINK("https://www.exadel.com/news/machine-learning-will-make-social-media-management-smarter/","How Machine Learning Will Make Social Media Management Smarter")</f>
        <v>0</v>
      </c>
      <c r="C27" t="b">
        <v>0</v>
      </c>
    </row>
    <row r="28">
      <c r="A28" t="inlineStr">
        <is>
          <t>Business</t>
        </is>
      </c>
      <c r="B28" s="2">
        <f>HYPERLINK("https://www.exadel.com/news/aligning-your-company-in-the-age-of-digital-transformation/","Aligning Your Company in the Age of Digital Transformation")</f>
        <v>0</v>
      </c>
      <c r="C28" t="b">
        <v>0</v>
      </c>
    </row>
    <row r="29">
      <c r="A29" t="inlineStr">
        <is>
          <t>Business</t>
        </is>
      </c>
      <c r="B29" s="2">
        <f>HYPERLINK("https://www.exadel.com/news/what-it-means-to-be-a-woman-in-technology/","What It Means to Be a Woman in Technology")</f>
        <v>0</v>
      </c>
      <c r="C29" t="b">
        <v>0</v>
      </c>
    </row>
    <row r="30">
      <c r="A30" t="inlineStr">
        <is>
          <t>Business</t>
        </is>
      </c>
      <c r="B30" s="2">
        <f>HYPERLINK("https://www.exadel.com/news/qa-fima-katz-software-outsourcing-big-business/","Q&amp;A with Fima Katz: Why Software Outsourcing Is Becoming Big Business")</f>
        <v>0</v>
      </c>
      <c r="C30" t="b">
        <v>0</v>
      </c>
    </row>
    <row r="31">
      <c r="A31" t="inlineStr">
        <is>
          <t>Business</t>
        </is>
      </c>
      <c r="B31" s="2">
        <f>HYPERLINK("https://www.exadel.com/news/fima-katz-finance-organizations-digital-boom/","New Article by Fima Katz: Finance Organizations and the Digital Boom")</f>
        <v>0</v>
      </c>
      <c r="C31" t="b">
        <v>0</v>
      </c>
    </row>
    <row r="32">
      <c r="A32" t="inlineStr">
        <is>
          <t>Business</t>
        </is>
      </c>
      <c r="B32" s="2">
        <f>HYPERLINK("https://www.exadel.com/news/jonathan-fries-sports-betting-big-challenge/","New Article by Jonathan Fries: The Big Challenge for Sports Betting")</f>
        <v>0</v>
      </c>
      <c r="C32" t="b">
        <v>0</v>
      </c>
    </row>
    <row r="33">
      <c r="A33" t="inlineStr">
        <is>
          <t>Business</t>
        </is>
      </c>
      <c r="B33" s="2">
        <f>HYPERLINK("https://www.exadel.com/news/jonathan-fries-software-requirements-are-business-requirements/","New Article by Jonathan Fries: Software Requirements Are Business Requirements")</f>
        <v>0</v>
      </c>
      <c r="C33" t="b">
        <v>0</v>
      </c>
    </row>
    <row r="34">
      <c r="A34" t="inlineStr">
        <is>
          <t>Business</t>
        </is>
      </c>
      <c r="B34" s="2">
        <f>HYPERLINK("https://www.exadel.com/news/jonathan-fries-emotions-are-at-the-core-of-firing-people-even-at-netflix/","Another Article by Jonathan Fries: Emotions Are at the Core of Firing People, Even at Netflix")</f>
        <v>0</v>
      </c>
      <c r="C34" t="b">
        <v>0</v>
      </c>
    </row>
    <row r="35">
      <c r="A35" t="inlineStr">
        <is>
          <t>Business</t>
        </is>
      </c>
      <c r="B35" s="2">
        <f>HYPERLINK("https://www.exadel.com/news/recap-best-practices-for-becoming-a-better-product-owner/","Recap: Best Practices for Becoming a Better Product Owner")</f>
        <v>0</v>
      </c>
      <c r="C35" t="b">
        <v>0</v>
      </c>
    </row>
    <row r="36">
      <c r="A36" t="inlineStr">
        <is>
          <t>Business</t>
        </is>
      </c>
      <c r="B36" s="2">
        <f>HYPERLINK("https://www.exadel.com/news/how-to-take-advantage-of-globally-dispersed-it-teams/","How to Take Advantage of Globally Dispersed IT Teams")</f>
        <v>0</v>
      </c>
      <c r="C36" t="b">
        <v>0</v>
      </c>
    </row>
    <row r="37">
      <c r="A37" t="inlineStr">
        <is>
          <t>Business</t>
        </is>
      </c>
      <c r="B37" s="2">
        <f>HYPERLINK("https://www.exadel.com/news/what-is-the-roi-of-a-cloud-transformation/","What Is the ROI of a Cloud Transformation?")</f>
        <v>0</v>
      </c>
      <c r="C37" t="b">
        <v>0</v>
      </c>
    </row>
    <row r="38">
      <c r="A38" t="inlineStr">
        <is>
          <t>Business</t>
        </is>
      </c>
      <c r="B38" s="2">
        <f>HYPERLINK("https://www.exadel.com/news/whats-powering-digital-transformation/","What's Powering Digital Transformation?")</f>
        <v>0</v>
      </c>
      <c r="C38" t="b">
        <v>0</v>
      </c>
    </row>
    <row r="39">
      <c r="A39" t="inlineStr">
        <is>
          <t>Business</t>
        </is>
      </c>
      <c r="B39" s="2">
        <f>HYPERLINK("https://www.exadel.com/news/how-positive-behavioral-metrics-can-boost-your-software-team/","How Positive Behavioral Metrics Can Boost Your Software Team")</f>
        <v>0</v>
      </c>
      <c r="C39" t="b">
        <v>0</v>
      </c>
    </row>
    <row r="40">
      <c r="A40" t="inlineStr">
        <is>
          <t>Business</t>
        </is>
      </c>
      <c r="B40" s="2">
        <f>HYPERLINK("https://www.exadel.com/news/helping-the-fitness-industry-during-covid-19/","Helping the Fitness Industry During COVID-19")</f>
        <v>0</v>
      </c>
      <c r="C40" t="b">
        <v>0</v>
      </c>
    </row>
    <row r="41">
      <c r="A41" t="inlineStr">
        <is>
          <t>Development</t>
        </is>
      </c>
      <c r="B41" s="2">
        <f>HYPERLINK("https://www.exadel.com/news/how-to-be-an-internet-of-things-iot-developer-in-the-modern-age/","How to Be an Internet of Things (IoT) Developer in the Modern Age")</f>
        <v>0</v>
      </c>
      <c r="C41" t="b">
        <v>0</v>
      </c>
    </row>
    <row r="42">
      <c r="A42" t="inlineStr">
        <is>
          <t>Development</t>
        </is>
      </c>
      <c r="B42" s="2">
        <f>HYPERLINK("https://www.exadel.com/news/cloud-architecture-for-iot-knowledge-teamwork-key/","Cloud Architecture for IoT: Knowledge, Teamwork Key")</f>
        <v>0</v>
      </c>
      <c r="C42" t="b">
        <v>0</v>
      </c>
    </row>
    <row r="43">
      <c r="A43" t="inlineStr">
        <is>
          <t>Development</t>
        </is>
      </c>
      <c r="B43" s="2">
        <f>HYPERLINK("https://www.exadel.com/news/bad-apple-switching-mac-windows/","Bad Apple: Why Some Developers Are Switching Platforms")</f>
        <v>0</v>
      </c>
      <c r="C43" t="b">
        <v>0</v>
      </c>
    </row>
    <row r="44">
      <c r="A44" t="inlineStr">
        <is>
          <t>Development</t>
        </is>
      </c>
      <c r="B44" s="2">
        <f>HYPERLINK("https://www.exadel.com/news/application-rebuild-questionnaire/","An Application Rebuild Questionnaire")</f>
        <v>0</v>
      </c>
      <c r="C44" t="b">
        <v>0</v>
      </c>
    </row>
    <row r="45">
      <c r="A45" t="inlineStr">
        <is>
          <t>Development</t>
        </is>
      </c>
      <c r="B45" s="2">
        <f>HYPERLINK("https://www.exadel.com/news/lessons-most-innovative-apps-last-5-years/","Learn from the Most Innovative Apps of the Last 5 Years")</f>
        <v>0</v>
      </c>
      <c r="C45" t="b">
        <v>0</v>
      </c>
    </row>
    <row r="46">
      <c r="A46" t="inlineStr">
        <is>
          <t>Development</t>
        </is>
      </c>
      <c r="B46" s="2">
        <f>HYPERLINK("https://www.exadel.com/news/open-source-code-sharing-value/","The Value of Open Source Code Sharing")</f>
        <v>0</v>
      </c>
      <c r="C46" t="b">
        <v>0</v>
      </c>
    </row>
    <row r="47">
      <c r="A47" t="inlineStr">
        <is>
          <t>Development</t>
        </is>
      </c>
      <c r="B47" s="2">
        <f>HYPERLINK("https://www.exadel.com/news/revisiting-reviewing-code-audit-time/","Revisit, Review — Why (and When) You Need a Code Audit")</f>
        <v>0</v>
      </c>
      <c r="C47" t="b">
        <v>0</v>
      </c>
    </row>
    <row r="48">
      <c r="A48" t="inlineStr">
        <is>
          <t>Development</t>
        </is>
      </c>
      <c r="B48" s="2">
        <f>HYPERLINK("https://www.exadel.com/news/recap-what-to-do-when-the-code-sucks/","Recap: What to Do When the Code Sucks")</f>
        <v>0</v>
      </c>
      <c r="C48" t="b">
        <v>0</v>
      </c>
    </row>
    <row r="49">
      <c r="A49" t="inlineStr">
        <is>
          <t>Development</t>
        </is>
      </c>
      <c r="B49" s="2">
        <f>HYPERLINK("https://www.exadel.com/news/innovation-lab-by-exadel-now-supports-full-chatbot-development/","Innovation Lab by Exadel Now Supports Full Chatbot Development")</f>
        <v>0</v>
      </c>
      <c r="C49" t="b">
        <v>0</v>
      </c>
    </row>
    <row r="50">
      <c r="A50" t="inlineStr">
        <is>
          <t>Development</t>
        </is>
      </c>
      <c r="B50" s="2">
        <f>HYPERLINK("https://www.exadel.com/news/5-reasons-to-consider-adopting-agile-software-delivery-if-you-havent-already/","5 Reasons to Consider Adopting Agile Software Delivery (If You Haven’t Already)")</f>
        <v>0</v>
      </c>
      <c r="C50" t="b">
        <v>0</v>
      </c>
    </row>
    <row r="51">
      <c r="A51" t="inlineStr">
        <is>
          <t>Development</t>
        </is>
      </c>
      <c r="B51" s="2">
        <f>HYPERLINK("https://www.exadel.com/news/recap-innovation-lab-2020-what-innovating-the-future-looks-like/","Recap: Innovation Lab 2020 What Innovating the Future Looks Like")</f>
        <v>0</v>
      </c>
      <c r="C51" t="b">
        <v>0</v>
      </c>
    </row>
    <row r="52">
      <c r="A52" t="inlineStr">
        <is>
          <t>Development</t>
        </is>
      </c>
      <c r="B52" s="2">
        <f>HYPERLINK("https://www.exadel.com/news/the-benefits-of-agile-software-development-and-how-to-measure-them/","The Benefits of Agile Software Development and How to Measure Them")</f>
        <v>0</v>
      </c>
      <c r="C52" t="b">
        <v>0</v>
      </c>
    </row>
    <row r="53">
      <c r="A53" t="inlineStr">
        <is>
          <t>Development</t>
        </is>
      </c>
      <c r="B53" s="2">
        <f>HYPERLINK("https://www.exadel.com/news/introducing-the-adobe-experience-manager-authoring-toolkit/","Introducing the Adobe Experience Manager Authoring Toolkit")</f>
        <v>0</v>
      </c>
      <c r="C53" t="b">
        <v>0</v>
      </c>
    </row>
    <row r="54">
      <c r="A54" t="inlineStr">
        <is>
          <t>Development</t>
        </is>
      </c>
      <c r="B54" s="2">
        <f>HYPERLINK("https://www.exadel.com/news/beyond-building-software-agile-as-an-organization-wide-initiative/","Beyond Building Software: Agile as an Organization-Wide Initiative")</f>
        <v>0</v>
      </c>
      <c r="C54" t="b">
        <v>0</v>
      </c>
    </row>
    <row r="55">
      <c r="A55" t="inlineStr">
        <is>
          <t>Development</t>
        </is>
      </c>
      <c r="B55" s="2">
        <f>HYPERLINK("https://www.exadel.com/news/agile-development-for-non-products/","Agile Development for ""Non-Products""")</f>
        <v>0</v>
      </c>
      <c r="C55" t="b">
        <v>0</v>
      </c>
    </row>
    <row r="56">
      <c r="A56" t="inlineStr">
        <is>
          <t>Development</t>
        </is>
      </c>
      <c r="B56" s="2">
        <f>HYPERLINK("https://www.exadel.com/news/our-devops-methods-continuous-integration/","Our DevOps Methodologies: Continuous Integration")</f>
        <v>0</v>
      </c>
      <c r="C56" t="b">
        <v>0</v>
      </c>
    </row>
    <row r="57">
      <c r="A57" t="inlineStr">
        <is>
          <t>Development</t>
        </is>
      </c>
      <c r="B57" s="2">
        <f>HYPERLINK("https://www.exadel.com/news/our-devops-methodologies-the-continuous-integration-interview/","Our DevOps Methodologies: The Continuous Integration Interview")</f>
        <v>0</v>
      </c>
      <c r="C57" t="b">
        <v>0</v>
      </c>
    </row>
    <row r="58">
      <c r="A58" t="inlineStr">
        <is>
          <t>Development</t>
        </is>
      </c>
      <c r="B58" s="2">
        <f>HYPERLINK("https://www.exadel.com/news/building-resilient-distributed-software-development-teams/","Building Resilient Distributed Software Development Teams")</f>
        <v>0</v>
      </c>
      <c r="C58" t="b">
        <v>0</v>
      </c>
    </row>
    <row r="59">
      <c r="A59" t="inlineStr">
        <is>
          <t>Development</t>
        </is>
      </c>
      <c r="B59" s="2">
        <f>HYPERLINK("https://www.exadel.com/news/secrets-of-successful-remote-or-dispersed-it-teams/","Secrets of Successful Remote or Dispersed IT Teams")</f>
        <v>0</v>
      </c>
      <c r="C59" t="b">
        <v>0</v>
      </c>
    </row>
    <row r="60">
      <c r="A60" t="inlineStr">
        <is>
          <t>Development</t>
        </is>
      </c>
      <c r="B60" s="2">
        <f>HYPERLINK("https://www.exadel.com/news/helping-the-real-estate-industry-recover-during-covid-19/","Helping the Real Estate Industry Recover during COVID-19")</f>
        <v>0</v>
      </c>
      <c r="C60" t="b">
        <v>0</v>
      </c>
    </row>
    <row r="61">
      <c r="A61" t="inlineStr">
        <is>
          <t>Development</t>
        </is>
      </c>
      <c r="B61" s="2">
        <f>HYPERLINK("https://www.exadel.com/news/helping-the-retail-industry-recover-during-covid-19/","Helping the Retail Industry Recover during COVID-19")</f>
        <v>0</v>
      </c>
      <c r="C61" t="b">
        <v>0</v>
      </c>
    </row>
    <row r="62">
      <c r="A62" t="inlineStr">
        <is>
          <t>Development</t>
        </is>
      </c>
      <c r="B62" s="2">
        <f>HYPERLINK("https://www.exadel.com/news/data-driven-software-engineering-how-to-avoid-common-problems/","Data-driven Software Engineering: How to Avoid Common Problems")</f>
        <v>0</v>
      </c>
      <c r="C62" t="b">
        <v>0</v>
      </c>
    </row>
    <row r="63">
      <c r="A63" t="inlineStr">
        <is>
          <t>Events Notes</t>
        </is>
      </c>
      <c r="B63" s="2">
        <f>HYPERLINK("https://www.exadel.com/news/lisa-calkins-on-introverts-can-be-leaders-too/","Lisa Calkins on ""Introverts Can Be Leaders, Too""")</f>
        <v>0</v>
      </c>
      <c r="C63" t="b">
        <v>0</v>
      </c>
    </row>
    <row r="64">
      <c r="A64" t="inlineStr">
        <is>
          <t>Events Notes</t>
        </is>
      </c>
      <c r="B64" s="2">
        <f>HYPERLINK("https://www.exadel.com/news/exadel-chief-strategy-officer-lisa-calkins-presents-on-the-future-of-wearables-at-wear-2017/","Exadel Chief Strategy Officer Lisa Calkins at WEAR 2017")</f>
        <v>0</v>
      </c>
      <c r="C64" t="b">
        <v>0</v>
      </c>
    </row>
    <row r="65">
      <c r="A65" t="inlineStr">
        <is>
          <t>Events Notes</t>
        </is>
      </c>
      <c r="B65" s="2">
        <f>HYPERLINK("https://www.exadel.com/news/happy-first-exadel-poland/","Happy (First) Anniversary for Exadel in Poland!")</f>
        <v>0</v>
      </c>
      <c r="C65" t="b">
        <v>0</v>
      </c>
    </row>
    <row r="66">
      <c r="A66" t="inlineStr">
        <is>
          <t>Events Notes</t>
        </is>
      </c>
      <c r="B66" s="2">
        <f>HYPERLINK("https://www.exadel.com/news/the-it-testing-challenge-is-on-in-bialytsok/","The IT Testing Challenge Is on in Bialytsok!")</f>
        <v>0</v>
      </c>
      <c r="C66" t="b">
        <v>0</v>
      </c>
    </row>
    <row r="67">
      <c r="A67" t="inlineStr">
        <is>
          <t>Events Notes</t>
        </is>
      </c>
      <c r="B67" s="2">
        <f>HYPERLINK("https://www.exadel.com/news/learn-about-enterprise-grade-ai/","Learn about Enterprise-Grade AI on April 25th")</f>
        <v>0</v>
      </c>
      <c r="C67" t="b">
        <v>0</v>
      </c>
    </row>
    <row r="68">
      <c r="A68" t="inlineStr">
        <is>
          <t>Events Notes</t>
        </is>
      </c>
      <c r="B68" s="2">
        <f>HYPERLINK("https://www.exadel.com/news/fima-katz-talks-fintech-european-conference/","Fima Katz Talks Fintech at European Conference")</f>
        <v>0</v>
      </c>
      <c r="C68" t="b">
        <v>0</v>
      </c>
    </row>
    <row r="69">
      <c r="A69" t="inlineStr">
        <is>
          <t>Events Notes</t>
        </is>
      </c>
      <c r="B69" s="2">
        <f>HYPERLINK("https://www.exadel.com/news/exadels-digital-insights-webcast-series-starts-with-a-bang/","Exadel's Digital Insights Webcast Series Rolls Out")</f>
        <v>0</v>
      </c>
      <c r="C69" t="b">
        <v>0</v>
      </c>
    </row>
    <row r="70">
      <c r="A70" t="inlineStr">
        <is>
          <t>Events Notes</t>
        </is>
      </c>
      <c r="B70" s="2">
        <f>HYPERLINK("https://www.exadel.com/news/webcast-blockchain-trends/","Webcast: Blockchain Trends")</f>
        <v>0</v>
      </c>
      <c r="C70" t="b">
        <v>0</v>
      </c>
    </row>
    <row r="71">
      <c r="A71" t="inlineStr">
        <is>
          <t>Events Notes</t>
        </is>
      </c>
      <c r="B71" s="2">
        <f>HYPERLINK("https://www.exadel.com/news/webcast-enterprise-software-trends/","Webcast: Enterprise Software Development Trends")</f>
        <v>0</v>
      </c>
      <c r="C71" t="b">
        <v>0</v>
      </c>
    </row>
    <row r="72">
      <c r="A72" t="inlineStr">
        <is>
          <t>Events Notes</t>
        </is>
      </c>
      <c r="B72" s="2">
        <f>HYPERLINK("https://www.exadel.com/news/webcast-ai-in-the-clouds/","Webcast: AI in the Clouds")</f>
        <v>0</v>
      </c>
      <c r="C72" t="b">
        <v>0</v>
      </c>
    </row>
    <row r="73">
      <c r="A73" t="inlineStr">
        <is>
          <t>Events Notes</t>
        </is>
      </c>
      <c r="B73" s="2">
        <f>HYPERLINK("https://www.exadel.com/news/webcast-ecommerce-trends/","Webcast: E-commerce Trends")</f>
        <v>0</v>
      </c>
      <c r="C73" t="b">
        <v>0</v>
      </c>
    </row>
    <row r="74">
      <c r="A74" t="inlineStr">
        <is>
          <t>Events Notes</t>
        </is>
      </c>
      <c r="B74" s="2">
        <f>HYPERLINK("https://www.exadel.com/news/health-tech-innovator-exadel-at-ihrsa-2019/","Health Tech Innovation at IHRSA 2019")</f>
        <v>0</v>
      </c>
      <c r="C74" t="b">
        <v>0</v>
      </c>
    </row>
    <row r="75">
      <c r="A75" t="inlineStr">
        <is>
          <t>Events Notes</t>
        </is>
      </c>
      <c r="B75" s="2">
        <f>HYPERLINK("https://www.exadel.com/news/exadels-jonathan-fries-to-speak-at-productworld-2020/","Exadel’s Jonathan Fries to Speak at ProductWorld 2020")</f>
        <v>0</v>
      </c>
      <c r="C75" t="b">
        <v>0</v>
      </c>
    </row>
    <row r="76">
      <c r="A76" t="inlineStr">
        <is>
          <t>Events Notes</t>
        </is>
      </c>
      <c r="B76" s="2">
        <f>HYPERLINK("https://www.exadel.com/news/hackathon-time-in-minsk/","Hackathon Time in Minsk")</f>
        <v>0</v>
      </c>
      <c r="C76" t="b">
        <v>0</v>
      </c>
    </row>
    <row r="77">
      <c r="A77" t="inlineStr">
        <is>
          <t>Events Notes</t>
        </is>
      </c>
      <c r="B77" s="2">
        <f>HYPERLINK("https://www.exadel.com/news/product-world-2020-reflections-from-jonathan-fries/","Product World 2020: Reflections from Jonathan Fries")</f>
        <v>0</v>
      </c>
      <c r="C77" t="b">
        <v>0</v>
      </c>
    </row>
    <row r="78">
      <c r="A78" t="inlineStr">
        <is>
          <t>Exadel Solutions</t>
        </is>
      </c>
      <c r="B78" s="2">
        <f>HYPERLINK("https://www.exadel.com/news/global-procurement-application-designing-an-inventory-module/","Global Procurement Application: Designing an Inventory Module")</f>
        <v>0</v>
      </c>
      <c r="C78" t="b">
        <v>0</v>
      </c>
    </row>
    <row r="79">
      <c r="A79" t="inlineStr">
        <is>
          <t>Exadel Solutions</t>
        </is>
      </c>
      <c r="B79" s="2">
        <f>HYPERLINK("https://www.exadel.com/news/global-procurement-application-designing-a-catalog-module/","Global Procurement Application: Designing a Catalog Module")</f>
        <v>0</v>
      </c>
      <c r="C79" t="b">
        <v>0</v>
      </c>
    </row>
    <row r="80">
      <c r="A80" t="inlineStr">
        <is>
          <t>Inside Exadel</t>
        </is>
      </c>
      <c r="B80" s="2">
        <f>HYPERLINK("https://www.exadel.com/news/iso-certifies-exadel-for-information-security/","ISO Certifies Exadel for Information Security")</f>
        <v>0</v>
      </c>
      <c r="C80" t="b">
        <v>0</v>
      </c>
    </row>
    <row r="81">
      <c r="A81" t="inlineStr">
        <is>
          <t>Inside Exadel</t>
        </is>
      </c>
      <c r="B81" s="2">
        <f>HYPERLINK("https://www.exadel.com/news/exadel-amadeus-are-teaming-up-to-push-technology-innovation-to-a-new-level/","Exadel &amp; Amadeus Are Teaming Up to Push Technology Innovation to a New Level")</f>
        <v>0</v>
      </c>
      <c r="C81" t="b">
        <v>0</v>
      </c>
    </row>
    <row r="82">
      <c r="A82" t="inlineStr">
        <is>
          <t>Inside Exadel</t>
        </is>
      </c>
      <c r="B82" s="2">
        <f>HYPERLINK("https://www.exadel.com/news/exadel-adds-another-award/","Exadel Adds Another Award")</f>
        <v>0</v>
      </c>
      <c r="C82" t="b">
        <v>0</v>
      </c>
    </row>
    <row r="83">
      <c r="A83" t="inlineStr">
        <is>
          <t>Inside Exadel</t>
        </is>
      </c>
      <c r="B83" s="2">
        <f>HYPERLINK("https://www.exadel.com/news/exadel-top-data-analytics-company-san-francisco-clutch/","Exadel Named Top Data Analytics Company in San Francisco Area by Clutch")</f>
        <v>0</v>
      </c>
      <c r="C83" t="b">
        <v>0</v>
      </c>
    </row>
    <row r="84">
      <c r="A84" t="inlineStr">
        <is>
          <t>Inside Exadel</t>
        </is>
      </c>
      <c r="B84" s="2">
        <f>HYPERLINK("https://www.exadel.com/news/exadel-developer-spotlight-patrick-flynn/","Exadel Developer Spotlight: Meet Patrick Flynn")</f>
        <v>0</v>
      </c>
      <c r="C84" t="b">
        <v>0</v>
      </c>
    </row>
    <row r="85">
      <c r="A85" t="inlineStr">
        <is>
          <t>Inside Exadel</t>
        </is>
      </c>
      <c r="B85" s="2">
        <f>HYPERLINK("https://www.exadel.com/news/exadel-developer-spotlight-polina-kuchinskaya/","Exadel Developer Spotlight: Meet Polina Kuchinskaya")</f>
        <v>0</v>
      </c>
      <c r="C85" t="b">
        <v>0</v>
      </c>
    </row>
    <row r="86">
      <c r="A86" t="inlineStr">
        <is>
          <t>Inside Exadel</t>
        </is>
      </c>
      <c r="B86" s="2">
        <f>HYPERLINK("https://www.exadel.com/news/exadel-developer-spotlight-mikhail-andrushkevich/","Exadel Developer Spotlight: Meet Mikhail Andrushkevich")</f>
        <v>0</v>
      </c>
      <c r="C86" t="b">
        <v>0</v>
      </c>
    </row>
    <row r="87">
      <c r="A87" t="inlineStr">
        <is>
          <t>Inside Exadel</t>
        </is>
      </c>
      <c r="B87" s="2">
        <f>HYPERLINK("https://www.exadel.com/news/exadel-developer-spotlight-lindsay-mcguire/","Exadel Developer Spotlight: Meet Lindsay McGuire")</f>
        <v>0</v>
      </c>
      <c r="C87" t="b">
        <v>0</v>
      </c>
    </row>
    <row r="88">
      <c r="A88" t="inlineStr">
        <is>
          <t>Inside Exadel</t>
        </is>
      </c>
      <c r="B88" s="2">
        <f>HYPERLINK("https://www.exadel.com/news/qanda-lev-shur-exadel-digital-marketing-technology-practice/","Lev Shur on Exadel’s Digital Marketing Technology Practice")</f>
        <v>0</v>
      </c>
      <c r="C88" t="b">
        <v>0</v>
      </c>
    </row>
    <row r="89">
      <c r="A89" t="inlineStr">
        <is>
          <t>Inside Exadel</t>
        </is>
      </c>
      <c r="B89" s="2">
        <f>HYPERLINK("https://www.exadel.com/news/qanda-jonathan-fries-digital-transformation-practice/","Jonathan Fries on Exadel’s Digital Transformation Practice")</f>
        <v>0</v>
      </c>
      <c r="C89" t="b">
        <v>0</v>
      </c>
    </row>
    <row r="90">
      <c r="A90" t="inlineStr">
        <is>
          <t>Inside Exadel</t>
        </is>
      </c>
      <c r="B90" s="2">
        <f>HYPERLINK("https://www.exadel.com/news/educating-software-engineers-future/","Educating the Software Engineers of the Future")</f>
        <v>0</v>
      </c>
      <c r="C90" t="b">
        <v>0</v>
      </c>
    </row>
    <row r="91">
      <c r="A91" t="inlineStr">
        <is>
          <t>Inside Exadel</t>
        </is>
      </c>
      <c r="B91" s="2">
        <f>HYPERLINK("https://www.exadel.com/news/qanda-dmitry-buninsky-products-platforms-practice/","Dmitry Binunsky on Exadel’s Products and Platforms Practice")</f>
        <v>0</v>
      </c>
      <c r="C91" t="b">
        <v>0</v>
      </c>
    </row>
    <row r="92">
      <c r="A92" t="inlineStr">
        <is>
          <t>Inside Exadel</t>
        </is>
      </c>
      <c r="B92" s="2">
        <f>HYPERLINK("https://www.exadel.com/news/reflections-on-2018-whats-to-come-in-2019/","Reflections on 2018, What’s to Come in 2019")</f>
        <v>0</v>
      </c>
      <c r="C92" t="b">
        <v>0</v>
      </c>
    </row>
    <row r="93">
      <c r="A93" t="inlineStr">
        <is>
          <t>Inside Exadel</t>
        </is>
      </c>
      <c r="B93" s="2">
        <f>HYPERLINK("https://www.exadel.com/news/exadel-developer-spotlight-travis-bolinger/","Exadel Developer Spotlight: Meet Travis Bolinger")</f>
        <v>0</v>
      </c>
      <c r="C93" t="b">
        <v>0</v>
      </c>
    </row>
    <row r="94">
      <c r="A94" t="inlineStr">
        <is>
          <t>Inside Exadel</t>
        </is>
      </c>
      <c r="B94" s="2">
        <f>HYPERLINK("https://www.exadel.com/news/exadel-developer-spotlight-alexander-antsypov/","Exadel Developer Spotlight: Meet Alexander Antsypov")</f>
        <v>0</v>
      </c>
      <c r="C94" t="b">
        <v>0</v>
      </c>
    </row>
    <row r="95">
      <c r="A95" t="inlineStr">
        <is>
          <t>Inside Exadel</t>
        </is>
      </c>
      <c r="B95" s="2">
        <f>HYPERLINK("https://www.exadel.com/news/stem-lab-in-belarus-to-kick-off-csr-program/","Exadel Supports STEM Lab in Belarus to Kick Off CSR Program")</f>
        <v>0</v>
      </c>
      <c r="C95" t="b">
        <v>0</v>
      </c>
    </row>
    <row r="96">
      <c r="A96" t="inlineStr">
        <is>
          <t>Inside Exadel</t>
        </is>
      </c>
      <c r="B96" s="2">
        <f>HYPERLINK("https://www.exadel.com/news/from-vision-to-decision-exadel-launches-innovation-lab/","From Vision to Decision: Exadel Launches Innovation Lab")</f>
        <v>0</v>
      </c>
      <c r="C96" t="b">
        <v>0</v>
      </c>
    </row>
    <row r="97">
      <c r="A97" t="inlineStr">
        <is>
          <t>Inside Exadel</t>
        </is>
      </c>
      <c r="B97" s="2">
        <f>HYPERLINK("https://www.exadel.com/news/exadel-named-a-midsize-agile-software-development-service-provider-leader/","Exadel Named a Midsize Agile Software Development Service Provider Leader by Independent Research Firm")</f>
        <v>0</v>
      </c>
      <c r="C97" t="b">
        <v>0</v>
      </c>
    </row>
    <row r="98">
      <c r="A98" t="inlineStr">
        <is>
          <t>Inside Exadel</t>
        </is>
      </c>
      <c r="B98" s="2">
        <f>HYPERLINK("https://www.exadel.com/news/women-in-stem-at-exadel-lindsay-mcguire-director-of-user-experience/","Women in STEM at Exadel: Lindsay McGuire, Director of User Experience")</f>
        <v>0</v>
      </c>
      <c r="C98" t="b">
        <v>0</v>
      </c>
    </row>
    <row r="99">
      <c r="A99" t="inlineStr">
        <is>
          <t>Inside Exadel</t>
        </is>
      </c>
      <c r="B99" s="2">
        <f>HYPERLINK("https://www.exadel.com/news/women-in-stem-at-exadel-mary-frances-senior-ux-ui-designer/","Women in STEM at Exadel: Mary Frances Czarsty, Senior UX/UI Designer")</f>
        <v>0</v>
      </c>
      <c r="C99" t="b">
        <v>0</v>
      </c>
    </row>
    <row r="100">
      <c r="A100" t="inlineStr">
        <is>
          <t>Inside Exadel</t>
        </is>
      </c>
      <c r="B100" s="2">
        <f>HYPERLINK("https://www.exadel.com/news/women-in-stem-at-exadel-polina-antipova-delivery-manager-and-scrum-master/","Women in STEM at Exadel: Polina Antipova, Delivery Manager and Scrum Master")</f>
        <v>0</v>
      </c>
      <c r="C100" t="b">
        <v>0</v>
      </c>
    </row>
    <row r="101">
      <c r="A101" t="inlineStr">
        <is>
          <t>Inside Exadel</t>
        </is>
      </c>
      <c r="B101" s="2">
        <f>HYPERLINK("https://www.exadel.com/news/crosskube-qa-rapid-deployment-of-environments-to-any-cloud/","CrossKube Q&amp;A: Rapid Deployment of Environments to Any Cloud")</f>
        <v>0</v>
      </c>
      <c r="C101" t="b">
        <v>1</v>
      </c>
    </row>
    <row r="102">
      <c r="A102" t="inlineStr">
        <is>
          <t>Inside Exadel</t>
        </is>
      </c>
      <c r="B102" s="2">
        <f>HYPERLINK("https://www.exadel.com/news/women-in-stem-at-exadel-daria-rieznik-lead-qa-engineer/","Women in STEM at Exadel: Daria Rieznik, Lead QA Engineer")</f>
        <v>0</v>
      </c>
      <c r="C102" t="b">
        <v>0</v>
      </c>
    </row>
    <row r="103">
      <c r="A103" t="inlineStr">
        <is>
          <t>Inside Exadel</t>
        </is>
      </c>
      <c r="B103" s="2">
        <f>HYPERLINK("https://www.exadel.com/news/thats-a-wrap-2019-exadel-reflections-and-achievements/","That’s A Wrap! 2019 Exadel Reflections and Achievements")</f>
        <v>0</v>
      </c>
      <c r="C103" t="b">
        <v>0</v>
      </c>
    </row>
    <row r="104">
      <c r="A104" t="inlineStr">
        <is>
          <t>Inside Exadel</t>
        </is>
      </c>
      <c r="B104" s="2">
        <f>HYPERLINK("https://www.exadel.com/news/a-year-of-achievement-for-appery-io-in-2019/","A Year of Achievement for Appery.io in 2019")</f>
        <v>0</v>
      </c>
      <c r="C104" t="b">
        <v>0</v>
      </c>
    </row>
    <row r="105">
      <c r="A105" t="inlineStr">
        <is>
          <t>Inside Exadel</t>
        </is>
      </c>
      <c r="B105" s="2">
        <f>HYPERLINK("https://www.exadel.com/news/exadel-sponsored-stem-lab-opens-in-vileyka/","Exadel-sponsored STEM Lab Opens in Vileyka")</f>
        <v>0</v>
      </c>
      <c r="C105" t="b">
        <v>0</v>
      </c>
    </row>
    <row r="106">
      <c r="A106" t="inlineStr">
        <is>
          <t>Projects</t>
        </is>
      </c>
      <c r="B106" s="2">
        <f>HYPERLINK("https://www.exadel.com/news/exadel-provides-the-engineering-behind-ghxs-corex-platform/","Exadel Provides the Engineering behind GHX's CoreX Platform")</f>
        <v>0</v>
      </c>
      <c r="C106" t="b">
        <v>0</v>
      </c>
    </row>
    <row r="107">
      <c r="A107" t="inlineStr">
        <is>
          <t>Projects</t>
        </is>
      </c>
      <c r="B107" s="2">
        <f>HYPERLINK("https://www.exadel.com/news/exadel-feels-like-permanent-member-team/","""Exadel feels like a permanent member of my team.""")</f>
        <v>0</v>
      </c>
      <c r="C107" t="b">
        <v>0</v>
      </c>
    </row>
    <row r="108">
      <c r="A108" t="inlineStr">
        <is>
          <t>Projects</t>
        </is>
      </c>
      <c r="B108" s="2">
        <f>HYPERLINK("https://www.exadel.com/news/they-value-long-lasting-relationships-over-any-kind-of-short-term-gain/","""They value long lasting relationships over any kind of short-term gain.""")</f>
        <v>0</v>
      </c>
      <c r="C108" t="b">
        <v>0</v>
      </c>
    </row>
    <row r="109">
      <c r="A109" t="inlineStr">
        <is>
          <t>Projects</t>
        </is>
      </c>
      <c r="B109" s="2">
        <f>HYPERLINK("https://www.exadel.com/news/more-bikes-and-reduce-emissions/","Ride (Share) More Bikes, Reduce Emissions")</f>
        <v>0</v>
      </c>
      <c r="C109" t="b">
        <v>0</v>
      </c>
    </row>
    <row r="110">
      <c r="A110" t="inlineStr">
        <is>
          <t>Tech Tips</t>
        </is>
      </c>
      <c r="B110" s="2">
        <f>HYPERLINK("https://www.exadel.com/news/aem-tip-passing-string-arguments-from-htl-to-the-back-end/","AEM Tip: Passing String Arguments from HTL to the Back End")</f>
        <v>0</v>
      </c>
      <c r="C110" t="b">
        <v>0</v>
      </c>
    </row>
    <row r="111">
      <c r="A111" t="inlineStr">
        <is>
          <t>Tech Tips</t>
        </is>
      </c>
      <c r="B111" s="2">
        <f>HYPERLINK("https://www.exadel.com/news/aem-tip-creating-a-helper-to-close-sling-resource-resolver-instances/","AEM Tip: Creating a Helper to Close Sling Resource Resolver Instances")</f>
        <v>0</v>
      </c>
      <c r="C111" t="b">
        <v>0</v>
      </c>
    </row>
    <row r="112">
      <c r="A112" t="inlineStr">
        <is>
          <t>Tech Tips</t>
        </is>
      </c>
      <c r="B112" s="2">
        <f>HYPERLINK("https://www.exadel.com/news/aem-tip-learning-from-a-segment-not-found-error/","AEM Tip: Learning from a ""Segment not found"" Error")</f>
        <v>0</v>
      </c>
      <c r="C112" t="b">
        <v>0</v>
      </c>
    </row>
    <row r="113">
      <c r="A113" t="inlineStr">
        <is>
          <t>Tech Tips</t>
        </is>
      </c>
      <c r="B113" s="2">
        <f>HYPERLINK("https://www.exadel.com/news/aem-tip-slow-deployment-into-publish-instance/","AEM Tip: Slow Deployment into a Publish Instance")</f>
        <v>0</v>
      </c>
      <c r="C113" t="b">
        <v>0</v>
      </c>
    </row>
    <row r="114">
      <c r="A114" t="inlineStr">
        <is>
          <t>Tech Tips</t>
        </is>
      </c>
      <c r="B114" s="2">
        <f>HYPERLINK("https://www.exadel.com/news/aem-tip-wrong-implicit-manager-service-configuration-binding/","AEM Tip: Wrong Implicit Manager Service Configuration Binding")</f>
        <v>0</v>
      </c>
      <c r="C114" t="b">
        <v>0</v>
      </c>
    </row>
    <row r="115">
      <c r="A115" t="inlineStr">
        <is>
          <t>Tech Tips</t>
        </is>
      </c>
      <c r="B115" s="2">
        <f>HYPERLINK("https://www.exadel.com/news/aem-tip-merging-on-fields-with-different-names/","AEM Tip: Merging on Fields with Different Names")</f>
        <v>0</v>
      </c>
      <c r="C115" t="b">
        <v>0</v>
      </c>
    </row>
    <row r="116">
      <c r="A116" t="inlineStr">
        <is>
          <t>Tech Tips</t>
        </is>
      </c>
      <c r="B116" s="2">
        <f>HYPERLINK("https://www.exadel.com/news/aem-tip-automating-verification-in-aem-author/","AEM Tip: Automating Verification in AEM Author")</f>
        <v>0</v>
      </c>
      <c r="C116" t="b">
        <v>0</v>
      </c>
    </row>
    <row r="117">
      <c r="A117" t="inlineStr">
        <is>
          <t>Tech Tips</t>
        </is>
      </c>
      <c r="B117" s="2">
        <f>HYPERLINK("https://www.exadel.com/news/classic-to-touch-ui-migration-for-adobe-experience-manager/","Classic to Touch UI Migration for Adobe Experience Manager")</f>
        <v>0</v>
      </c>
      <c r="C117" t="b">
        <v>0</v>
      </c>
    </row>
    <row r="118">
      <c r="A118" t="inlineStr">
        <is>
          <t>Tech Tips</t>
        </is>
      </c>
      <c r="B118" s="2">
        <f>HYPERLINK("https://www.exadel.com/news/aem-tip-junit-tests-for-wcmusepojo-objects/","AEM Tip: JUnit Tests for WCMUsePojo Objects")</f>
        <v>0</v>
      </c>
      <c r="C118" t="b">
        <v>0</v>
      </c>
    </row>
    <row r="119">
      <c r="A119" t="inlineStr">
        <is>
          <t>Tech Tips</t>
        </is>
      </c>
      <c r="B119" s="2">
        <f>HYPERLINK("https://www.exadel.com/news/classic-to-touch-ui-migration-for-aem-more-tips-from-experience/","Classic to Touch UI Migration for AEM: More Tips from Experience")</f>
        <v>0</v>
      </c>
      <c r="C119" t="b">
        <v>0</v>
      </c>
    </row>
    <row r="120">
      <c r="A120" t="inlineStr">
        <is>
          <t>Tech Tips</t>
        </is>
      </c>
      <c r="B120" s="2">
        <f>HYPERLINK("https://www.exadel.com/news/classic-to-touch-ui-migration-for-aem-page-properties/","Classic to Touch UI Migration for AEM: Page Properties")</f>
        <v>0</v>
      </c>
      <c r="C120" t="b">
        <v>0</v>
      </c>
    </row>
    <row r="121">
      <c r="A121" t="inlineStr">
        <is>
          <t>Tech Tips</t>
        </is>
      </c>
      <c r="B121" s="2">
        <f>HYPERLINK("https://www.exadel.com/news/classic-to-touch-ui-migration-for-aem-multifields/","Classic to Touch UI Migration for AEM: Multifields")</f>
        <v>0</v>
      </c>
      <c r="C121" t="b">
        <v>0</v>
      </c>
    </row>
    <row r="122">
      <c r="A122" t="inlineStr">
        <is>
          <t>Tech Tips</t>
        </is>
      </c>
      <c r="B122" s="2">
        <f>HYPERLINK("https://www.exadel.com/news/aem-tip-use-an-automated-test-framework/","AEM Tip: Use an Automated Test Framework")</f>
        <v>0</v>
      </c>
      <c r="C122" t="b">
        <v>0</v>
      </c>
    </row>
    <row r="123">
      <c r="A123" t="inlineStr">
        <is>
          <t>Tech Tips</t>
        </is>
      </c>
      <c r="B123" s="2">
        <f>HYPERLINK("https://www.exadel.com/news/aem-tip-junit-aemcontext-integration-with-an-aem-repository/","AEM Tip: JUnit AemContext Integration with an AEM Repository")</f>
        <v>0</v>
      </c>
      <c r="C123" t="b">
        <v>0</v>
      </c>
    </row>
    <row r="124">
      <c r="A124" t="inlineStr">
        <is>
          <t>Tech Tips</t>
        </is>
      </c>
      <c r="B124" s="2">
        <f>HYPERLINK("https://www.exadel.com/news/aem-tip-cryptosupport-key-sharing-and-troubleshooting/","AEM Tip: CryptoSupport Key Sharing and Troubleshooting")</f>
        <v>0</v>
      </c>
      <c r="C124" t="b">
        <v>0</v>
      </c>
    </row>
    <row r="125">
      <c r="A125" t="inlineStr">
        <is>
          <t>Technology</t>
        </is>
      </c>
      <c r="B125" s="2">
        <f>HYPERLINK("https://www.exadel.com/news/iot-and-ipv6/","IoT and IPv6")</f>
        <v>0</v>
      </c>
      <c r="C125" t="b">
        <v>0</v>
      </c>
    </row>
    <row r="126">
      <c r="A126" t="inlineStr">
        <is>
          <t>Technology</t>
        </is>
      </c>
      <c r="B126" s="2">
        <f>HYPERLINK("https://www.exadel.com/news/what-are-beacons-and-why-do-they-matter-to-you/","What Are Beacons and Why Do They Matter to You?")</f>
        <v>0</v>
      </c>
      <c r="C126" t="b">
        <v>0</v>
      </c>
    </row>
    <row r="127">
      <c r="A127" t="inlineStr">
        <is>
          <t>Technology</t>
        </is>
      </c>
      <c r="B127" s="2">
        <f>HYPERLINK("https://www.exadel.com/news/know-cloud-evaluating-amazon-web-services-aws-google-cloud-platform/","Know Your Cloud: Evaluating Amazon Web Services (AWS) and Google Cloud Platform")</f>
        <v>0</v>
      </c>
      <c r="C127" t="b">
        <v>0</v>
      </c>
    </row>
    <row r="128">
      <c r="A128" t="inlineStr">
        <is>
          <t>Technology</t>
        </is>
      </c>
      <c r="B128" s="2">
        <f>HYPERLINK("https://www.exadel.com/news/beyond-bitcoin-understanding-blockchains-potential/","Beyond Bitcoin: Understanding Blockchain's Potential")</f>
        <v>0</v>
      </c>
      <c r="C128" t="b">
        <v>0</v>
      </c>
    </row>
    <row r="129">
      <c r="A129" t="inlineStr">
        <is>
          <t>Technology</t>
        </is>
      </c>
      <c r="B129" s="2">
        <f>HYPERLINK("https://www.exadel.com/news/technology-advances-on-disease/","Technology versus Disease: How Tech Is Winning")</f>
        <v>0</v>
      </c>
      <c r="C129" t="b">
        <v>0</v>
      </c>
    </row>
    <row r="130">
      <c r="A130" t="inlineStr">
        <is>
          <t>Technology</t>
        </is>
      </c>
      <c r="B130" s="2">
        <f>HYPERLINK("https://www.exadel.com/news/roundup-data-science-and-analytics/","News Roundup: Data Science and Analytics")</f>
        <v>0</v>
      </c>
      <c r="C130" t="b">
        <v>0</v>
      </c>
    </row>
    <row r="131">
      <c r="A131" t="inlineStr">
        <is>
          <t>Technology</t>
        </is>
      </c>
      <c r="B131" s="2">
        <f>HYPERLINK("https://www.exadel.com/news/importance-computer-science-classes/","Why Your Children Will Grow Up Learning to Code")</f>
        <v>0</v>
      </c>
      <c r="C131" t="b">
        <v>0</v>
      </c>
    </row>
    <row r="132">
      <c r="A132" t="inlineStr">
        <is>
          <t>Technology</t>
        </is>
      </c>
      <c r="B132" s="2">
        <f>HYPERLINK("https://www.exadel.com/news/roundup-iot-1/","News Roundup: The Future Is IoT")</f>
        <v>0</v>
      </c>
      <c r="C132" t="b">
        <v>0</v>
      </c>
    </row>
    <row r="133">
      <c r="A133" t="inlineStr">
        <is>
          <t>Technology</t>
        </is>
      </c>
      <c r="B133" s="2">
        <f>HYPERLINK("https://www.exadel.com/news/old-reliable-mysql-history/","Old Reliable: A History of MySQL")</f>
        <v>0</v>
      </c>
      <c r="C133" t="b">
        <v>0</v>
      </c>
    </row>
    <row r="134">
      <c r="A134" t="inlineStr">
        <is>
          <t>Technology</t>
        </is>
      </c>
      <c r="B134" s="2">
        <f>HYPERLINK("https://www.exadel.com/news/the-data-behind-halloween/","The Data behind Halloween")</f>
        <v>0</v>
      </c>
      <c r="C134" t="b">
        <v>0</v>
      </c>
    </row>
    <row r="135">
      <c r="A135" t="inlineStr">
        <is>
          <t>Technology</t>
        </is>
      </c>
      <c r="B135" s="2">
        <f>HYPERLINK("https://www.exadel.com/news/4-ways-a-hybrid-outsourcing-model-drives-innovation/","4 Ways a Hybrid Outsourcing Model Drives Innovation")</f>
        <v>0</v>
      </c>
      <c r="C135" t="b">
        <v>0</v>
      </c>
    </row>
    <row r="136">
      <c r="A136" t="inlineStr">
        <is>
          <t>Technology</t>
        </is>
      </c>
      <c r="B136" s="2">
        <f>HYPERLINK("https://www.exadel.com/news/news-roundup-cybersecurity-awareness/","News Roundup: Cybersecurity Awareness")</f>
        <v>0</v>
      </c>
      <c r="C136" t="b">
        <v>0</v>
      </c>
    </row>
    <row r="137">
      <c r="A137" t="inlineStr">
        <is>
          <t>Technology</t>
        </is>
      </c>
      <c r="B137" s="2">
        <f>HYPERLINK("https://www.exadel.com/news/smart-contracts-blockchain-feature/","Smart Contracts: A Revolutionary Feature of Blockchain")</f>
        <v>0</v>
      </c>
      <c r="C137" t="b">
        <v>0</v>
      </c>
    </row>
    <row r="138">
      <c r="A138" t="inlineStr">
        <is>
          <t>Technology</t>
        </is>
      </c>
      <c r="B138" s="2">
        <f>HYPERLINK("https://www.exadel.com/news/gps-enabled-smartwatches/","From Sci-Fi to Reality: How GPS-Enabled Smartwatches Entered the Mainstream")</f>
        <v>0</v>
      </c>
      <c r="C138" t="b">
        <v>0</v>
      </c>
    </row>
    <row r="139">
      <c r="A139" t="inlineStr">
        <is>
          <t>Technology</t>
        </is>
      </c>
      <c r="B139" s="2">
        <f>HYPERLINK("https://www.exadel.com/news/migrate-data-safely-efficiently/","How to Migrate Data Safely and Efficiently")</f>
        <v>0</v>
      </c>
      <c r="C139" t="b">
        <v>0</v>
      </c>
    </row>
    <row r="140">
      <c r="A140" t="inlineStr">
        <is>
          <t>Technology</t>
        </is>
      </c>
      <c r="B140" s="2">
        <f>HYPERLINK("https://www.exadel.com/news/android-your-business/","Android Is the #1 Mobile Platform: What It Means for Your Business")</f>
        <v>0</v>
      </c>
      <c r="C140" t="b">
        <v>0</v>
      </c>
    </row>
    <row r="141">
      <c r="A141" t="inlineStr">
        <is>
          <t>Technology</t>
        </is>
      </c>
      <c r="B141" s="2">
        <f>HYPERLINK("https://www.exadel.com/news/driving-air-travel-data-innovation-rest-apis/","Driving Air Travel Data Innovation: REST APIs")</f>
        <v>0</v>
      </c>
      <c r="C141" t="b">
        <v>0</v>
      </c>
    </row>
    <row r="142">
      <c r="A142" t="inlineStr">
        <is>
          <t>Technology</t>
        </is>
      </c>
      <c r="B142" s="2">
        <f>HYPERLINK("https://www.exadel.com/news/fintech-advancing-faster-and-faster/","FinTech Moves Faster and Faster Every Day")</f>
        <v>0</v>
      </c>
      <c r="C142" t="b">
        <v>0</v>
      </c>
    </row>
    <row r="143">
      <c r="A143" t="inlineStr">
        <is>
          <t>Technology</t>
        </is>
      </c>
      <c r="B143" s="2">
        <f>HYPERLINK("https://www.exadel.com/news/how-blockchain-will-transform-software-development/","How Blockchain Will Transform Software Development")</f>
        <v>0</v>
      </c>
      <c r="C143" t="b">
        <v>0</v>
      </c>
    </row>
    <row r="144">
      <c r="A144" t="inlineStr">
        <is>
          <t>Technology</t>
        </is>
      </c>
      <c r="B144" s="2">
        <f>HYPERLINK("https://www.exadel.com/news/driverless-cars-urban-planning/","What Driverless Cars Mean for the Role of AI in Urban Planning")</f>
        <v>0</v>
      </c>
      <c r="C144" t="b">
        <v>0</v>
      </c>
    </row>
    <row r="145">
      <c r="A145" t="inlineStr">
        <is>
          <t>Technology</t>
        </is>
      </c>
      <c r="B145" s="2">
        <f>HYPERLINK("https://www.exadel.com/news/blockchain-grabs-real-estate/","Blockchain Grabs Real Estate")</f>
        <v>0</v>
      </c>
      <c r="C145" t="b">
        <v>0</v>
      </c>
    </row>
    <row r="146">
      <c r="A146" t="inlineStr">
        <is>
          <t>Technology</t>
        </is>
      </c>
      <c r="B146" s="2">
        <f>HYPERLINK("https://www.exadel.com/news/amazon-iot-button/","The Amazon IoT Button: Dedicated Hardware to Do One Cool Thing")</f>
        <v>0</v>
      </c>
      <c r="C146" t="b">
        <v>0</v>
      </c>
    </row>
    <row r="147">
      <c r="A147" t="inlineStr">
        <is>
          <t>Technology</t>
        </is>
      </c>
      <c r="B147" s="2">
        <f>HYPERLINK("https://www.exadel.com/news/leveraging-beacon-technology-to-make-cities-more-livable/","Leveraging Beacon Technology to Make Cities More Livable")</f>
        <v>0</v>
      </c>
      <c r="C147" t="b">
        <v>0</v>
      </c>
    </row>
    <row r="148">
      <c r="A148" t="inlineStr">
        <is>
          <t>Technology</t>
        </is>
      </c>
      <c r="B148" s="2">
        <f>HYPERLINK("https://www.exadel.com/news/soft-robotics-in-the-contemporary-workplace/","Soft Robotics in the Contemporary Workplace")</f>
        <v>0</v>
      </c>
      <c r="C148" t="b">
        <v>0</v>
      </c>
    </row>
    <row r="149">
      <c r="A149" t="inlineStr">
        <is>
          <t>Technology</t>
        </is>
      </c>
      <c r="B149" s="2">
        <f>HYPERLINK("https://www.exadel.com/news/sports-bettings-new-challenge-software-engineering/","Sports Betting’s New Challenge: Software Engineering")</f>
        <v>0</v>
      </c>
      <c r="C149" t="b">
        <v>0</v>
      </c>
    </row>
    <row r="150">
      <c r="A150" t="inlineStr">
        <is>
          <t>Technology</t>
        </is>
      </c>
      <c r="B150" s="2">
        <f>HYPERLINK("https://www.exadel.com/news/exadel-announces-blockchain-solutions/","Exadel Announces Blockchain Solutions for Mobile Applications, Healthcare, and Real Estate")</f>
        <v>0</v>
      </c>
      <c r="C150" t="b">
        <v>0</v>
      </c>
    </row>
    <row r="151">
      <c r="A151" t="inlineStr">
        <is>
          <t>Technology</t>
        </is>
      </c>
      <c r="B151" s="2">
        <f>HYPERLINK("https://www.exadel.com/news/exploring-the-fundamentals-of-blockchain/","Exploring the Fundamentals of Blockchain")</f>
        <v>0</v>
      </c>
      <c r="C151" t="b">
        <v>0</v>
      </c>
    </row>
    <row r="152">
      <c r="A152" t="inlineStr">
        <is>
          <t>Technology</t>
        </is>
      </c>
      <c r="B152" s="2">
        <f>HYPERLINK("https://www.exadel.com/news/artificial-intelligence-cloud/","Artificial Intelligence in the Cloud")</f>
        <v>0</v>
      </c>
      <c r="C152" t="b">
        <v>0</v>
      </c>
    </row>
    <row r="153">
      <c r="A153" t="inlineStr">
        <is>
          <t>Technology</t>
        </is>
      </c>
      <c r="B153" s="2">
        <f>HYPERLINK("https://www.exadel.com/news/qa-the-ways-tech-is-driving-e-commerce/","The Ways Tech Is Driving E-commerce")</f>
        <v>0</v>
      </c>
      <c r="C153" t="b">
        <v>0</v>
      </c>
    </row>
    <row r="154">
      <c r="A154" t="inlineStr">
        <is>
          <t>Technology</t>
        </is>
      </c>
      <c r="B154" s="2">
        <f>HYPERLINK("https://www.exadel.com/news/trends-in-enterprise-software-development-2019/","Recap: Trends in Enterprise Software Development 2019 and Beyond")</f>
        <v>0</v>
      </c>
      <c r="C154" t="b">
        <v>0</v>
      </c>
    </row>
    <row r="155">
      <c r="A155" t="inlineStr">
        <is>
          <t>Technology</t>
        </is>
      </c>
      <c r="B155" s="2">
        <f>HYPERLINK("https://www.exadel.com/news/recap-digital-transformation-with-exadels-jonathan-fries/","Recap: Digital Transformation with Exadel’s Jonathan Fries")</f>
        <v>0</v>
      </c>
      <c r="C155" t="b">
        <v>0</v>
      </c>
    </row>
    <row r="156">
      <c r="A156" t="inlineStr">
        <is>
          <t>Technology</t>
        </is>
      </c>
      <c r="B156" s="2">
        <f>HYPERLINK("https://www.exadel.com/news/5-ways-financial-organizations-are-digitally-challenging-the-status-quo/","5 Ways Financial Organizations Are Digitally Challenging the Status Quo")</f>
        <v>0</v>
      </c>
      <c r="C156" t="b">
        <v>0</v>
      </c>
    </row>
    <row r="157">
      <c r="A157" t="inlineStr">
        <is>
          <t>Technology</t>
        </is>
      </c>
      <c r="B157" s="2">
        <f>HYPERLINK("https://www.exadel.com/news/4-cloud-computing-tools-driving-growth-and-scalability-in-the-financial-sector/","4 Cloud Computing Tools Driving Growth and Scalability in the Financial Sector")</f>
        <v>0</v>
      </c>
      <c r="C157" t="b">
        <v>0</v>
      </c>
    </row>
    <row r="158">
      <c r="A158" t="inlineStr">
        <is>
          <t>Technology</t>
        </is>
      </c>
      <c r="B158" s="2">
        <f>HYPERLINK("https://www.exadel.com/news/digital-transformation-in-the-financial-sector-past-present-future/","Digital Transformation in the Financial Sector: Past • Present • Future")</f>
        <v>0</v>
      </c>
      <c r="C158" t="b">
        <v>0</v>
      </c>
    </row>
    <row r="159">
      <c r="A159" t="inlineStr">
        <is>
          <t>Technology</t>
        </is>
      </c>
      <c r="B159" s="2">
        <f>HYPERLINK("https://www.exadel.com/news/an-overview-of-the-innovation-lab/","An Overview of the Innovation Lab by Exadel")</f>
        <v>0</v>
      </c>
      <c r="C159" t="b">
        <v>0</v>
      </c>
    </row>
    <row r="160">
      <c r="A160" t="inlineStr">
        <is>
          <t>Technology</t>
        </is>
      </c>
      <c r="B160" s="2">
        <f>HYPERLINK("https://www.exadel.com/news/how-digital-transformation-is-impacting-the-sports-and-fitness-industry/","How Digital Transformation Is Impacting the Sports and Fitness Industry")</f>
        <v>0</v>
      </c>
      <c r="C160" t="b">
        <v>0</v>
      </c>
    </row>
    <row r="161">
      <c r="A161" t="inlineStr">
        <is>
          <t>Technology</t>
        </is>
      </c>
      <c r="B161" s="2">
        <f>HYPERLINK("https://www.exadel.com/news/the-impact-of-tech-advances-in-the-healthcare-industry/","The Impact of Tech Advances in the Healthcare Industry")</f>
        <v>0</v>
      </c>
      <c r="C161" t="b">
        <v>0</v>
      </c>
    </row>
    <row r="162">
      <c r="A162" t="inlineStr">
        <is>
          <t>Technology</t>
        </is>
      </c>
      <c r="B162" s="2">
        <f>HYPERLINK("https://www.exadel.com/news/introducing-crosskube-deploy-a-kubernetes-environment-in-any-cloud-fast/","Introducing CrossKube: Deploy a Kubernetes Environment in Any Cloud, Fast")</f>
        <v>0</v>
      </c>
      <c r="C162" t="b">
        <v>0</v>
      </c>
    </row>
    <row r="163">
      <c r="A163" t="inlineStr">
        <is>
          <t>Technology</t>
        </is>
      </c>
      <c r="B163" s="2">
        <f>HYPERLINK("https://www.exadel.com/news/digital-transformation-in-toll-road-authorities-past-%e2%80%a2-present-%e2%80%a2-future/","Digital Transformation for Toll Road Authorities: Past • Present • Future")</f>
        <v>0</v>
      </c>
      <c r="C163" t="b">
        <v>0</v>
      </c>
    </row>
    <row r="164">
      <c r="A164" t="inlineStr">
        <is>
          <t>Technology</t>
        </is>
      </c>
      <c r="B164" s="2">
        <f>HYPERLINK("https://www.exadel.com/news/to-bet-or-not-to-bet-on-digital-transformation-3-trends-reshaping-the-gambling-industry/","To Bet or Not to Bet...on Digital Transformation: 3 Trends Reshaping the Gambling Industry")</f>
        <v>0</v>
      </c>
      <c r="C164" t="b">
        <v>0</v>
      </c>
    </row>
    <row r="165">
      <c r="A165" t="inlineStr">
        <is>
          <t>Technology</t>
        </is>
      </c>
      <c r="B165" s="2">
        <f>HYPERLINK("https://www.exadel.com/news/crosskube-qa-rapid-deployment-of-environments-to-any-cloud/","CrossKube Q&amp;A: Rapid Deployment of Environments to Any Cloud")</f>
        <v>0</v>
      </c>
      <c r="C165" t="b">
        <v>1</v>
      </c>
    </row>
    <row r="166">
      <c r="A166" t="inlineStr">
        <is>
          <t>Technology</t>
        </is>
      </c>
      <c r="B166" s="2">
        <f>HYPERLINK("https://www.exadel.com/news/emerging-technology-convergence-is-it-fact-or-fiction/","Emerging Technology Convergence: Is It Fact or Fiction?")</f>
        <v>0</v>
      </c>
      <c r="C166" t="b">
        <v>0</v>
      </c>
    </row>
    <row r="167">
      <c r="A167" t="inlineStr">
        <is>
          <t>Technology</t>
        </is>
      </c>
      <c r="B167" s="2">
        <f>HYPERLINK("https://www.exadel.com/news/looking-behind-the-curtain-at-digital-marketing-technology-trends/","Looking Behind the Curtain at Digital Marketing Technology Trends")</f>
        <v>0</v>
      </c>
      <c r="C167" t="b">
        <v>0</v>
      </c>
    </row>
    <row r="168">
      <c r="A168" t="inlineStr">
        <is>
          <t>Technology</t>
        </is>
      </c>
      <c r="B168" s="2">
        <f>HYPERLINK("https://www.exadel.com/news/getting-more-out-of-multi-cloud-for-the-enterprise/","Getting More out of Multi-Cloud for the Enterprise")</f>
        <v>0</v>
      </c>
      <c r="C168" t="b">
        <v>0</v>
      </c>
    </row>
    <row r="169">
      <c r="A169" t="inlineStr">
        <is>
          <t>Tools</t>
        </is>
      </c>
      <c r="B169" s="2">
        <f>HYPERLINK("https://www.exadel.com/news/our-devops-toolbox-ansible/","Our DevOps Toolbox: Ansible")</f>
        <v>0</v>
      </c>
      <c r="C169" t="b">
        <v>0</v>
      </c>
    </row>
    <row r="170">
      <c r="A170" t="inlineStr">
        <is>
          <t>Tools</t>
        </is>
      </c>
      <c r="B170" s="2">
        <f>HYPERLINK("https://www.exadel.com/news/aem-experience-fragments-an-introduction/","AEM Experience Fragments: An Introduction")</f>
        <v>0</v>
      </c>
      <c r="C170" t="b">
        <v>0</v>
      </c>
    </row>
    <row r="171">
      <c r="A171" t="inlineStr">
        <is>
          <t>Tools</t>
        </is>
      </c>
      <c r="B171" s="2">
        <f>HYPERLINK("https://www.exadel.com/news/our-devops-toolbox-the-ansible-interview/","Our DevOps Toolbox: The Ansible Interview")</f>
        <v>0</v>
      </c>
      <c r="C171" t="b">
        <v>0</v>
      </c>
    </row>
    <row r="172">
      <c r="A172" t="inlineStr">
        <is>
          <t>Tools</t>
        </is>
      </c>
      <c r="B172" s="2">
        <f>HYPERLINK("https://www.exadel.com/news/our-devops-toolbox-kubernetes/","Our DevOps Toolbox: Kubernetes")</f>
        <v>0</v>
      </c>
      <c r="C172" t="b">
        <v>0</v>
      </c>
    </row>
    <row r="173">
      <c r="A173" t="inlineStr">
        <is>
          <t>Tools</t>
        </is>
      </c>
      <c r="B173" s="2">
        <f>HYPERLINK("https://www.exadel.com/news/aem-experience-fragments-architecture/","AEM Experience Fragments: Architecture")</f>
        <v>0</v>
      </c>
      <c r="C173" t="b">
        <v>0</v>
      </c>
    </row>
    <row r="174">
      <c r="A174" t="inlineStr">
        <is>
          <t>Tools</t>
        </is>
      </c>
      <c r="B174" s="2">
        <f>HYPERLINK("https://www.exadel.com/news/our-devops-toolbox-consul/","Our DevOps Toolbox: Consul")</f>
        <v>0</v>
      </c>
      <c r="C174" t="b">
        <v>0</v>
      </c>
    </row>
    <row r="175">
      <c r="A175" t="inlineStr">
        <is>
          <t>Tools</t>
        </is>
      </c>
      <c r="B175" s="2">
        <f>HYPERLINK("https://www.exadel.com/news/our-devops-toolbox-the-consul-interview/","Our DevOps Toolbox: The Consul Interview")</f>
        <v>0</v>
      </c>
      <c r="C175" t="b">
        <v>0</v>
      </c>
    </row>
    <row r="176">
      <c r="A176" t="inlineStr">
        <is>
          <t>Tools</t>
        </is>
      </c>
      <c r="B176" s="2">
        <f>HYPERLINK("https://www.exadel.com/news/aem-experience-fragments-templates/","AEM Experience Fragments: Templates")</f>
        <v>0</v>
      </c>
      <c r="C176"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
  <sheetViews>
    <sheetView workbookViewId="0"/>
  </sheetViews>
  <sheetFormatPr defaultRowHeight="15"/>
  <sheetData>
    <row r="1" s="1" customFormat="1">
      <c r="A1" s="1" t="inlineStr">
        <is>
          <t>category</t>
        </is>
      </c>
      <c r="B1" s="1" t="inlineStr">
        <is>
          <t>category_count</t>
        </is>
      </c>
    </row>
    <row r="2">
      <c r="A2" t="inlineStr">
        <is>
          <t>Technology</t>
        </is>
      </c>
      <c r="B2">
        <v>44</v>
      </c>
    </row>
    <row r="3">
      <c r="A3" t="inlineStr">
        <is>
          <t>Business</t>
        </is>
      </c>
      <c r="B3">
        <v>29</v>
      </c>
    </row>
    <row r="4">
      <c r="A4" t="inlineStr">
        <is>
          <t>Inside Exadel</t>
        </is>
      </c>
      <c r="B4">
        <v>26</v>
      </c>
    </row>
    <row r="5">
      <c r="A5" t="inlineStr">
        <is>
          <t>Development</t>
        </is>
      </c>
      <c r="B5">
        <v>22</v>
      </c>
    </row>
    <row r="6">
      <c r="A6" t="inlineStr">
        <is>
          <t>Events Notes</t>
        </is>
      </c>
      <c r="B6">
        <v>15</v>
      </c>
    </row>
    <row r="7">
      <c r="A7" t="inlineStr">
        <is>
          <t>Tech Tips</t>
        </is>
      </c>
      <c r="B7">
        <v>15</v>
      </c>
    </row>
    <row r="8">
      <c r="A8" t="inlineStr">
        <is>
          <t>Announcements</t>
        </is>
      </c>
      <c r="B8">
        <v>10</v>
      </c>
    </row>
    <row r="9">
      <c r="A9" t="inlineStr">
        <is>
          <t>Tools</t>
        </is>
      </c>
      <c r="B9">
        <v>8</v>
      </c>
    </row>
    <row r="10">
      <c r="A10" t="inlineStr">
        <is>
          <t>Projects</t>
        </is>
      </c>
      <c r="B10">
        <v>4</v>
      </c>
    </row>
    <row r="11">
      <c r="A11" t="inlineStr">
        <is>
          <t>Exadel Solutions</t>
        </is>
      </c>
      <c r="B1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68"/>
  <sheetViews>
    <sheetView workbookViewId="0"/>
  </sheetViews>
  <sheetFormatPr defaultRowHeight="15"/>
  <sheetData>
    <row r="1" s="1" customFormat="1">
      <c r="A1" s="1" t="inlineStr">
        <is>
          <t>tag</t>
        </is>
      </c>
      <c r="B1" s="1" t="inlineStr">
        <is>
          <t>linked_title</t>
        </is>
      </c>
    </row>
    <row r="2">
      <c r="A2" t="inlineStr">
        <is>
          <t>year in review</t>
        </is>
      </c>
      <c r="B2" s="2">
        <f>HYPERLINK("https://www.exadel.com/news/thats-a-wrap-2019-exadel-reflections-and-achievements/","That’s A Wrap! 2019 Exadel Reflections and Achievements")</f>
        <v>0</v>
      </c>
    </row>
    <row r="3">
      <c r="A3" t="inlineStr">
        <is>
          <t>year in review</t>
        </is>
      </c>
      <c r="B3" s="2">
        <f>HYPERLINK("https://www.exadel.com/news/a-year-of-achievement-for-appery-io-in-2019/","A Year of Achievement for Appery.io in 2019")</f>
        <v>0</v>
      </c>
    </row>
    <row r="4">
      <c r="A4" t="inlineStr">
        <is>
          <t>XML</t>
        </is>
      </c>
      <c r="B4" s="2">
        <f>HYPERLINK("https://www.exadel.com/news/introducing-the-adobe-experience-manager-authoring-toolkit/","Introducing the Adobe Experience Manager Authoring Toolkit")</f>
        <v>0</v>
      </c>
    </row>
    <row r="5">
      <c r="A5" t="inlineStr">
        <is>
          <t>XF</t>
        </is>
      </c>
      <c r="B5" s="2">
        <f>HYPERLINK("https://www.exadel.com/news/aem-experience-fragments-an-introduction/","AEM Experience Fragments: An Introduction")</f>
        <v>0</v>
      </c>
    </row>
    <row r="6">
      <c r="A6" t="inlineStr">
        <is>
          <t>XF</t>
        </is>
      </c>
      <c r="B6" s="2">
        <f>HYPERLINK("https://www.exadel.com/news/aem-experience-fragments-architecture/","AEM Experience Fragments: Architecture")</f>
        <v>0</v>
      </c>
    </row>
    <row r="7">
      <c r="A7" t="inlineStr">
        <is>
          <t>XF</t>
        </is>
      </c>
      <c r="B7" s="2">
        <f>HYPERLINK("https://www.exadel.com/news/aem-experience-fragments-templates/","AEM Experience Fragments: Templates")</f>
        <v>0</v>
      </c>
    </row>
    <row r="8">
      <c r="A8" t="inlineStr">
        <is>
          <t>XaaS</t>
        </is>
      </c>
      <c r="B8" s="2">
        <f>HYPERLINK("https://www.exadel.com/news/getting-more-out-of-multi-cloud-for-the-enterprise/","Getting More out of Multi-Cloud for the Enterprise")</f>
        <v>0</v>
      </c>
    </row>
    <row r="9">
      <c r="A9" t="inlineStr">
        <is>
          <t>workplace configuration</t>
        </is>
      </c>
      <c r="B9" s="2">
        <f>HYPERLINK("https://www.exadel.com/news/secrets-of-successful-remote-or-dispersed-it-teams/","Secrets of Successful Remote or Dispersed IT Teams")</f>
        <v>0</v>
      </c>
    </row>
    <row r="10">
      <c r="A10" t="inlineStr">
        <is>
          <t>Workout Facilities</t>
        </is>
      </c>
      <c r="B10" s="2">
        <f>HYPERLINK("https://www.exadel.com/news/helping-the-fitness-industry-during-covid-19/","Helping the Fitness Industry During COVID-19")</f>
        <v>0</v>
      </c>
    </row>
    <row r="11">
      <c r="A11" t="inlineStr">
        <is>
          <t>Women in tech</t>
        </is>
      </c>
      <c r="B11" s="2">
        <f>HYPERLINK("https://www.exadel.com/news/women-in-stem-at-exadel-lindsay-mcguire-director-of-user-experience/","Women in STEM at Exadel: Lindsay McGuire, Director of User Experience")</f>
        <v>0</v>
      </c>
    </row>
    <row r="12">
      <c r="A12" t="inlineStr">
        <is>
          <t>Women in tech</t>
        </is>
      </c>
      <c r="B12" s="2">
        <f>HYPERLINK("https://www.exadel.com/news/women-in-stem-at-exadel-mary-frances-senior-ux-ui-designer/","Women in STEM at Exadel: Mary Frances Czarsty, Senior UX/UI Designer")</f>
        <v>0</v>
      </c>
    </row>
    <row r="13">
      <c r="A13" t="inlineStr">
        <is>
          <t>Women in tech</t>
        </is>
      </c>
      <c r="B13" s="2">
        <f>HYPERLINK("https://www.exadel.com/news/women-in-stem-at-exadel-polina-antipova-delivery-manager-and-scrum-master/","Women in STEM at Exadel: Polina Antipova, Delivery Manager and Scrum Master")</f>
        <v>0</v>
      </c>
    </row>
    <row r="14">
      <c r="A14" t="inlineStr">
        <is>
          <t>Women in tech</t>
        </is>
      </c>
      <c r="B14" s="2">
        <f>HYPERLINK("https://www.exadel.com/news/women-in-stem-at-exadel-daria-rieznik-lead-qa-engineer/","Women in STEM at Exadel: Daria Rieznik, Lead QA Engineer")</f>
        <v>0</v>
      </c>
    </row>
    <row r="15">
      <c r="A15" t="inlineStr">
        <is>
          <t>women in STEM</t>
        </is>
      </c>
      <c r="B15" s="2">
        <f>HYPERLINK("https://www.exadel.com/news/women-in-stem-at-exadel-lindsay-mcguire-director-of-user-experience/","Women in STEM at Exadel: Lindsay McGuire, Director of User Experience")</f>
        <v>0</v>
      </c>
    </row>
    <row r="16">
      <c r="A16" t="inlineStr">
        <is>
          <t>women in STEM</t>
        </is>
      </c>
      <c r="B16" s="2">
        <f>HYPERLINK("https://www.exadel.com/news/women-in-stem-at-exadel-mary-frances-senior-ux-ui-designer/","Women in STEM at Exadel: Mary Frances Czarsty, Senior UX/UI Designer")</f>
        <v>0</v>
      </c>
    </row>
    <row r="17">
      <c r="A17" t="inlineStr">
        <is>
          <t>women in STEM</t>
        </is>
      </c>
      <c r="B17" s="2">
        <f>HYPERLINK("https://www.exadel.com/news/women-in-stem-at-exadel-polina-antipova-delivery-manager-and-scrum-master/","Women in STEM at Exadel: Polina Antipova, Delivery Manager and Scrum Master")</f>
        <v>0</v>
      </c>
    </row>
    <row r="18">
      <c r="A18" t="inlineStr">
        <is>
          <t>women in STEM</t>
        </is>
      </c>
      <c r="B18" s="2">
        <f>HYPERLINK("https://www.exadel.com/news/women-in-stem-at-exadel-daria-rieznik-lead-qa-engineer/","Women in STEM at Exadel: Daria Rieznik, Lead QA Engineer")</f>
        <v>0</v>
      </c>
    </row>
    <row r="19">
      <c r="A19" t="inlineStr">
        <is>
          <t>windows</t>
        </is>
      </c>
      <c r="B19" s="2">
        <f>HYPERLINK("https://www.exadel.com/news/bad-apple-switching-mac-windows/","Bad Apple: Why Some Developers Are Switching Platforms")</f>
        <v>0</v>
      </c>
    </row>
    <row r="20">
      <c r="A20" t="inlineStr">
        <is>
          <t>wellness</t>
        </is>
      </c>
      <c r="B20" s="2">
        <f>HYPERLINK("https://www.exadel.com/news/health-tech-innovator-exadel-at-ihrsa-2019/","Health Tech Innovation at IHRSA 2019")</f>
        <v>0</v>
      </c>
    </row>
    <row r="21">
      <c r="A21" t="inlineStr">
        <is>
          <t>wearable technology</t>
        </is>
      </c>
      <c r="B21" s="2">
        <f>HYPERLINK("https://www.exadel.com/news/exadel-chief-strategy-officer-lisa-calkins-presents-on-the-future-of-wearables-at-wear-2017/","Exadel Chief Strategy Officer Lisa Calkins at WEAR 2017")</f>
        <v>0</v>
      </c>
    </row>
    <row r="22">
      <c r="A22" t="inlineStr">
        <is>
          <t>WCMUsePojo</t>
        </is>
      </c>
      <c r="B22" s="2">
        <f>HYPERLINK("https://www.exadel.com/news/aem-tip-junit-tests-for-wcmusepojo-objects/","AEM Tip: JUnit Tests for WCMUsePojo Objects")</f>
        <v>0</v>
      </c>
    </row>
    <row r="23">
      <c r="A23" t="inlineStr">
        <is>
          <t>wcm.io</t>
        </is>
      </c>
      <c r="B23" s="2">
        <f>HYPERLINK("https://www.exadel.com/news/aem-tip-junit-tests-for-wcmusepojo-objects/","AEM Tip: JUnit Tests for WCMUsePojo Objects")</f>
        <v>0</v>
      </c>
    </row>
    <row r="24">
      <c r="A24" t="inlineStr">
        <is>
          <t>Warsaw Jazz Museum</t>
        </is>
      </c>
      <c r="B24" s="2">
        <f>HYPERLINK("https://www.exadel.com/news/happy-first-exadel-poland/","Happy (First) Anniversary for Exadel in Poland!")</f>
        <v>0</v>
      </c>
    </row>
    <row r="25">
      <c r="A25" t="inlineStr">
        <is>
          <t>US development</t>
        </is>
      </c>
      <c r="B25" s="2">
        <f>HYPERLINK("https://www.exadel.com/news/exadel-amadeus-are-teaming-up-to-push-technology-innovation-to-a-new-level/","Exadel &amp; Amadeus Are Teaming Up to Push Technology Innovation to a New Level")</f>
        <v>0</v>
      </c>
    </row>
    <row r="26">
      <c r="A26" t="inlineStr">
        <is>
          <t>uber</t>
        </is>
      </c>
      <c r="B26" s="2">
        <f>HYPERLINK("https://www.exadel.com/news/female-leadership-disrupting-tech/","Female Leadership &amp; the Transformation of Traditional Tech Culture")</f>
        <v>0</v>
      </c>
    </row>
    <row r="27">
      <c r="A27" t="inlineStr">
        <is>
          <t>truststore</t>
        </is>
      </c>
      <c r="B27" s="2">
        <f>HYPERLINK("https://www.exadel.com/news/aem-tip-cryptosupport-key-sharing-and-troubleshooting/","AEM Tip: CryptoSupport Key Sharing and Troubleshooting")</f>
        <v>0</v>
      </c>
    </row>
    <row r="28">
      <c r="A28" t="inlineStr">
        <is>
          <t>transparency</t>
        </is>
      </c>
      <c r="B28" s="2">
        <f>HYPERLINK("https://www.exadel.com/news/democratization-data-transparency-cx/","From the Democratization of Data to Transparency to CX")</f>
        <v>0</v>
      </c>
    </row>
    <row r="29">
      <c r="A29" t="inlineStr">
        <is>
          <t>Touch UI</t>
        </is>
      </c>
      <c r="B29" s="2">
        <f>HYPERLINK("https://www.exadel.com/news/classic-to-touch-ui-migration-for-adobe-experience-manager/","Classic to Touch UI Migration for Adobe Experience Manager")</f>
        <v>0</v>
      </c>
    </row>
    <row r="30">
      <c r="A30" t="inlineStr">
        <is>
          <t>Touch UI</t>
        </is>
      </c>
      <c r="B30" s="2">
        <f>HYPERLINK("https://www.exadel.com/news/classic-to-touch-ui-migration-for-aem-more-tips-from-experience/","Classic to Touch UI Migration for AEM: More Tips from Experience")</f>
        <v>0</v>
      </c>
    </row>
    <row r="31">
      <c r="A31" t="inlineStr">
        <is>
          <t>Touch UI</t>
        </is>
      </c>
      <c r="B31" s="2">
        <f>HYPERLINK("https://www.exadel.com/news/classic-to-touch-ui-migration-for-aem-page-properties/","Classic to Touch UI Migration for AEM: Page Properties")</f>
        <v>0</v>
      </c>
    </row>
    <row r="32">
      <c r="A32" t="inlineStr">
        <is>
          <t>Touch UI</t>
        </is>
      </c>
      <c r="B32" s="2">
        <f>HYPERLINK("https://www.exadel.com/news/classic-to-touch-ui-migration-for-aem-multifields/","Classic to Touch UI Migration for AEM: Multifields")</f>
        <v>0</v>
      </c>
    </row>
    <row r="33">
      <c r="A33" t="inlineStr">
        <is>
          <t>tips</t>
        </is>
      </c>
      <c r="B33" s="2">
        <f>HYPERLINK("https://www.exadel.com/news/aem-tip-passing-string-arguments-from-htl-to-the-back-end/","AEM Tip: Passing String Arguments from HTL to the Back End")</f>
        <v>0</v>
      </c>
    </row>
    <row r="34">
      <c r="A34" t="inlineStr">
        <is>
          <t>Testing</t>
        </is>
      </c>
      <c r="B34" s="2">
        <f>HYPERLINK("https://www.exadel.com/news/hackathon-time-in-minsk/","Hackathon Time in Minsk")</f>
        <v>0</v>
      </c>
    </row>
    <row r="35">
      <c r="A35" t="inlineStr">
        <is>
          <t>testimonial</t>
        </is>
      </c>
      <c r="B35" s="2">
        <f>HYPERLINK("https://www.exadel.com/news/exadel-feels-like-permanent-member-team/","""Exadel feels like a permanent member of my team.""")</f>
        <v>0</v>
      </c>
    </row>
    <row r="36">
      <c r="A36" t="inlineStr">
        <is>
          <t>testimonial</t>
        </is>
      </c>
      <c r="B36" s="2">
        <f>HYPERLINK("https://www.exadel.com/news/they-value-long-lasting-relationships-over-any-kind-of-short-term-gain/","""They value long lasting relationships over any kind of short-term gain.""")</f>
        <v>0</v>
      </c>
    </row>
    <row r="37">
      <c r="A37" t="inlineStr">
        <is>
          <t>technology convergence</t>
        </is>
      </c>
      <c r="B37" s="2">
        <f>HYPERLINK("https://www.exadel.com/news/emerging-technology-convergence-is-it-fact-or-fiction/","Emerging Technology Convergence: Is It Fact or Fiction?")</f>
        <v>0</v>
      </c>
    </row>
    <row r="38">
      <c r="A38" t="inlineStr">
        <is>
          <t>technological disruption</t>
        </is>
      </c>
      <c r="B38" s="2">
        <f>HYPERLINK("https://www.exadel.com/news/six-seismic-shifts-driving-the-enterprise-tech-shake-up/","Six Seismic Shifts Driving the Enterprise Tech Shake-Up")</f>
        <v>0</v>
      </c>
    </row>
    <row r="39">
      <c r="A39" t="inlineStr">
        <is>
          <t>supply chain</t>
        </is>
      </c>
      <c r="B39" s="2">
        <f>HYPERLINK("https://www.exadel.com/news/global-procurement-application-designing-an-inventory-module/","Global Procurement Application: Designing an Inventory Module")</f>
        <v>0</v>
      </c>
    </row>
    <row r="40">
      <c r="A40" t="inlineStr">
        <is>
          <t>STEM</t>
        </is>
      </c>
      <c r="B40" s="2">
        <f>HYPERLINK("https://www.exadel.com/news/exadel-sponsored-stem-lab-opens-in-vileyka/","Exadel-sponsored STEM Lab Opens in Vileyka")</f>
        <v>0</v>
      </c>
    </row>
    <row r="41">
      <c r="A41" t="inlineStr">
        <is>
          <t>sorting</t>
        </is>
      </c>
      <c r="B41" s="2">
        <f>HYPERLINK("https://www.exadel.com/news/aem-tip-merging-on-fields-with-different-names/","AEM Tip: Merging on Fields with Different Names")</f>
        <v>0</v>
      </c>
    </row>
    <row r="42">
      <c r="A42" t="inlineStr">
        <is>
          <t>software development process</t>
        </is>
      </c>
      <c r="B42" s="2">
        <f>HYPERLINK("https://www.exadel.com/news/data-driven-software-engineering-how-to-avoid-common-problems/","Data-driven Software Engineering: How to Avoid Common Problems")</f>
        <v>0</v>
      </c>
    </row>
    <row r="43">
      <c r="A43" t="inlineStr">
        <is>
          <t>smartwatches</t>
        </is>
      </c>
      <c r="B43" s="2">
        <f>HYPERLINK("https://www.exadel.com/news/gps-enabled-smartwatches/","From Sci-Fi to Reality: How GPS-Enabled Smartwatches Entered the Mainstream")</f>
        <v>0</v>
      </c>
    </row>
    <row r="44">
      <c r="A44" t="inlineStr">
        <is>
          <t>smart contracts</t>
        </is>
      </c>
      <c r="B44" s="2">
        <f>HYPERLINK("https://www.exadel.com/news/smart-contracts-blockchain-feature/","Smart Contracts: A Revolutionary Feature of Blockchain")</f>
        <v>0</v>
      </c>
    </row>
    <row r="45">
      <c r="A45" t="inlineStr">
        <is>
          <t>shopping</t>
        </is>
      </c>
      <c r="B45" s="2">
        <f>HYPERLINK("https://www.exadel.com/news/what-are-beacons-and-why-do-they-matter-to-you/","What Are Beacons and Why Do They Matter to You?")</f>
        <v>0</v>
      </c>
    </row>
    <row r="46">
      <c r="A46" t="inlineStr">
        <is>
          <t>session has been idle</t>
        </is>
      </c>
      <c r="B46" s="2">
        <f>HYPERLINK("https://www.exadel.com/news/aem-tip-learning-from-a-segment-not-found-error/","AEM Tip: Learning from a ""Segment not found"" Error")</f>
        <v>0</v>
      </c>
    </row>
    <row r="47">
      <c r="A47" t="inlineStr">
        <is>
          <t>session</t>
        </is>
      </c>
      <c r="B47" s="2">
        <f>HYPERLINK("https://www.exadel.com/news/exadels-jonathan-fries-to-speak-at-productworld-2020/","Exadel’s Jonathan Fries to Speak at ProductWorld 2020")</f>
        <v>0</v>
      </c>
    </row>
    <row r="48">
      <c r="A48" t="inlineStr">
        <is>
          <t>session</t>
        </is>
      </c>
      <c r="B48" s="2">
        <f>HYPERLINK("https://www.exadel.com/news/product-world-2020-reflections-from-jonathan-fries/","Product World 2020: Reflections from Jonathan Fries")</f>
        <v>0</v>
      </c>
    </row>
    <row r="49">
      <c r="A49" t="inlineStr">
        <is>
          <t>series</t>
        </is>
      </c>
      <c r="B49" s="2">
        <f>HYPERLINK("https://www.exadel.com/news/classic-to-touch-ui-migration-for-adobe-experience-manager/","Classic to Touch UI Migration for Adobe Experience Manager")</f>
        <v>0</v>
      </c>
    </row>
    <row r="50">
      <c r="A50" t="inlineStr">
        <is>
          <t>series</t>
        </is>
      </c>
      <c r="B50" s="2">
        <f>HYPERLINK("https://www.exadel.com/news/our-devops-toolbox-the-ansible-interview/","Our DevOps Toolbox: The Ansible Interview")</f>
        <v>0</v>
      </c>
    </row>
    <row r="51">
      <c r="A51" t="inlineStr">
        <is>
          <t>series</t>
        </is>
      </c>
      <c r="B51" s="2">
        <f>HYPERLINK("https://www.exadel.com/news/classic-to-touch-ui-migration-for-aem-more-tips-from-experience/","Classic to Touch UI Migration for AEM: More Tips from Experience")</f>
        <v>0</v>
      </c>
    </row>
    <row r="52">
      <c r="A52" t="inlineStr">
        <is>
          <t>series</t>
        </is>
      </c>
      <c r="B52" s="2">
        <f>HYPERLINK("https://www.exadel.com/news/classic-to-touch-ui-migration-for-aem-page-properties/","Classic to Touch UI Migration for AEM: Page Properties")</f>
        <v>0</v>
      </c>
    </row>
    <row r="53">
      <c r="A53" t="inlineStr">
        <is>
          <t>series</t>
        </is>
      </c>
      <c r="B53" s="2">
        <f>HYPERLINK("https://www.exadel.com/news/classic-to-touch-ui-migration-for-aem-multifields/","Classic to Touch UI Migration for AEM: Multifields")</f>
        <v>0</v>
      </c>
    </row>
    <row r="54">
      <c r="A54" t="inlineStr">
        <is>
          <t>series</t>
        </is>
      </c>
      <c r="B54" s="2">
        <f>HYPERLINK("https://www.exadel.com/news/our-devops-methods-continuous-integration/","Our DevOps Methodologies: Continuous Integration")</f>
        <v>0</v>
      </c>
    </row>
    <row r="55">
      <c r="A55" t="inlineStr">
        <is>
          <t>series</t>
        </is>
      </c>
      <c r="B55" s="2">
        <f>HYPERLINK("https://www.exadel.com/news/our-devops-toolbox-kubernetes/","Our DevOps Toolbox: Kubernetes")</f>
        <v>0</v>
      </c>
    </row>
    <row r="56">
      <c r="A56" t="inlineStr">
        <is>
          <t>series</t>
        </is>
      </c>
      <c r="B56" s="2">
        <f>HYPERLINK("https://www.exadel.com/news/our-devops-methodologies-the-continuous-integration-interview/","Our DevOps Methodologies: The Continuous Integration Interview")</f>
        <v>0</v>
      </c>
    </row>
    <row r="57">
      <c r="A57" t="inlineStr">
        <is>
          <t>series</t>
        </is>
      </c>
      <c r="B57" s="2">
        <f>HYPERLINK("https://www.exadel.com/news/our-devops-toolbox-consul/","Our DevOps Toolbox: Consul")</f>
        <v>0</v>
      </c>
    </row>
    <row r="58">
      <c r="A58" t="inlineStr">
        <is>
          <t>series</t>
        </is>
      </c>
      <c r="B58" s="2">
        <f>HYPERLINK("https://www.exadel.com/news/our-devops-toolbox-the-consul-interview/","Our DevOps Toolbox: The Consul Interview")</f>
        <v>0</v>
      </c>
    </row>
    <row r="59">
      <c r="A59" t="inlineStr">
        <is>
          <t>SegmentNotFoundExceptionListener</t>
        </is>
      </c>
      <c r="B59" s="2">
        <f>HYPERLINK("https://www.exadel.com/news/aem-tip-learning-from-a-segment-not-found-error/","AEM Tip: Learning from a ""Segment not found"" Error")</f>
        <v>0</v>
      </c>
    </row>
    <row r="60">
      <c r="A60" t="inlineStr">
        <is>
          <t>Segment not found</t>
        </is>
      </c>
      <c r="B60" s="2">
        <f>HYPERLINK("https://www.exadel.com/news/aem-tip-learning-from-a-segment-not-found-error/","AEM Tip: Learning from a ""Segment not found"" Error")</f>
        <v>0</v>
      </c>
    </row>
    <row r="61">
      <c r="A61" t="inlineStr">
        <is>
          <t>security</t>
        </is>
      </c>
      <c r="B61" s="2">
        <f>HYPERLINK("https://www.exadel.com/news/news-roundup-cybersecurity-awareness/","News Roundup: Cybersecurity Awareness")</f>
        <v>0</v>
      </c>
    </row>
    <row r="62">
      <c r="A62" t="inlineStr">
        <is>
          <t>ROI</t>
        </is>
      </c>
      <c r="B62" s="2">
        <f>HYPERLINK("https://www.exadel.com/news/what-is-the-roi-of-a-cloud-transformation/","What Is the ROI of a Cloud Transformation?")</f>
        <v>0</v>
      </c>
    </row>
    <row r="63">
      <c r="A63" t="inlineStr">
        <is>
          <t>retail</t>
        </is>
      </c>
      <c r="B63" s="2">
        <f>HYPERLINK("https://www.exadel.com/news/what-are-beacons-and-why-do-they-matter-to-you/","What Are Beacons and Why Do They Matter to You?")</f>
        <v>0</v>
      </c>
    </row>
    <row r="64">
      <c r="A64" t="inlineStr">
        <is>
          <t>retail</t>
        </is>
      </c>
      <c r="B64" s="2">
        <f>HYPERLINK("https://www.exadel.com/news/helping-the-retail-industry-recover-during-covid-19/","Helping the Retail Industry Recover during COVID-19")</f>
        <v>0</v>
      </c>
    </row>
    <row r="65">
      <c r="A65" t="inlineStr">
        <is>
          <t>REST</t>
        </is>
      </c>
      <c r="B65" s="2">
        <f>HYPERLINK("https://www.exadel.com/news/driving-air-travel-data-innovation-rest-apis/","Driving Air Travel Data Innovation: REST APIs")</f>
        <v>0</v>
      </c>
    </row>
    <row r="66">
      <c r="A66" t="inlineStr">
        <is>
          <t>resourceProviderTracker</t>
        </is>
      </c>
      <c r="B66" s="2">
        <f>HYPERLINK("https://www.exadel.com/news/aem-tip-slow-deployment-into-publish-instance/","AEM Tip: Slow Deployment into a Publish Instance")</f>
        <v>0</v>
      </c>
    </row>
    <row r="67">
      <c r="A67" t="inlineStr">
        <is>
          <t>resource resolver anti-pattern</t>
        </is>
      </c>
      <c r="B67" s="2">
        <f>HYPERLINK("https://www.exadel.com/news/aem-tip-learning-from-a-segment-not-found-error/","AEM Tip: Learning from a ""Segment not found"" Error")</f>
        <v>0</v>
      </c>
    </row>
    <row r="68">
      <c r="A68" t="inlineStr">
        <is>
          <t>resource resolver and try-with-resource</t>
        </is>
      </c>
      <c r="B68" s="2">
        <f>HYPERLINK("https://www.exadel.com/news/aem-tip-learning-from-a-segment-not-found-error/","AEM Tip: Learning from a ""Segment not found"" Error")</f>
        <v>0</v>
      </c>
    </row>
    <row r="69">
      <c r="A69" t="inlineStr">
        <is>
          <t>resource resolver</t>
        </is>
      </c>
      <c r="B69" s="2">
        <f>HYPERLINK("https://www.exadel.com/news/aem-tip-creating-a-helper-to-close-sling-resource-resolver-instances/","AEM Tip: Creating a Helper to Close Sling Resource Resolver Instances")</f>
        <v>0</v>
      </c>
    </row>
    <row r="70">
      <c r="A70" t="inlineStr">
        <is>
          <t>resilience</t>
        </is>
      </c>
      <c r="B70" s="2">
        <f>HYPERLINK("https://www.exadel.com/news/building-resilient-distributed-software-development-teams/","Building Resilient Distributed Software Development Teams")</f>
        <v>0</v>
      </c>
    </row>
    <row r="71">
      <c r="A71" t="inlineStr">
        <is>
          <t>republished</t>
        </is>
      </c>
      <c r="B71" s="2">
        <f>HYPERLINK("https://www.exadel.com/news/data-driven-software-engineering-how-to-avoid-common-problems/","Data-driven Software Engineering: How to Avoid Common Problems")</f>
        <v>0</v>
      </c>
    </row>
    <row r="72">
      <c r="A72" t="inlineStr">
        <is>
          <t>republished</t>
        </is>
      </c>
      <c r="B72" s="2">
        <f>HYPERLINK("https://www.exadel.com/news/whats-powering-digital-transformation/","What's Powering Digital Transformation?")</f>
        <v>0</v>
      </c>
    </row>
    <row r="73">
      <c r="A73" t="inlineStr">
        <is>
          <t>remote work</t>
        </is>
      </c>
      <c r="B73" s="2">
        <f>HYPERLINK("https://www.exadel.com/news/secrets-of-successful-remote-or-dispersed-it-teams/","Secrets of Successful Remote or Dispersed IT Teams")</f>
        <v>0</v>
      </c>
    </row>
    <row r="74">
      <c r="A74" t="inlineStr">
        <is>
          <t>remote collaboration</t>
        </is>
      </c>
      <c r="B74" s="2">
        <f>HYPERLINK("https://www.exadel.com/news/how-to-take-advantage-of-globally-dispersed-it-teams/","How to Take Advantage of Globally Dispersed IT Teams")</f>
        <v>0</v>
      </c>
    </row>
    <row r="75">
      <c r="A75" t="inlineStr">
        <is>
          <t>relational database</t>
        </is>
      </c>
      <c r="B75" s="2">
        <f>HYPERLINK("https://www.exadel.com/news/old-reliable-mysql-history/","Old Reliable: A History of MySQL")</f>
        <v>0</v>
      </c>
    </row>
    <row r="76">
      <c r="A76" t="inlineStr">
        <is>
          <t>recap</t>
        </is>
      </c>
      <c r="B76" s="2">
        <f>HYPERLINK("https://www.exadel.com/news/recap-what-to-do-when-the-code-sucks/","Recap: What to Do When the Code Sucks")</f>
        <v>0</v>
      </c>
    </row>
    <row r="77">
      <c r="A77" t="inlineStr">
        <is>
          <t>Real Estate</t>
        </is>
      </c>
      <c r="B77" s="2">
        <f>HYPERLINK("https://www.exadel.com/news/helping-the-real-estate-industry-recover-during-covid-19/","Helping the Real Estate Industry Recover during COVID-19")</f>
        <v>0</v>
      </c>
    </row>
    <row r="78">
      <c r="A78" t="inlineStr">
        <is>
          <t>qaautomation</t>
        </is>
      </c>
      <c r="B78" s="2">
        <f>HYPERLINK("https://www.exadel.com/news/aem-tip-use-an-automated-test-framework/","AEM Tip: Use an Automated Test Framework")</f>
        <v>0</v>
      </c>
    </row>
    <row r="79">
      <c r="A79" t="inlineStr">
        <is>
          <t>qaautomation</t>
        </is>
      </c>
      <c r="B79" s="2">
        <f>HYPERLINK("https://www.exadel.com/news/whats-powering-digital-transformation/","What's Powering Digital Transformation?")</f>
        <v>0</v>
      </c>
    </row>
    <row r="80">
      <c r="A80" t="inlineStr">
        <is>
          <t>QA</t>
        </is>
      </c>
      <c r="B80" s="2">
        <f>HYPERLINK("https://www.exadel.com/news/aem-tip-automating-verification-in-aem-author/","AEM Tip: Automating Verification in AEM Author")</f>
        <v>0</v>
      </c>
    </row>
    <row r="81">
      <c r="A81" t="inlineStr">
        <is>
          <t>QA</t>
        </is>
      </c>
      <c r="B81" s="2">
        <f>HYPERLINK("https://www.exadel.com/news/aem-tip-use-an-automated-test-framework/","AEM Tip: Use an Automated Test Framework")</f>
        <v>0</v>
      </c>
    </row>
    <row r="82">
      <c r="A82" t="inlineStr">
        <is>
          <t>procurement</t>
        </is>
      </c>
      <c r="B82" s="2">
        <f>HYPERLINK("https://www.exadel.com/news/global-procurement-application-designing-an-inventory-module/","Global Procurement Application: Designing an Inventory Module")</f>
        <v>0</v>
      </c>
    </row>
    <row r="83">
      <c r="A83" t="inlineStr">
        <is>
          <t>privacy</t>
        </is>
      </c>
      <c r="B83" s="2">
        <f>HYPERLINK("https://www.exadel.com/news/democratization-data-transparency-cx/","From the Democratization of Data to Transparency to CX")</f>
        <v>0</v>
      </c>
    </row>
    <row r="84">
      <c r="A84" t="inlineStr">
        <is>
          <t>PowerMock</t>
        </is>
      </c>
      <c r="B84" s="2">
        <f>HYPERLINK("https://www.exadel.com/news/aem-tip-junit-tests-for-wcmusepojo-objects/","AEM Tip: JUnit Tests for WCMUsePojo Objects")</f>
        <v>0</v>
      </c>
    </row>
    <row r="85">
      <c r="A85" t="inlineStr">
        <is>
          <t>positive behavioral metrics</t>
        </is>
      </c>
      <c r="B85" s="2">
        <f>HYPERLINK("https://www.exadel.com/news/how-positive-behavioral-metrics-can-boost-your-software-team/","How Positive Behavioral Metrics Can Boost Your Software Team")</f>
        <v>0</v>
      </c>
    </row>
    <row r="86">
      <c r="A86" t="inlineStr">
        <is>
          <t>Poland</t>
        </is>
      </c>
      <c r="B86" s="2">
        <f>HYPERLINK("https://www.exadel.com/news/exadel-acquires-new-company-in-europe-reewise/","Exadel Acquires New Company in Europe, ReeWise")</f>
        <v>0</v>
      </c>
    </row>
    <row r="87">
      <c r="A87" t="inlineStr">
        <is>
          <t>Poland</t>
        </is>
      </c>
      <c r="B87" s="2">
        <f>HYPERLINK("https://www.exadel.com/news/exadel-snags-business-innovation-award-for-scan-buy-mobile-app/","Exadel's Innovation Recognized through Special Award")</f>
        <v>0</v>
      </c>
    </row>
    <row r="88">
      <c r="A88" t="inlineStr">
        <is>
          <t>Poland</t>
        </is>
      </c>
      <c r="B88" s="2">
        <f>HYPERLINK("https://www.exadel.com/news/happy-first-exadel-poland/","Happy (First) Anniversary for Exadel in Poland!")</f>
        <v>0</v>
      </c>
    </row>
    <row r="89">
      <c r="A89" t="inlineStr">
        <is>
          <t>perfomance metrics</t>
        </is>
      </c>
      <c r="B89" s="2">
        <f>HYPERLINK("https://www.exadel.com/news/data-driven-software-engineering-how-to-avoid-common-problems/","Data-driven Software Engineering: How to Avoid Common Problems")</f>
        <v>0</v>
      </c>
    </row>
    <row r="90">
      <c r="A90" t="inlineStr">
        <is>
          <t>pass parameters</t>
        </is>
      </c>
      <c r="B90" s="2">
        <f>HYPERLINK("https://www.exadel.com/news/aem-tip-passing-string-arguments-from-htl-to-the-back-end/","AEM Tip: Passing String Arguments from HTL to the Back End")</f>
        <v>0</v>
      </c>
    </row>
    <row r="91">
      <c r="A91" t="inlineStr">
        <is>
          <t>page properties</t>
        </is>
      </c>
      <c r="B91" s="2">
        <f>HYPERLINK("https://www.exadel.com/news/classic-to-touch-ui-migration-for-aem-page-properties/","Classic to Touch UI Migration for AEM: Page Properties")</f>
        <v>0</v>
      </c>
    </row>
    <row r="92">
      <c r="A92" t="inlineStr">
        <is>
          <t>Open Source</t>
        </is>
      </c>
      <c r="B92" s="2">
        <f>HYPERLINK("https://www.exadel.com/news/old-reliable-mysql-history/","Old Reliable: A History of MySQL")</f>
        <v>0</v>
      </c>
    </row>
    <row r="93">
      <c r="A93" t="inlineStr">
        <is>
          <t>Open Source</t>
        </is>
      </c>
      <c r="B93" s="2">
        <f>HYPERLINK("https://www.exadel.com/news/open-source-code-sharing-value/","The Value of Open Source Code Sharing")</f>
        <v>0</v>
      </c>
    </row>
    <row r="94">
      <c r="A94" t="inlineStr">
        <is>
          <t>Open Source</t>
        </is>
      </c>
      <c r="B94" s="2">
        <f>HYPERLINK("https://www.exadel.com/news/introducing-the-adobe-experience-manager-authoring-toolkit/","Introducing the Adobe Experience Manager Authoring Toolkit")</f>
        <v>0</v>
      </c>
    </row>
    <row r="95">
      <c r="A95" t="inlineStr">
        <is>
          <t>online revision cleanup</t>
        </is>
      </c>
      <c r="B95" s="2">
        <f>HYPERLINK("https://www.exadel.com/news/aem-tip-learning-from-a-segment-not-found-error/","AEM Tip: Learning from a ""Segment not found"" Error")</f>
        <v>0</v>
      </c>
    </row>
    <row r="96">
      <c r="A96" t="inlineStr">
        <is>
          <t>OKRs</t>
        </is>
      </c>
      <c r="B96" s="2">
        <f>HYPERLINK("https://www.exadel.com/news/how-positive-behavioral-metrics-can-boost-your-software-team/","How Positive Behavioral Metrics Can Boost Your Software Team")</f>
        <v>0</v>
      </c>
    </row>
    <row r="97">
      <c r="A97" t="inlineStr">
        <is>
          <t>OKR</t>
        </is>
      </c>
      <c r="B97" s="2">
        <f>HYPERLINK("https://www.exadel.com/news/data-driven-software-engineering-how-to-avoid-common-problems/","Data-driven Software Engineering: How to Avoid Common Problems")</f>
        <v>0</v>
      </c>
    </row>
    <row r="98">
      <c r="A98" t="inlineStr">
        <is>
          <t>observationReporterGenerator</t>
        </is>
      </c>
      <c r="B98" s="2">
        <f>HYPERLINK("https://www.exadel.com/news/aem-tip-slow-deployment-into-publish-instance/","AEM Tip: Slow Deployment into a Publish Instance")</f>
        <v>0</v>
      </c>
    </row>
    <row r="99">
      <c r="A99" t="inlineStr">
        <is>
          <t>Oakland</t>
        </is>
      </c>
      <c r="B99" s="2">
        <f>HYPERLINK("https://www.exadel.com/news/exadels-jonathan-fries-to-speak-at-productworld-2020/","Exadel’s Jonathan Fries to Speak at ProductWorld 2020")</f>
        <v>0</v>
      </c>
    </row>
    <row r="100">
      <c r="A100" t="inlineStr">
        <is>
          <t>Oakland</t>
        </is>
      </c>
      <c r="B100" s="2">
        <f>HYPERLINK("https://www.exadel.com/news/product-world-2020-reflections-from-jonathan-fries/","Product World 2020: Reflections from Jonathan Fries")</f>
        <v>0</v>
      </c>
    </row>
    <row r="101">
      <c r="A101" t="inlineStr">
        <is>
          <t>non-products</t>
        </is>
      </c>
      <c r="B101" s="2">
        <f>HYPERLINK("https://www.exadel.com/news/agile-development-for-non-products/","Agile Development for ""Non-Products""")</f>
        <v>0</v>
      </c>
    </row>
    <row r="102">
      <c r="A102" t="inlineStr">
        <is>
          <t>news roundup</t>
        </is>
      </c>
      <c r="B102" s="2">
        <f>HYPERLINK("https://www.exadel.com/news/roundup-data-science-and-analytics/","News Roundup: Data Science and Analytics")</f>
        <v>0</v>
      </c>
    </row>
    <row r="103">
      <c r="A103" t="inlineStr">
        <is>
          <t>news roundup</t>
        </is>
      </c>
      <c r="B103" s="2">
        <f>HYPERLINK("https://www.exadel.com/news/roundup-iot-1/","News Roundup: The Future Is IoT")</f>
        <v>0</v>
      </c>
    </row>
    <row r="104">
      <c r="A104" t="inlineStr">
        <is>
          <t>news roundup</t>
        </is>
      </c>
      <c r="B104" s="2">
        <f>HYPERLINK("https://www.exadel.com/news/news-roundup-cybersecurity-awareness/","News Roundup: Cybersecurity Awareness")</f>
        <v>0</v>
      </c>
    </row>
    <row r="105">
      <c r="A105" t="inlineStr">
        <is>
          <t>MySQL</t>
        </is>
      </c>
      <c r="B105" s="2">
        <f>HYPERLINK("https://www.exadel.com/news/old-reliable-mysql-history/","Old Reliable: A History of MySQL")</f>
        <v>0</v>
      </c>
    </row>
    <row r="106">
      <c r="A106" t="inlineStr">
        <is>
          <t>multifields</t>
        </is>
      </c>
      <c r="B106" s="2">
        <f>HYPERLINK("https://www.exadel.com/news/classic-to-touch-ui-migration-for-aem-multifields/","Classic to Touch UI Migration for AEM: Multifields")</f>
        <v>0</v>
      </c>
    </row>
    <row r="107">
      <c r="A107" t="inlineStr">
        <is>
          <t>multi-cloud</t>
        </is>
      </c>
      <c r="B107" s="2">
        <f>HYPERLINK("https://www.exadel.com/news/getting-more-out-of-multi-cloud-for-the-enterprise/","Getting More out of Multi-Cloud for the Enterprise")</f>
        <v>0</v>
      </c>
    </row>
    <row r="108">
      <c r="A108" t="inlineStr">
        <is>
          <t>multi-cloud</t>
        </is>
      </c>
      <c r="B108" s="2">
        <f>HYPERLINK("https://www.exadel.com/news/exadels-jonathan-fries-to-speak-at-productworld-2020/","Exadel’s Jonathan Fries to Speak at ProductWorld 2020")</f>
        <v>0</v>
      </c>
    </row>
    <row r="109">
      <c r="A109" t="inlineStr">
        <is>
          <t>multi-cloud</t>
        </is>
      </c>
      <c r="B109" s="2">
        <f>HYPERLINK("https://www.exadel.com/news/product-world-2020-reflections-from-jonathan-fries/","Product World 2020: Reflections from Jonathan Fries")</f>
        <v>0</v>
      </c>
    </row>
    <row r="110">
      <c r="A110" t="inlineStr">
        <is>
          <t>mobile apps</t>
        </is>
      </c>
      <c r="B110" s="2">
        <f>HYPERLINK("https://www.exadel.com/news/exadel-snags-business-innovation-award-for-scan-buy-mobile-app/","Exadel's Innovation Recognized through Special Award")</f>
        <v>0</v>
      </c>
    </row>
    <row r="111">
      <c r="A111" t="inlineStr">
        <is>
          <t>mobile</t>
        </is>
      </c>
      <c r="B111" s="2">
        <f>HYPERLINK("https://www.exadel.com/news/what-are-beacons-and-why-do-they-matter-to-you/","What Are Beacons and Why Do They Matter to You?")</f>
        <v>0</v>
      </c>
    </row>
    <row r="112">
      <c r="A112" t="inlineStr">
        <is>
          <t>migration</t>
        </is>
      </c>
      <c r="B112" s="2">
        <f>HYPERLINK("https://www.exadel.com/news/classic-to-touch-ui-migration-for-adobe-experience-manager/","Classic to Touch UI Migration for Adobe Experience Manager")</f>
        <v>0</v>
      </c>
    </row>
    <row r="113">
      <c r="A113" t="inlineStr">
        <is>
          <t>migration</t>
        </is>
      </c>
      <c r="B113" s="2">
        <f>HYPERLINK("https://www.exadel.com/news/classic-to-touch-ui-migration-for-aem-more-tips-from-experience/","Classic to Touch UI Migration for AEM: More Tips from Experience")</f>
        <v>0</v>
      </c>
    </row>
    <row r="114">
      <c r="A114" t="inlineStr">
        <is>
          <t>migration</t>
        </is>
      </c>
      <c r="B114" s="2">
        <f>HYPERLINK("https://www.exadel.com/news/classic-to-touch-ui-migration-for-aem-page-properties/","Classic to Touch UI Migration for AEM: Page Properties")</f>
        <v>0</v>
      </c>
    </row>
    <row r="115">
      <c r="A115" t="inlineStr">
        <is>
          <t>migration</t>
        </is>
      </c>
      <c r="B115" s="2">
        <f>HYPERLINK("https://www.exadel.com/news/classic-to-touch-ui-migration-for-aem-multifields/","Classic to Touch UI Migration for AEM: Multifields")</f>
        <v>0</v>
      </c>
    </row>
    <row r="116">
      <c r="A116" t="inlineStr">
        <is>
          <t>mentoring</t>
        </is>
      </c>
      <c r="B116" s="2">
        <f>HYPERLINK("https://www.exadel.com/news/power-mentorship-tech/","The Power of Mentorship in Tech")</f>
        <v>0</v>
      </c>
    </row>
    <row r="117">
      <c r="A117" t="inlineStr">
        <is>
          <t>measurement techniques</t>
        </is>
      </c>
      <c r="B117" s="2">
        <f>HYPERLINK("https://www.exadel.com/news/how-positive-behavioral-metrics-can-boost-your-software-team/","How Positive Behavioral Metrics Can Boost Your Software Team")</f>
        <v>0</v>
      </c>
    </row>
    <row r="118">
      <c r="A118" t="inlineStr">
        <is>
          <t>marketing</t>
        </is>
      </c>
      <c r="B118" s="2">
        <f>HYPERLINK("https://www.exadel.com/news/what-are-beacons-and-why-do-they-matter-to-you/","What Are Beacons and Why Do They Matter to You?")</f>
        <v>0</v>
      </c>
    </row>
    <row r="119">
      <c r="A119" t="inlineStr">
        <is>
          <t>marketing</t>
        </is>
      </c>
      <c r="B119" s="2">
        <f>HYPERLINK("https://www.exadel.com/news/machine-learning-will-make-social-media-management-smarter/","How Machine Learning Will Make Social Media Management Smarter")</f>
        <v>0</v>
      </c>
    </row>
    <row r="120">
      <c r="A120" t="inlineStr">
        <is>
          <t>manager service</t>
        </is>
      </c>
      <c r="B120" s="2">
        <f>HYPERLINK("https://www.exadel.com/news/aem-tip-wrong-implicit-manager-service-configuration-binding/","AEM Tip: Wrong Implicit Manager Service Configuration Binding")</f>
        <v>0</v>
      </c>
    </row>
    <row r="121">
      <c r="A121" t="inlineStr">
        <is>
          <t>management style</t>
        </is>
      </c>
      <c r="B121" s="2">
        <f>HYPERLINK("https://www.exadel.com/news/lisa-calkins-on-introverts-can-be-leaders-too/","Lisa Calkins on ""Introverts Can Be Leaders, Too""")</f>
        <v>0</v>
      </c>
    </row>
    <row r="122">
      <c r="A122" t="inlineStr">
        <is>
          <t>management</t>
        </is>
      </c>
      <c r="B122" s="2">
        <f>HYPERLINK("https://www.exadel.com/news/recap-what-to-do-when-the-code-sucks/","Recap: What to Do When the Code Sucks")</f>
        <v>0</v>
      </c>
    </row>
    <row r="123">
      <c r="A123" t="inlineStr">
        <is>
          <t>mac</t>
        </is>
      </c>
      <c r="B123" s="2">
        <f>HYPERLINK("https://www.exadel.com/news/bad-apple-switching-mac-windows/","Bad Apple: Why Some Developers Are Switching Platforms")</f>
        <v>0</v>
      </c>
    </row>
    <row r="124">
      <c r="A124" t="inlineStr">
        <is>
          <t>low code</t>
        </is>
      </c>
      <c r="B124" s="2">
        <f>HYPERLINK("https://www.exadel.com/news/an-overview-of-the-innovation-lab/","An Overview of the Innovation Lab by Exadel")</f>
        <v>0</v>
      </c>
    </row>
    <row r="125">
      <c r="A125" t="inlineStr">
        <is>
          <t>location</t>
        </is>
      </c>
      <c r="B125" s="2">
        <f>HYPERLINK("https://www.exadel.com/news/top-10-cities-tech-innovation-outside-silicon-valley/","Top 10 Cities For Tech Innovation Outside Silicon Valley")</f>
        <v>0</v>
      </c>
    </row>
    <row r="126">
      <c r="A126" t="inlineStr">
        <is>
          <t>Lisa Calkins</t>
        </is>
      </c>
      <c r="B126" s="2">
        <f>HYPERLINK("https://www.exadel.com/news/happy-first-exadel-poland/","Happy (First) Anniversary for Exadel in Poland!")</f>
        <v>0</v>
      </c>
    </row>
    <row r="127">
      <c r="A127" t="inlineStr">
        <is>
          <t>Kubernetes</t>
        </is>
      </c>
      <c r="B127" s="2">
        <f>HYPERLINK("https://www.exadel.com/news/introducing-crosskube-deploy-a-kubernetes-environment-in-any-cloud-fast/","Introducing CrossKube: Deploy a Kubernetes Environment in Any Cloud, Fast")</f>
        <v>0</v>
      </c>
    </row>
    <row r="128">
      <c r="A128" t="inlineStr">
        <is>
          <t>Kubernetes</t>
        </is>
      </c>
      <c r="B128" s="2">
        <f>HYPERLINK("https://www.exadel.com/news/crosskube-qa-rapid-deployment-of-environments-to-any-cloud/","CrossKube Q&amp;A: Rapid Deployment of Environments to Any Cloud")</f>
        <v>0</v>
      </c>
    </row>
    <row r="129">
      <c r="A129" t="inlineStr">
        <is>
          <t>Kubernetes</t>
        </is>
      </c>
      <c r="B129" s="2">
        <f>HYPERLINK("https://www.exadel.com/news/getting-more-out-of-multi-cloud-for-the-enterprise/","Getting More out of Multi-Cloud for the Enterprise")</f>
        <v>0</v>
      </c>
    </row>
    <row r="130">
      <c r="A130" t="inlineStr">
        <is>
          <t>Kubernetes</t>
        </is>
      </c>
      <c r="B130" s="2">
        <f>HYPERLINK("https://www.exadel.com/news/our-devops-toolbox-kubernetes/","Our DevOps Toolbox: Kubernetes")</f>
        <v>0</v>
      </c>
    </row>
    <row r="131">
      <c r="A131" t="inlineStr">
        <is>
          <t>Kubernetes</t>
        </is>
      </c>
      <c r="B131" s="2">
        <f>HYPERLINK("https://www.exadel.com/news/exadels-jonathan-fries-to-speak-at-productworld-2020/","Exadel’s Jonathan Fries to Speak at ProductWorld 2020")</f>
        <v>0</v>
      </c>
    </row>
    <row r="132">
      <c r="A132" t="inlineStr">
        <is>
          <t>Kubernetes</t>
        </is>
      </c>
      <c r="B132" s="2">
        <f>HYPERLINK("https://www.exadel.com/news/product-world-2020-reflections-from-jonathan-fries/","Product World 2020: Reflections from Jonathan Fries")</f>
        <v>0</v>
      </c>
    </row>
    <row r="133">
      <c r="A133" t="inlineStr">
        <is>
          <t>Krzysztof Sadowski</t>
        </is>
      </c>
      <c r="B133" s="2">
        <f>HYPERLINK("https://www.exadel.com/news/happy-first-exadel-poland/","Happy (First) Anniversary for Exadel in Poland!")</f>
        <v>0</v>
      </c>
    </row>
    <row r="134">
      <c r="A134" t="inlineStr">
        <is>
          <t>Krzysztof Karpinski</t>
        </is>
      </c>
      <c r="B134" s="2">
        <f>HYPERLINK("https://www.exadel.com/news/happy-first-exadel-poland/","Happy (First) Anniversary for Exadel in Poland!")</f>
        <v>0</v>
      </c>
    </row>
    <row r="135">
      <c r="A135" t="inlineStr">
        <is>
          <t>KPIs</t>
        </is>
      </c>
      <c r="B135" s="2">
        <f>HYPERLINK("https://www.exadel.com/news/how-positive-behavioral-metrics-can-boost-your-software-team/","How Positive Behavioral Metrics Can Boost Your Software Team")</f>
        <v>0</v>
      </c>
    </row>
    <row r="136">
      <c r="A136" t="inlineStr">
        <is>
          <t>KPI</t>
        </is>
      </c>
      <c r="B136" s="2">
        <f>HYPERLINK("https://www.exadel.com/news/data-driven-software-engineering-how-to-avoid-common-problems/","Data-driven Software Engineering: How to Avoid Common Problems")</f>
        <v>0</v>
      </c>
    </row>
    <row r="137">
      <c r="A137" t="inlineStr">
        <is>
          <t>keystore</t>
        </is>
      </c>
      <c r="B137" s="2">
        <f>HYPERLINK("https://www.exadel.com/news/aem-tip-cryptosupport-key-sharing-and-troubleshooting/","AEM Tip: CryptoSupport Key Sharing and Troubleshooting")</f>
        <v>0</v>
      </c>
    </row>
    <row r="138">
      <c r="A138" t="inlineStr">
        <is>
          <t>JUnit testing</t>
        </is>
      </c>
      <c r="B138" s="2">
        <f>HYPERLINK("https://www.exadel.com/news/aem-tip-junit-aemcontext-integration-with-an-aem-repository/","AEM Tip: JUnit AemContext Integration with an AEM Repository")</f>
        <v>0</v>
      </c>
    </row>
    <row r="139">
      <c r="A139" t="inlineStr">
        <is>
          <t>junit</t>
        </is>
      </c>
      <c r="B139" s="2">
        <f>HYPERLINK("https://www.exadel.com/news/aem-tip-junit-tests-for-wcmusepojo-objects/","AEM Tip: JUnit Tests for WCMUsePojo Objects")</f>
        <v>0</v>
      </c>
    </row>
    <row r="140">
      <c r="A140" t="inlineStr">
        <is>
          <t>jonathan fries</t>
        </is>
      </c>
      <c r="B140" s="2">
        <f>HYPERLINK("https://www.exadel.com/news/iot-and-ipv6/","IoT and IPv6")</f>
        <v>0</v>
      </c>
    </row>
    <row r="141">
      <c r="A141" t="inlineStr">
        <is>
          <t>jonathan fries</t>
        </is>
      </c>
      <c r="B141" s="2">
        <f>HYPERLINK("https://www.exadel.com/news/amazon-iot-button/","The Amazon IoT Button: Dedicated Hardware to Do One Cool Thing")</f>
        <v>0</v>
      </c>
    </row>
    <row r="142">
      <c r="A142" t="inlineStr">
        <is>
          <t>Java</t>
        </is>
      </c>
      <c r="B142" s="2">
        <f>HYPERLINK("https://www.exadel.com/news/introducing-the-adobe-experience-manager-authoring-toolkit/","Introducing the Adobe Experience Manager Authoring Toolkit")</f>
        <v>0</v>
      </c>
    </row>
    <row r="143">
      <c r="A143" t="inlineStr">
        <is>
          <t>Janusz Fajkowski</t>
        </is>
      </c>
      <c r="B143" s="2">
        <f>HYPERLINK("https://www.exadel.com/news/happy-first-exadel-poland/","Happy (First) Anniversary for Exadel in Poland!")</f>
        <v>0</v>
      </c>
    </row>
    <row r="144">
      <c r="A144" t="inlineStr">
        <is>
          <t>ISO 27001</t>
        </is>
      </c>
      <c r="B144" s="2">
        <f>HYPERLINK("https://www.exadel.com/news/iso-certifies-exadel-for-information-security/","ISO Certifies Exadel for Information Security")</f>
        <v>0</v>
      </c>
    </row>
    <row r="145">
      <c r="A145" t="inlineStr">
        <is>
          <t>ISO</t>
        </is>
      </c>
      <c r="B145" s="2">
        <f>HYPERLINK("https://www.exadel.com/news/iso-certifies-exadel-for-information-security/","ISO Certifies Exadel for Information Security")</f>
        <v>0</v>
      </c>
    </row>
    <row r="146">
      <c r="A146" t="inlineStr">
        <is>
          <t>Ipv6</t>
        </is>
      </c>
      <c r="B146" s="2">
        <f>HYPERLINK("https://www.exadel.com/news/iot-and-ipv6/","IoT and IPv6")</f>
        <v>0</v>
      </c>
    </row>
    <row r="147">
      <c r="A147" t="inlineStr">
        <is>
          <t>IoT and Integration</t>
        </is>
      </c>
      <c r="B147" s="2">
        <f>HYPERLINK("https://www.exadel.com/news/helping-the-fitness-industry-during-covid-19/","Helping the Fitness Industry During COVID-19")</f>
        <v>0</v>
      </c>
    </row>
    <row r="148">
      <c r="A148" t="inlineStr">
        <is>
          <t>IoT</t>
        </is>
      </c>
      <c r="B148" s="2">
        <f>HYPERLINK("https://www.exadel.com/news/iot-and-ipv6/","IoT and IPv6")</f>
        <v>0</v>
      </c>
    </row>
    <row r="149">
      <c r="A149" t="inlineStr">
        <is>
          <t>IoT</t>
        </is>
      </c>
      <c r="B149" s="2">
        <f>HYPERLINK("https://www.exadel.com/news/how-to-be-an-internet-of-things-iot-developer-in-the-modern-age/","How to Be an Internet of Things (IoT) Developer in the Modern Age")</f>
        <v>0</v>
      </c>
    </row>
    <row r="150">
      <c r="A150" t="inlineStr">
        <is>
          <t>IoT</t>
        </is>
      </c>
      <c r="B150" s="2">
        <f>HYPERLINK("https://www.exadel.com/news/six-seismic-shifts-driving-the-enterprise-tech-shake-up/","Six Seismic Shifts Driving the Enterprise Tech Shake-Up")</f>
        <v>0</v>
      </c>
    </row>
    <row r="151">
      <c r="A151" t="inlineStr">
        <is>
          <t>IoT</t>
        </is>
      </c>
      <c r="B151" s="2">
        <f>HYPERLINK("https://www.exadel.com/news/cloud-architecture-for-iot-knowledge-teamwork-key/","Cloud Architecture for IoT: Knowledge, Teamwork Key")</f>
        <v>0</v>
      </c>
    </row>
    <row r="152">
      <c r="A152" t="inlineStr">
        <is>
          <t>IoT</t>
        </is>
      </c>
      <c r="B152" s="2">
        <f>HYPERLINK("https://www.exadel.com/news/fourth-industrial-revolution-ar-iot/","The Fourth Industrial Revolution: The Integration of IoT and AR")</f>
        <v>0</v>
      </c>
    </row>
    <row r="153">
      <c r="A153" t="inlineStr">
        <is>
          <t>IoT</t>
        </is>
      </c>
      <c r="B153" s="2">
        <f>HYPERLINK("https://www.exadel.com/news/amazon-iot-button/","The Amazon IoT Button: Dedicated Hardware to Do One Cool Thing")</f>
        <v>0</v>
      </c>
    </row>
    <row r="154">
      <c r="A154" t="inlineStr">
        <is>
          <t>inventory</t>
        </is>
      </c>
      <c r="B154" s="2">
        <f>HYPERLINK("https://www.exadel.com/news/global-procurement-application-designing-an-inventory-module/","Global Procurement Application: Designing an Inventory Module")</f>
        <v>0</v>
      </c>
    </row>
    <row r="155">
      <c r="A155" t="inlineStr">
        <is>
          <t>interview</t>
        </is>
      </c>
      <c r="B155" s="2">
        <f>HYPERLINK("https://www.exadel.com/news/our-devops-toolbox-the-ansible-interview/","Our DevOps Toolbox: The Ansible Interview")</f>
        <v>0</v>
      </c>
    </row>
    <row r="156">
      <c r="A156" t="inlineStr">
        <is>
          <t>interview</t>
        </is>
      </c>
      <c r="B156" s="2">
        <f>HYPERLINK("https://www.exadel.com/news/our-devops-methodologies-the-continuous-integration-interview/","Our DevOps Methodologies: The Continuous Integration Interview")</f>
        <v>0</v>
      </c>
    </row>
    <row r="157">
      <c r="A157" t="inlineStr">
        <is>
          <t>interview</t>
        </is>
      </c>
      <c r="B157" s="2">
        <f>HYPERLINK("https://www.exadel.com/news/our-devops-toolbox-the-consul-interview/","Our DevOps Toolbox: The Consul Interview")</f>
        <v>0</v>
      </c>
    </row>
    <row r="158">
      <c r="A158" t="inlineStr">
        <is>
          <t>internships</t>
        </is>
      </c>
      <c r="B158" s="2">
        <f>HYPERLINK("https://www.exadel.com/news/importance-computer-science-classes/","Why Your Children Will Grow Up Learning to Code")</f>
        <v>0</v>
      </c>
    </row>
    <row r="159">
      <c r="A159" t="inlineStr">
        <is>
          <t>Internet of things</t>
        </is>
      </c>
      <c r="B159" s="2">
        <f>HYPERLINK("https://www.exadel.com/news/iot-and-ipv6/","IoT and IPv6")</f>
        <v>0</v>
      </c>
    </row>
    <row r="160">
      <c r="A160" t="inlineStr">
        <is>
          <t>Internet of things</t>
        </is>
      </c>
      <c r="B160" s="2">
        <f>HYPERLINK("https://www.exadel.com/news/roundup-iot-1/","News Roundup: The Future Is IoT")</f>
        <v>0</v>
      </c>
    </row>
    <row r="161">
      <c r="A161" t="inlineStr">
        <is>
          <t>Internet of things</t>
        </is>
      </c>
      <c r="B161" s="2">
        <f>HYPERLINK("https://www.exadel.com/news/fourth-industrial-revolution-ar-iot/","The Fourth Industrial Revolution: The Integration of IoT and AR")</f>
        <v>0</v>
      </c>
    </row>
    <row r="162">
      <c r="A162" t="inlineStr">
        <is>
          <t>internal projects</t>
        </is>
      </c>
      <c r="B162" s="2">
        <f>HYPERLINK("https://www.exadel.com/news/agile-development-for-non-products/","Agile Development for ""Non-Products""")</f>
        <v>0</v>
      </c>
    </row>
    <row r="163">
      <c r="A163" t="inlineStr">
        <is>
          <t>innovation sourcing</t>
        </is>
      </c>
      <c r="B163" s="2">
        <f>HYPERLINK("https://www.exadel.com/news/exadel-amadeus-are-teaming-up-to-push-technology-innovation-to-a-new-level/","Exadel &amp; Amadeus Are Teaming Up to Push Technology Innovation to a New Level")</f>
        <v>0</v>
      </c>
    </row>
    <row r="164">
      <c r="A164" t="inlineStr">
        <is>
          <t>innovation sourcing</t>
        </is>
      </c>
      <c r="B164" s="2">
        <f>HYPERLINK("https://www.exadel.com/news/exadel-acquires-new-company-in-europe-reewise/","Exadel Acquires New Company in Europe, ReeWise")</f>
        <v>0</v>
      </c>
    </row>
    <row r="165">
      <c r="A165" t="inlineStr">
        <is>
          <t>innovation sourcing</t>
        </is>
      </c>
      <c r="B165" s="2">
        <f>HYPERLINK("https://www.exadel.com/news/exadel-delivers-innovation-sourcing-recent-global-acquisitions/","Exadel Delivers Innovation Sourcing with Recent Global Acquisitions")</f>
        <v>0</v>
      </c>
    </row>
    <row r="166">
      <c r="A166" t="inlineStr">
        <is>
          <t>innovation lab</t>
        </is>
      </c>
      <c r="B166" s="2">
        <f>HYPERLINK("https://www.exadel.com/news/from-vision-to-decision-exadel-launches-innovation-lab/","From Vision to Decision: Exadel Launches Innovation Lab")</f>
        <v>0</v>
      </c>
    </row>
    <row r="167">
      <c r="A167" t="inlineStr">
        <is>
          <t>innovation lab</t>
        </is>
      </c>
      <c r="B167" s="2">
        <f>HYPERLINK("https://www.exadel.com/news/innovation-lab-by-exadel-now-supports-full-chatbot-development/","Innovation Lab by Exadel Now Supports Full Chatbot Development")</f>
        <v>0</v>
      </c>
    </row>
    <row r="168">
      <c r="A168" t="inlineStr">
        <is>
          <t>innovation lab</t>
        </is>
      </c>
      <c r="B168" s="2">
        <f>HYPERLINK("https://www.exadel.com/news/an-overview-of-the-innovation-lab/","An Overview of the Innovation Lab by Exadel")</f>
        <v>0</v>
      </c>
    </row>
    <row r="169">
      <c r="A169" t="inlineStr">
        <is>
          <t>innovation lab</t>
        </is>
      </c>
      <c r="B169" s="2">
        <f>HYPERLINK("https://www.exadel.com/news/recap-innovation-lab-2020-what-innovating-the-future-looks-like/","Recap: Innovation Lab 2020 What Innovating the Future Looks Like")</f>
        <v>0</v>
      </c>
    </row>
    <row r="170">
      <c r="A170" t="inlineStr">
        <is>
          <t>innovation</t>
        </is>
      </c>
      <c r="B170" s="2">
        <f>HYPERLINK("https://www.exadel.com/news/exadel-delivers-innovation-sourcing-recent-global-acquisitions/","Exadel Delivers Innovation Sourcing with Recent Global Acquisitions")</f>
        <v>0</v>
      </c>
    </row>
    <row r="171">
      <c r="A171" t="inlineStr">
        <is>
          <t>innovation</t>
        </is>
      </c>
      <c r="B171" s="2">
        <f>HYPERLINK("https://www.exadel.com/news/exadel-snags-business-innovation-award-for-scan-buy-mobile-app/","Exadel's Innovation Recognized through Special Award")</f>
        <v>0</v>
      </c>
    </row>
    <row r="172">
      <c r="A172" t="inlineStr">
        <is>
          <t>innovation</t>
        </is>
      </c>
      <c r="B172" s="2">
        <f>HYPERLINK("https://www.exadel.com/news/from-vision-to-decision-exadel-launches-innovation-lab/","From Vision to Decision: Exadel Launches Innovation Lab")</f>
        <v>0</v>
      </c>
    </row>
    <row r="173">
      <c r="A173" t="inlineStr">
        <is>
          <t>innovation</t>
        </is>
      </c>
      <c r="B173" s="2">
        <f>HYPERLINK("https://www.exadel.com/news/innovation-lab-by-exadel-now-supports-full-chatbot-development/","Innovation Lab by Exadel Now Supports Full Chatbot Development")</f>
        <v>0</v>
      </c>
    </row>
    <row r="174">
      <c r="A174" t="inlineStr">
        <is>
          <t>innovation</t>
        </is>
      </c>
      <c r="B174" s="2">
        <f>HYPERLINK("https://www.exadel.com/news/an-overview-of-the-innovation-lab/","An Overview of the Innovation Lab by Exadel")</f>
        <v>0</v>
      </c>
    </row>
    <row r="175">
      <c r="A175" t="inlineStr">
        <is>
          <t>innovation</t>
        </is>
      </c>
      <c r="B175" s="2">
        <f>HYPERLINK("https://www.exadel.com/news/the-impact-of-tech-advances-in-the-healthcare-industry/","The Impact of Tech Advances in the Healthcare Industry")</f>
        <v>0</v>
      </c>
    </row>
    <row r="176">
      <c r="A176" t="inlineStr">
        <is>
          <t>innovation</t>
        </is>
      </c>
      <c r="B176" s="2">
        <f>HYPERLINK("https://www.exadel.com/news/introducing-crosskube-deploy-a-kubernetes-environment-in-any-cloud-fast/","Introducing CrossKube: Deploy a Kubernetes Environment in Any Cloud, Fast")</f>
        <v>0</v>
      </c>
    </row>
    <row r="177">
      <c r="A177" t="inlineStr">
        <is>
          <t>innovation</t>
        </is>
      </c>
      <c r="B177" s="2">
        <f>HYPERLINK("https://www.exadel.com/news/to-bet-or-not-to-bet-on-digital-transformation-3-trends-reshaping-the-gambling-industry/","To Bet or Not to Bet...on Digital Transformation: 3 Trends Reshaping the Gambling Industry")</f>
        <v>0</v>
      </c>
    </row>
    <row r="178">
      <c r="A178" t="inlineStr">
        <is>
          <t>information security</t>
        </is>
      </c>
      <c r="B178" s="2">
        <f>HYPERLINK("https://www.exadel.com/news/iso-certifies-exadel-for-information-security/","ISO Certifies Exadel for Information Security")</f>
        <v>0</v>
      </c>
    </row>
    <row r="179">
      <c r="A179" t="inlineStr">
        <is>
          <t>IndexOutOfBoundsException</t>
        </is>
      </c>
      <c r="B179" s="2">
        <f>HYPERLINK("https://www.exadel.com/news/aem-tip-slow-deployment-into-publish-instance/","AEM Tip: Slow Deployment into a Publish Instance")</f>
        <v>0</v>
      </c>
    </row>
    <row r="180">
      <c r="A180" t="inlineStr">
        <is>
          <t>index generator tool</t>
        </is>
      </c>
      <c r="B180" s="2">
        <f>HYPERLINK("https://www.exadel.com/news/aem-tip-merging-on-fields-with-different-names/","AEM Tip: Merging on Fields with Different Names")</f>
        <v>0</v>
      </c>
    </row>
    <row r="181">
      <c r="A181" t="inlineStr">
        <is>
          <t>InData Labs</t>
        </is>
      </c>
      <c r="B181" s="2">
        <f>HYPERLINK("https://www.exadel.com/news/crosskube-qa-rapid-deployment-of-environments-to-any-cloud/","CrossKube Q&amp;A: Rapid Deployment of Environments to Any Cloud")</f>
        <v>0</v>
      </c>
    </row>
    <row r="182">
      <c r="A182" t="inlineStr">
        <is>
          <t>HTL</t>
        </is>
      </c>
      <c r="B182" s="2">
        <f>HYPERLINK("https://www.exadel.com/news/aem-tip-passing-string-arguments-from-htl-to-the-back-end/","AEM Tip: Passing String Arguments from HTL to the Back End")</f>
        <v>0</v>
      </c>
    </row>
    <row r="183">
      <c r="A183" t="inlineStr">
        <is>
          <t>holidays</t>
        </is>
      </c>
      <c r="B183" s="2">
        <f>HYPERLINK("https://www.exadel.com/news/the-data-behind-halloween/","The Data behind Halloween")</f>
        <v>0</v>
      </c>
    </row>
    <row r="184">
      <c r="A184" t="inlineStr">
        <is>
          <t>healthcare</t>
        </is>
      </c>
      <c r="B184" s="2">
        <f>HYPERLINK("https://www.exadel.com/news/technology-advances-on-disease/","Technology versus Disease: How Tech Is Winning")</f>
        <v>0</v>
      </c>
    </row>
    <row r="185">
      <c r="A185" t="inlineStr">
        <is>
          <t>health</t>
        </is>
      </c>
      <c r="B185" s="2">
        <f>HYPERLINK("https://www.exadel.com/news/health-tech-innovator-exadel-at-ihrsa-2019/","Health Tech Innovation at IHRSA 2019")</f>
        <v>0</v>
      </c>
    </row>
    <row r="186">
      <c r="A186" t="inlineStr">
        <is>
          <t>hackathon</t>
        </is>
      </c>
      <c r="B186" s="2">
        <f>HYPERLINK("https://www.exadel.com/news/hackathon-time-in-minsk/","Hackathon Time in Minsk")</f>
        <v>0</v>
      </c>
    </row>
    <row r="187">
      <c r="A187" t="inlineStr">
        <is>
          <t>hackathon</t>
        </is>
      </c>
      <c r="B187" s="2">
        <f>HYPERLINK("https://www.exadel.com/news/global-developer-community-unites-for-appery-io-covid-19-hackathon/","Global Developer Community Unites for Appery.io COVID-19 Hackathon")</f>
        <v>0</v>
      </c>
    </row>
    <row r="188">
      <c r="A188" t="inlineStr">
        <is>
          <t>hackathon</t>
        </is>
      </c>
      <c r="B188" s="2">
        <f>HYPERLINK("https://www.exadel.com/news/exadel-announces-winners-of-appery-io-virtual-hackathon/","Exadel Announces Winners of Appery.io Virtual Hackathon")</f>
        <v>0</v>
      </c>
    </row>
    <row r="189">
      <c r="A189" t="inlineStr">
        <is>
          <t>GPS</t>
        </is>
      </c>
      <c r="B189" s="2">
        <f>HYPERLINK("https://www.exadel.com/news/gps-enabled-smartwatches/","From Sci-Fi to Reality: How GPS-Enabled Smartwatches Entered the Mainstream")</f>
        <v>0</v>
      </c>
    </row>
    <row r="190">
      <c r="A190" t="inlineStr">
        <is>
          <t>GPA</t>
        </is>
      </c>
      <c r="B190" s="2">
        <f>HYPERLINK("https://www.exadel.com/news/global-procurement-application-designing-an-inventory-module/","Global Procurement Application: Designing an Inventory Module")</f>
        <v>0</v>
      </c>
    </row>
    <row r="191">
      <c r="A191" t="inlineStr">
        <is>
          <t>GPA</t>
        </is>
      </c>
      <c r="B191" s="2">
        <f>HYPERLINK("https://www.exadel.com/news/global-procurement-application-designing-a-catalog-module/","Global Procurement Application: Designing a Catalog Module")</f>
        <v>0</v>
      </c>
    </row>
    <row r="192">
      <c r="A192" t="inlineStr">
        <is>
          <t>globalization</t>
        </is>
      </c>
      <c r="B192" s="2">
        <f>HYPERLINK("https://www.exadel.com/news/six-seismic-shifts-driving-the-enterprise-tech-shake-up/","Six Seismic Shifts Driving the Enterprise Tech Shake-Up")</f>
        <v>0</v>
      </c>
    </row>
    <row r="193">
      <c r="A193" t="inlineStr">
        <is>
          <t>global teams</t>
        </is>
      </c>
      <c r="B193" s="2">
        <f>HYPERLINK("https://www.exadel.com/news/how-to-take-advantage-of-globally-dispersed-it-teams/","How to Take Advantage of Globally Dispersed IT Teams")</f>
        <v>0</v>
      </c>
    </row>
    <row r="194">
      <c r="A194" t="inlineStr">
        <is>
          <t>global teams</t>
        </is>
      </c>
      <c r="B194" s="2">
        <f>HYPERLINK("https://www.exadel.com/news/exadel-responds-to-covid-19-a-message-from-our-ceo/","Exadel Responds to COVID-19: A Message from Our CEO")</f>
        <v>0</v>
      </c>
    </row>
    <row r="195">
      <c r="A195" t="inlineStr">
        <is>
          <t>global teams</t>
        </is>
      </c>
      <c r="B195" s="2">
        <f>HYPERLINK("https://www.exadel.com/news/building-resilient-distributed-software-development-teams/","Building Resilient Distributed Software Development Teams")</f>
        <v>0</v>
      </c>
    </row>
    <row r="196">
      <c r="A196" t="inlineStr">
        <is>
          <t>global teams</t>
        </is>
      </c>
      <c r="B196" s="2">
        <f>HYPERLINK("https://www.exadel.com/news/secrets-of-successful-remote-or-dispersed-it-teams/","Secrets of Successful Remote or Dispersed IT Teams")</f>
        <v>0</v>
      </c>
    </row>
    <row r="197">
      <c r="A197" t="inlineStr">
        <is>
          <t>global teams</t>
        </is>
      </c>
      <c r="B197" s="2">
        <f>HYPERLINK("https://www.exadel.com/news/global-developer-community-unites-for-appery-io-covid-19-hackathon/","Global Developer Community Unites for Appery.io COVID-19 Hackathon")</f>
        <v>0</v>
      </c>
    </row>
    <row r="198">
      <c r="A198" t="inlineStr">
        <is>
          <t>Global Procurement Application</t>
        </is>
      </c>
      <c r="B198" s="2">
        <f>HYPERLINK("https://www.exadel.com/news/global-procurement-application-designing-an-inventory-module/","Global Procurement Application: Designing an Inventory Module")</f>
        <v>0</v>
      </c>
    </row>
    <row r="199">
      <c r="A199" t="inlineStr">
        <is>
          <t>Global Procurement Application</t>
        </is>
      </c>
      <c r="B199" s="2">
        <f>HYPERLINK("https://www.exadel.com/news/global-procurement-application-designing-a-catalog-module/","Global Procurement Application: Designing a Catalog Module")</f>
        <v>0</v>
      </c>
    </row>
    <row r="200">
      <c r="A200" t="inlineStr">
        <is>
          <t>global logistics</t>
        </is>
      </c>
      <c r="B200" s="2">
        <f>HYPERLINK("https://www.exadel.com/news/global-procurement-application-designing-an-inventory-module/","Global Procurement Application: Designing an Inventory Module")</f>
        <v>0</v>
      </c>
    </row>
    <row r="201">
      <c r="A201" t="inlineStr">
        <is>
          <t>global logistics</t>
        </is>
      </c>
      <c r="B201" s="2">
        <f>HYPERLINK("https://www.exadel.com/news/global-procurement-application-designing-a-catalog-module/","Global Procurement Application: Designing a Catalog Module")</f>
        <v>0</v>
      </c>
    </row>
    <row r="202">
      <c r="A202" t="inlineStr">
        <is>
          <t>global</t>
        </is>
      </c>
      <c r="B202" s="2">
        <f>HYPERLINK("https://www.exadel.com/news/exadel-acquires-new-company-in-europe-reewise/","Exadel Acquires New Company in Europe, ReeWise")</f>
        <v>0</v>
      </c>
    </row>
    <row r="203">
      <c r="A203" t="inlineStr">
        <is>
          <t>global</t>
        </is>
      </c>
      <c r="B203" s="2">
        <f>HYPERLINK("https://www.exadel.com/news/exadel-delivers-innovation-sourcing-recent-global-acquisitions/","Exadel Delivers Innovation Sourcing with Recent Global Acquisitions")</f>
        <v>0</v>
      </c>
    </row>
    <row r="204">
      <c r="A204" t="inlineStr">
        <is>
          <t>gender discrimination</t>
        </is>
      </c>
      <c r="B204" s="2">
        <f>HYPERLINK("https://www.exadel.com/news/female-leadership-disrupting-tech/","Female Leadership &amp; the Transformation of Traditional Tech Culture")</f>
        <v>0</v>
      </c>
    </row>
    <row r="205">
      <c r="A205" t="inlineStr">
        <is>
          <t>gambling</t>
        </is>
      </c>
      <c r="B205" s="2">
        <f>HYPERLINK("https://www.exadel.com/news/to-bet-or-not-to-bet-on-digital-transformation-3-trends-reshaping-the-gambling-industry/","To Bet or Not to Bet...on Digital Transformation: 3 Trends Reshaping the Gambling Industry")</f>
        <v>0</v>
      </c>
    </row>
    <row r="206">
      <c r="A206" t="inlineStr">
        <is>
          <t>fortune</t>
        </is>
      </c>
      <c r="B206" s="2">
        <f>HYPERLINK("https://www.exadel.com/news/recap-innovation-lab-2020-what-innovating-the-future-looks-like/","Recap: Innovation Lab 2020 What Innovating the Future Looks Like")</f>
        <v>0</v>
      </c>
    </row>
    <row r="207">
      <c r="A207" t="inlineStr">
        <is>
          <t>Forrester</t>
        </is>
      </c>
      <c r="B207" s="2">
        <f>HYPERLINK("https://www.exadel.com/news/exadel-named-a-midsize-agile-software-development-service-provider-leader/","Exadel Named a Midsize Agile Software Development Service Provider Leader by Independent Research Firm")</f>
        <v>0</v>
      </c>
    </row>
    <row r="208">
      <c r="A208" t="inlineStr">
        <is>
          <t>Forrester</t>
        </is>
      </c>
      <c r="B208" s="2">
        <f>HYPERLINK("https://www.exadel.com/news/5-reasons-to-consider-adopting-agile-software-delivery-if-you-havent-already/","5 Reasons to Consider Adopting Agile Software Delivery (If You Haven’t Already)")</f>
        <v>0</v>
      </c>
    </row>
    <row r="209">
      <c r="A209" t="inlineStr">
        <is>
          <t>Fitness Trackers</t>
        </is>
      </c>
      <c r="B209" s="2">
        <f>HYPERLINK("https://www.exadel.com/news/helping-the-fitness-industry-during-covid-19/","Helping the Fitness Industry During COVID-19")</f>
        <v>0</v>
      </c>
    </row>
    <row r="210">
      <c r="A210" t="inlineStr">
        <is>
          <t>fintech</t>
        </is>
      </c>
      <c r="B210" s="2">
        <f>HYPERLINK("https://www.exadel.com/news/how-is-digital-security-affecting-financial-service/","How Is Digital Security Affecting Financial Services?")</f>
        <v>0</v>
      </c>
    </row>
    <row r="211">
      <c r="A211" t="inlineStr">
        <is>
          <t>fintech</t>
        </is>
      </c>
      <c r="B211" s="2">
        <f>HYPERLINK("https://www.exadel.com/news/fintech-advancing-faster-and-faster/","FinTech Moves Faster and Faster Every Day")</f>
        <v>0</v>
      </c>
    </row>
    <row r="212">
      <c r="A212" t="inlineStr">
        <is>
          <t>fintech</t>
        </is>
      </c>
      <c r="B212" s="2">
        <f>HYPERLINK("https://www.exadel.com/news/4-cloud-computing-tools-driving-growth-and-scalability-in-the-financial-sector/","4 Cloud Computing Tools Driving Growth and Scalability in the Financial Sector")</f>
        <v>0</v>
      </c>
    </row>
    <row r="213">
      <c r="A213" t="inlineStr">
        <is>
          <t>fintech</t>
        </is>
      </c>
      <c r="B213" s="2">
        <f>HYPERLINK("https://www.exadel.com/news/digital-transformation-in-the-financial-sector-past-present-future/","Digital Transformation in the Financial Sector: Past • Present • Future")</f>
        <v>0</v>
      </c>
    </row>
    <row r="214">
      <c r="A214" t="inlineStr">
        <is>
          <t>financial services</t>
        </is>
      </c>
      <c r="B214" s="2">
        <f>HYPERLINK("https://www.exadel.com/news/fintech-advancing-faster-and-faster/","FinTech Moves Faster and Faster Every Day")</f>
        <v>0</v>
      </c>
    </row>
    <row r="215">
      <c r="A215" t="inlineStr">
        <is>
          <t>explain query tool</t>
        </is>
      </c>
      <c r="B215" s="2">
        <f>HYPERLINK("https://www.exadel.com/news/aem-tip-merging-on-fields-with-different-names/","AEM Tip: Merging on Fields with Different Names")</f>
        <v>0</v>
      </c>
    </row>
    <row r="216">
      <c r="A216" t="inlineStr">
        <is>
          <t>expert-generalists</t>
        </is>
      </c>
      <c r="B216" s="2">
        <f>HYPERLINK("https://www.exadel.com/news/six-seismic-shifts-driving-the-enterprise-tech-shake-up/","Six Seismic Shifts Driving the Enterprise Tech Shake-Up")</f>
        <v>0</v>
      </c>
    </row>
    <row r="217">
      <c r="A217" t="inlineStr">
        <is>
          <t>experiencefragments</t>
        </is>
      </c>
      <c r="B217" s="2">
        <f>HYPERLINK("https://www.exadel.com/news/aem-experience-fragments-an-introduction/","AEM Experience Fragments: An Introduction")</f>
        <v>0</v>
      </c>
    </row>
    <row r="218">
      <c r="A218" t="inlineStr">
        <is>
          <t>experiencefragments</t>
        </is>
      </c>
      <c r="B218" s="2">
        <f>HYPERLINK("https://www.exadel.com/news/aem-experience-fragments-architecture/","AEM Experience Fragments: Architecture")</f>
        <v>0</v>
      </c>
    </row>
    <row r="219">
      <c r="A219" t="inlineStr">
        <is>
          <t>experiencefragments</t>
        </is>
      </c>
      <c r="B219" s="2">
        <f>HYPERLINK("https://www.exadel.com/news/aem-experience-fragments-templates/","AEM Experience Fragments: Templates")</f>
        <v>0</v>
      </c>
    </row>
    <row r="220">
      <c r="A220" t="inlineStr">
        <is>
          <t>Exadel practice</t>
        </is>
      </c>
      <c r="B220" s="2">
        <f>HYPERLINK("https://www.exadel.com/news/hackathon-time-in-minsk/","Hackathon Time in Minsk")</f>
        <v>0</v>
      </c>
    </row>
    <row r="221">
      <c r="A221" t="inlineStr">
        <is>
          <t>Exadel community</t>
        </is>
      </c>
      <c r="B221" s="2">
        <f>HYPERLINK("https://www.exadel.com/news/hackathon-time-in-minsk/","Hackathon Time in Minsk")</f>
        <v>0</v>
      </c>
    </row>
    <row r="222">
      <c r="A222" t="inlineStr">
        <is>
          <t>ethereum</t>
        </is>
      </c>
      <c r="B222" s="2">
        <f>HYPERLINK("https://www.exadel.com/news/cryptocurrency-infiltrate-business/","Will Bitcoin &amp; Other Cryptocurrency Ever Infiltrate Businesses?")</f>
        <v>0</v>
      </c>
    </row>
    <row r="223">
      <c r="A223" t="inlineStr">
        <is>
          <t>emerging technology</t>
        </is>
      </c>
      <c r="B223" s="2">
        <f>HYPERLINK("https://www.exadel.com/news/emerging-technology-convergence-is-it-fact-or-fiction/","Emerging Technology Convergence: Is It Fact or Fiction?")</f>
        <v>0</v>
      </c>
    </row>
    <row r="224">
      <c r="A224" t="inlineStr">
        <is>
          <t>education</t>
        </is>
      </c>
      <c r="B224" s="2">
        <f>HYPERLINK("https://www.exadel.com/news/importance-computer-science-classes/","Why Your Children Will Grow Up Learning to Code")</f>
        <v>0</v>
      </c>
    </row>
    <row r="225">
      <c r="A225" t="inlineStr">
        <is>
          <t>education</t>
        </is>
      </c>
      <c r="B225" s="2">
        <f>HYPERLINK("https://www.exadel.com/news/educating-software-engineers-future/","Educating the Software Engineers of the Future")</f>
        <v>0</v>
      </c>
    </row>
    <row r="226">
      <c r="A226" t="inlineStr">
        <is>
          <t>e-commerce</t>
        </is>
      </c>
      <c r="B226" s="2">
        <f>HYPERLINK("https://www.exadel.com/news/helping-the-retail-industry-recover-during-covid-19/","Helping the Retail Industry Recover during COVID-19")</f>
        <v>0</v>
      </c>
    </row>
    <row r="227">
      <c r="A227" t="inlineStr">
        <is>
          <t>diversity</t>
        </is>
      </c>
      <c r="B227" s="2">
        <f>HYPERLINK("https://www.exadel.com/news/diversity-workplace-improve-business/","How Diversity in the Workplace Can Improve How Tech Companies Do Business")</f>
        <v>0</v>
      </c>
    </row>
    <row r="228">
      <c r="A228" t="inlineStr">
        <is>
          <t>diversity</t>
        </is>
      </c>
      <c r="B228" s="2">
        <f>HYPERLINK("https://www.exadel.com/news/roundup-data-science-and-analytics/","News Roundup: Data Science and Analytics")</f>
        <v>0</v>
      </c>
    </row>
    <row r="229">
      <c r="A229" t="inlineStr">
        <is>
          <t>diversity</t>
        </is>
      </c>
      <c r="B229" s="2">
        <f>HYPERLINK("https://www.exadel.com/news/female-leadership-disrupting-tech/","Female Leadership &amp; the Transformation of Traditional Tech Culture")</f>
        <v>0</v>
      </c>
    </row>
    <row r="230">
      <c r="A230" t="inlineStr">
        <is>
          <t>diversity</t>
        </is>
      </c>
      <c r="B230" s="2">
        <f>HYPERLINK("https://www.exadel.com/news/what-it-means-to-be-a-woman-in-technology/","What It Means to Be a Woman in Technology")</f>
        <v>0</v>
      </c>
    </row>
    <row r="231">
      <c r="A231" t="inlineStr">
        <is>
          <t>distributed teams</t>
        </is>
      </c>
      <c r="B231" s="2">
        <f>HYPERLINK("https://www.exadel.com/news/secrets-of-successful-remote-or-dispersed-it-teams/","Secrets of Successful Remote or Dispersed IT Teams")</f>
        <v>0</v>
      </c>
    </row>
    <row r="232">
      <c r="A232" t="inlineStr">
        <is>
          <t>distributed teams</t>
        </is>
      </c>
      <c r="B232" s="2">
        <f>HYPERLINK("https://www.exadel.com/news/helping-the-real-estate-industry-recover-during-covid-19/","Helping the Real Estate Industry Recover during COVID-19")</f>
        <v>0</v>
      </c>
    </row>
    <row r="233">
      <c r="A233" t="inlineStr">
        <is>
          <t>distributed teams</t>
        </is>
      </c>
      <c r="B233" s="2">
        <f>HYPERLINK("https://www.exadel.com/news/helping-the-retail-industry-recover-during-covid-19/","Helping the Retail Industry Recover during COVID-19")</f>
        <v>0</v>
      </c>
    </row>
    <row r="234">
      <c r="A234" t="inlineStr">
        <is>
          <t>disaster response</t>
        </is>
      </c>
      <c r="B234" s="2">
        <f>HYPERLINK("https://www.exadel.com/news/exadel-responds-to-covid-19-a-message-from-our-ceo/","Exadel Responds to COVID-19: A Message from Our CEO")</f>
        <v>0</v>
      </c>
    </row>
    <row r="235">
      <c r="A235" t="inlineStr">
        <is>
          <t>disaster response</t>
        </is>
      </c>
      <c r="B235" s="2">
        <f>HYPERLINK("https://www.exadel.com/news/global-developer-community-unites-for-appery-io-covid-19-hackathon/","Global Developer Community Unites for Appery.io COVID-19 Hackathon")</f>
        <v>0</v>
      </c>
    </row>
    <row r="236">
      <c r="A236" t="inlineStr">
        <is>
          <t>disaster response</t>
        </is>
      </c>
      <c r="B236" s="2">
        <f>HYPERLINK("https://www.exadel.com/news/exadel-announces-winners-of-appery-io-virtual-hackathon/","Exadel Announces Winners of Appery.io Virtual Hackathon")</f>
        <v>0</v>
      </c>
    </row>
    <row r="237">
      <c r="A237" t="inlineStr">
        <is>
          <t>digital transformation</t>
        </is>
      </c>
      <c r="B237" s="2">
        <f>HYPERLINK("https://www.exadel.com/news/how-digital-transformation-can-make-businesses-more-efficient/","How Digital Transformation Can Make Businesses More Efficient")</f>
        <v>0</v>
      </c>
    </row>
    <row r="238">
      <c r="A238" t="inlineStr">
        <is>
          <t>digital transformation</t>
        </is>
      </c>
      <c r="B238" s="2">
        <f>HYPERLINK("https://www.exadel.com/news/migrate-data-safely-efficiently/","How to Migrate Data Safely and Efficiently")</f>
        <v>0</v>
      </c>
    </row>
    <row r="239">
      <c r="A239" t="inlineStr">
        <is>
          <t>digital transformation</t>
        </is>
      </c>
      <c r="B239" s="2">
        <f>HYPERLINK("https://www.exadel.com/news/5-keys-jumpstarting-digital-transformation/","5 Keys to Jumpstarting Your Digital Transformation")</f>
        <v>0</v>
      </c>
    </row>
    <row r="240">
      <c r="A240" t="inlineStr">
        <is>
          <t>digital transformation</t>
        </is>
      </c>
      <c r="B240" s="2">
        <f>HYPERLINK("https://www.exadel.com/news/our-devops-methods-continuous-integration/","Our DevOps Methodologies: Continuous Integration")</f>
        <v>0</v>
      </c>
    </row>
    <row r="241">
      <c r="A241" t="inlineStr">
        <is>
          <t>digital transformation</t>
        </is>
      </c>
      <c r="B241" s="2">
        <f>HYPERLINK("https://www.exadel.com/news/our-devops-toolbox-kubernetes/","Our DevOps Toolbox: Kubernetes")</f>
        <v>0</v>
      </c>
    </row>
    <row r="242">
      <c r="A242" t="inlineStr">
        <is>
          <t>digital transformation</t>
        </is>
      </c>
      <c r="B242" s="2">
        <f>HYPERLINK("https://www.exadel.com/news/global-procurement-application-designing-an-inventory-module/","Global Procurement Application: Designing an Inventory Module")</f>
        <v>0</v>
      </c>
    </row>
    <row r="243">
      <c r="A243" t="inlineStr">
        <is>
          <t>digital transformation</t>
        </is>
      </c>
      <c r="B243" s="2">
        <f>HYPERLINK("https://www.exadel.com/news/global-procurement-application-designing-a-catalog-module/","Global Procurement Application: Designing a Catalog Module")</f>
        <v>0</v>
      </c>
    </row>
    <row r="244">
      <c r="A244" t="inlineStr">
        <is>
          <t>digital transformation</t>
        </is>
      </c>
      <c r="B244" s="2">
        <f>HYPERLINK("https://www.exadel.com/news/our-devops-toolbox-consul/","Our DevOps Toolbox: Consul")</f>
        <v>0</v>
      </c>
    </row>
    <row r="245">
      <c r="A245" t="inlineStr">
        <is>
          <t>digital transformation</t>
        </is>
      </c>
      <c r="B245" s="2">
        <f>HYPERLINK("https://www.exadel.com/news/what-is-the-roi-of-a-cloud-transformation/","What Is the ROI of a Cloud Transformation?")</f>
        <v>0</v>
      </c>
    </row>
    <row r="246">
      <c r="A246" t="inlineStr">
        <is>
          <t>digital transformation</t>
        </is>
      </c>
      <c r="B246" s="2">
        <f>HYPERLINK("https://www.exadel.com/news/building-resilient-distributed-software-development-teams/","Building Resilient Distributed Software Development Teams")</f>
        <v>0</v>
      </c>
    </row>
    <row r="247">
      <c r="A247" t="inlineStr">
        <is>
          <t>digital transformation</t>
        </is>
      </c>
      <c r="B247" s="2">
        <f>HYPERLINK("https://www.exadel.com/news/helping-the-real-estate-industry-recover-during-covid-19/","Helping the Real Estate Industry Recover during COVID-19")</f>
        <v>0</v>
      </c>
    </row>
    <row r="248">
      <c r="A248" t="inlineStr">
        <is>
          <t>digital transformation</t>
        </is>
      </c>
      <c r="B248" s="2">
        <f>HYPERLINK("https://www.exadel.com/news/helping-the-retail-industry-recover-during-covid-19/","Helping the Retail Industry Recover during COVID-19")</f>
        <v>0</v>
      </c>
    </row>
    <row r="249">
      <c r="A249" t="inlineStr">
        <is>
          <t>digital transformation</t>
        </is>
      </c>
      <c r="B249" s="2">
        <f>HYPERLINK("https://www.exadel.com/news/whats-powering-digital-transformation/","What's Powering Digital Transformation?")</f>
        <v>0</v>
      </c>
    </row>
    <row r="250">
      <c r="A250" t="inlineStr">
        <is>
          <t>digital transformation</t>
        </is>
      </c>
      <c r="B250" s="2">
        <f>HYPERLINK("https://www.exadel.com/news/helping-the-fitness-industry-during-covid-19/","Helping the Fitness Industry During COVID-19")</f>
        <v>0</v>
      </c>
    </row>
    <row r="251">
      <c r="A251" t="inlineStr">
        <is>
          <t>digital marketing trends</t>
        </is>
      </c>
      <c r="B251" s="2">
        <f>HYPERLINK("https://www.exadel.com/news/looking-behind-the-curtain-at-digital-marketing-technology-trends/","Looking Behind the Curtain at Digital Marketing Technology Trends")</f>
        <v>0</v>
      </c>
    </row>
    <row r="252">
      <c r="A252" t="inlineStr">
        <is>
          <t>Digital Marketing Technology</t>
        </is>
      </c>
      <c r="B252" s="2">
        <f>HYPERLINK("https://www.exadel.com/news/hackathon-time-in-minsk/","Hackathon Time in Minsk")</f>
        <v>0</v>
      </c>
    </row>
    <row r="253">
      <c r="A253" t="inlineStr">
        <is>
          <t>Digital marketing</t>
        </is>
      </c>
      <c r="B253" s="2">
        <f>HYPERLINK("https://www.exadel.com/news/looking-behind-the-curtain-at-digital-marketing-technology-trends/","Looking Behind the Curtain at Digital Marketing Technology Trends")</f>
        <v>0</v>
      </c>
    </row>
    <row r="254">
      <c r="A254" t="inlineStr">
        <is>
          <t>devopstoolbox series</t>
        </is>
      </c>
      <c r="B254" s="2">
        <f>HYPERLINK("https://www.exadel.com/news/our-devops-toolbox-the-ansible-interview/","Our DevOps Toolbox: The Ansible Interview")</f>
        <v>0</v>
      </c>
    </row>
    <row r="255">
      <c r="A255" t="inlineStr">
        <is>
          <t>devopstoolbox series</t>
        </is>
      </c>
      <c r="B255" s="2">
        <f>HYPERLINK("https://www.exadel.com/news/our-devops-toolbox-kubernetes/","Our DevOps Toolbox: Kubernetes")</f>
        <v>0</v>
      </c>
    </row>
    <row r="256">
      <c r="A256" t="inlineStr">
        <is>
          <t>devopstoolbox series</t>
        </is>
      </c>
      <c r="B256" s="2">
        <f>HYPERLINK("https://www.exadel.com/news/our-devops-toolbox-consul/","Our DevOps Toolbox: Consul")</f>
        <v>0</v>
      </c>
    </row>
    <row r="257">
      <c r="A257" t="inlineStr">
        <is>
          <t>devopstoolbox series</t>
        </is>
      </c>
      <c r="B257" s="2">
        <f>HYPERLINK("https://www.exadel.com/news/our-devops-toolbox-the-consul-interview/","Our DevOps Toolbox: The Consul Interview")</f>
        <v>0</v>
      </c>
    </row>
    <row r="258">
      <c r="A258" t="inlineStr">
        <is>
          <t>devopsmethodologies series</t>
        </is>
      </c>
      <c r="B258" s="2">
        <f>HYPERLINK("https://www.exadel.com/news/our-devops-methods-continuous-integration/","Our DevOps Methodologies: Continuous Integration")</f>
        <v>0</v>
      </c>
    </row>
    <row r="259">
      <c r="A259" t="inlineStr">
        <is>
          <t>devopsmethodologies series</t>
        </is>
      </c>
      <c r="B259" s="2">
        <f>HYPERLINK("https://www.exadel.com/news/our-devops-methodologies-the-continuous-integration-interview/","Our DevOps Methodologies: The Continuous Integration Interview")</f>
        <v>0</v>
      </c>
    </row>
    <row r="260">
      <c r="A260" t="inlineStr">
        <is>
          <t>DevOps</t>
        </is>
      </c>
      <c r="B260" s="2">
        <f>HYPERLINK("https://www.exadel.com/news/our-devops-toolbox-the-ansible-interview/","Our DevOps Toolbox: The Ansible Interview")</f>
        <v>0</v>
      </c>
    </row>
    <row r="261">
      <c r="A261" t="inlineStr">
        <is>
          <t>DevOps</t>
        </is>
      </c>
      <c r="B261" s="2">
        <f>HYPERLINK("https://www.exadel.com/news/our-devops-methods-continuous-integration/","Our DevOps Methodologies: Continuous Integration")</f>
        <v>0</v>
      </c>
    </row>
    <row r="262">
      <c r="A262" t="inlineStr">
        <is>
          <t>DevOps</t>
        </is>
      </c>
      <c r="B262" s="2">
        <f>HYPERLINK("https://www.exadel.com/news/our-devops-toolbox-kubernetes/","Our DevOps Toolbox: Kubernetes")</f>
        <v>0</v>
      </c>
    </row>
    <row r="263">
      <c r="A263" t="inlineStr">
        <is>
          <t>DevOps</t>
        </is>
      </c>
      <c r="B263" s="2">
        <f>HYPERLINK("https://www.exadel.com/news/our-devops-methodologies-the-continuous-integration-interview/","Our DevOps Methodologies: The Continuous Integration Interview")</f>
        <v>0</v>
      </c>
    </row>
    <row r="264">
      <c r="A264" t="inlineStr">
        <is>
          <t>DevOps</t>
        </is>
      </c>
      <c r="B264" s="2">
        <f>HYPERLINK("https://www.exadel.com/news/our-devops-toolbox-consul/","Our DevOps Toolbox: Consul")</f>
        <v>0</v>
      </c>
    </row>
    <row r="265">
      <c r="A265" t="inlineStr">
        <is>
          <t>DevOps</t>
        </is>
      </c>
      <c r="B265" s="2">
        <f>HYPERLINK("https://www.exadel.com/news/our-devops-toolbox-the-consul-interview/","Our DevOps Toolbox: The Consul Interview")</f>
        <v>0</v>
      </c>
    </row>
    <row r="266">
      <c r="A266" t="inlineStr">
        <is>
          <t>DevOps</t>
        </is>
      </c>
      <c r="B266" s="2">
        <f>HYPERLINK("https://www.exadel.com/news/building-resilient-distributed-software-development-teams/","Building Resilient Distributed Software Development Teams")</f>
        <v>0</v>
      </c>
    </row>
    <row r="267">
      <c r="A267" t="inlineStr">
        <is>
          <t>DevOps</t>
        </is>
      </c>
      <c r="B267" s="2">
        <f>HYPERLINK("https://www.exadel.com/news/whats-powering-digital-transformation/","What's Powering Digital Transformation?")</f>
        <v>0</v>
      </c>
    </row>
    <row r="268">
      <c r="A268" t="inlineStr">
        <is>
          <t>developer spotlight</t>
        </is>
      </c>
      <c r="B268" s="2">
        <f>HYPERLINK("https://www.exadel.com/news/exadel-developer-spotlight-patrick-flynn/","Exadel Developer Spotlight: Meet Patrick Flynn")</f>
        <v>0</v>
      </c>
    </row>
    <row r="269">
      <c r="A269" t="inlineStr">
        <is>
          <t>developer spotlight</t>
        </is>
      </c>
      <c r="B269" s="2">
        <f>HYPERLINK("https://www.exadel.com/news/exadel-developer-spotlight-polina-kuchinskaya/","Exadel Developer Spotlight: Meet Polina Kuchinskaya")</f>
        <v>0</v>
      </c>
    </row>
    <row r="270">
      <c r="A270" t="inlineStr">
        <is>
          <t>developer spotlight</t>
        </is>
      </c>
      <c r="B270" s="2">
        <f>HYPERLINK("https://www.exadel.com/news/exadel-developer-spotlight-mikhail-andrushkevich/","Exadel Developer Spotlight: Meet Mikhail Andrushkevich")</f>
        <v>0</v>
      </c>
    </row>
    <row r="271">
      <c r="A271" t="inlineStr">
        <is>
          <t>developer spotlight</t>
        </is>
      </c>
      <c r="B271" s="2">
        <f>HYPERLINK("https://www.exadel.com/news/exadel-developer-spotlight-lindsay-mcguire/","Exadel Developer Spotlight: Meet Lindsay McGuire")</f>
        <v>0</v>
      </c>
    </row>
    <row r="272">
      <c r="A272" t="inlineStr">
        <is>
          <t>developer spotlight</t>
        </is>
      </c>
      <c r="B272" s="2">
        <f>HYPERLINK("https://www.exadel.com/news/exadel-developer-spotlight-travis-bolinger/","Exadel Developer Spotlight: Meet Travis Bolinger")</f>
        <v>0</v>
      </c>
    </row>
    <row r="273">
      <c r="A273" t="inlineStr">
        <is>
          <t>developer spotlight</t>
        </is>
      </c>
      <c r="B273" s="2">
        <f>HYPERLINK("https://www.exadel.com/news/exadel-developer-spotlight-alexander-antsypov/","Exadel Developer Spotlight: Meet Alexander Antsypov")</f>
        <v>0</v>
      </c>
    </row>
    <row r="274">
      <c r="A274" t="inlineStr">
        <is>
          <t>developer conferences</t>
        </is>
      </c>
      <c r="B274" s="2">
        <f>HYPERLINK("https://www.exadel.com/news/lisa-calkins-on-introverts-can-be-leaders-too/","Lisa Calkins on ""Introverts Can Be Leaders, Too""")</f>
        <v>0</v>
      </c>
    </row>
    <row r="275">
      <c r="A275" t="inlineStr">
        <is>
          <t>developer</t>
        </is>
      </c>
      <c r="B275" s="2">
        <f>HYPERLINK("https://www.exadel.com/news/bad-apple-switching-mac-windows/","Bad Apple: Why Some Developers Are Switching Platforms")</f>
        <v>0</v>
      </c>
    </row>
    <row r="276">
      <c r="A276" t="inlineStr">
        <is>
          <t>decorator</t>
        </is>
      </c>
      <c r="B276" s="2">
        <f>HYPERLINK("https://www.exadel.com/news/aem-tip-creating-a-helper-to-close-sling-resource-resolver-instances/","AEM Tip: Creating a Helper to Close Sling Resource Resolver Instances")</f>
        <v>0</v>
      </c>
    </row>
    <row r="277">
      <c r="A277" t="inlineStr">
        <is>
          <t>data security</t>
        </is>
      </c>
      <c r="B277" s="2">
        <f>HYPERLINK("https://www.exadel.com/news/democratization-data-transparency-cx/","From the Democratization of Data to Transparency to CX")</f>
        <v>0</v>
      </c>
    </row>
    <row r="278">
      <c r="A278" t="inlineStr">
        <is>
          <t>data science</t>
        </is>
      </c>
      <c r="B278" s="2">
        <f>HYPERLINK("https://www.exadel.com/news/roundup-data-science-and-analytics/","News Roundup: Data Science and Analytics")</f>
        <v>0</v>
      </c>
    </row>
    <row r="279">
      <c r="A279" t="inlineStr">
        <is>
          <t>data democratization</t>
        </is>
      </c>
      <c r="B279" s="2">
        <f>HYPERLINK("https://www.exadel.com/news/democratization-data-transparency-cx/","From the Democratization of Data to Transparency to CX")</f>
        <v>0</v>
      </c>
    </row>
    <row r="280">
      <c r="A280" t="inlineStr">
        <is>
          <t>data analytics</t>
        </is>
      </c>
      <c r="B280" s="2">
        <f>HYPERLINK("https://www.exadel.com/news/the-data-behind-halloween/","The Data behind Halloween")</f>
        <v>0</v>
      </c>
    </row>
    <row r="281">
      <c r="A281" t="inlineStr">
        <is>
          <t>data</t>
        </is>
      </c>
      <c r="B281" s="2">
        <f>HYPERLINK("https://www.exadel.com/news/what-are-beacons-and-why-do-they-matter-to-you/","What Are Beacons and Why Do They Matter to You?")</f>
        <v>0</v>
      </c>
    </row>
    <row r="282">
      <c r="A282" t="inlineStr">
        <is>
          <t>data</t>
        </is>
      </c>
      <c r="B282" s="2">
        <f>HYPERLINK("https://www.exadel.com/news/data-driven-software-engineering-how-to-avoid-common-problems/","Data-driven Software Engineering: How to Avoid Common Problems")</f>
        <v>0</v>
      </c>
    </row>
    <row r="283">
      <c r="A283" t="inlineStr">
        <is>
          <t>cybersecurity</t>
        </is>
      </c>
      <c r="B283" s="2">
        <f>HYPERLINK("https://www.exadel.com/news/in-an-era-of-hacking/","In an Era of Hacking, How Companies Can Keep Personal Information Safe")</f>
        <v>0</v>
      </c>
    </row>
    <row r="284">
      <c r="A284" t="inlineStr">
        <is>
          <t>cybersecurity</t>
        </is>
      </c>
      <c r="B284" s="2">
        <f>HYPERLINK("https://www.exadel.com/news/news-roundup-cybersecurity-awareness/","News Roundup: Cybersecurity Awareness")</f>
        <v>0</v>
      </c>
    </row>
    <row r="285">
      <c r="A285" t="inlineStr">
        <is>
          <t>customer experience</t>
        </is>
      </c>
      <c r="B285" s="2">
        <f>HYPERLINK("https://www.exadel.com/news/democratization-data-transparency-cx/","From the Democratization of Data to Transparency to CX")</f>
        <v>0</v>
      </c>
    </row>
    <row r="286">
      <c r="A286" t="inlineStr">
        <is>
          <t>CSR</t>
        </is>
      </c>
      <c r="B286" s="2">
        <f>HYPERLINK("https://www.exadel.com/news/exadel-sponsored-stem-lab-opens-in-vileyka/","Exadel-sponsored STEM Lab Opens in Vileyka")</f>
        <v>0</v>
      </c>
    </row>
    <row r="287">
      <c r="A287" t="inlineStr">
        <is>
          <t>CryptoSupport</t>
        </is>
      </c>
      <c r="B287" s="2">
        <f>HYPERLINK("https://www.exadel.com/news/aem-tip-cryptosupport-key-sharing-and-troubleshooting/","AEM Tip: CryptoSupport Key Sharing and Troubleshooting")</f>
        <v>0</v>
      </c>
    </row>
    <row r="288">
      <c r="A288" t="inlineStr">
        <is>
          <t>cryptocurrency</t>
        </is>
      </c>
      <c r="B288" s="2">
        <f>HYPERLINK("https://www.exadel.com/news/cryptocurrency-infiltrate-business/","Will Bitcoin &amp; Other Cryptocurrency Ever Infiltrate Businesses?")</f>
        <v>0</v>
      </c>
    </row>
    <row r="289">
      <c r="A289" t="inlineStr">
        <is>
          <t>CrossKube</t>
        </is>
      </c>
      <c r="B289" s="2">
        <f>HYPERLINK("https://www.exadel.com/news/introducing-crosskube-deploy-a-kubernetes-environment-in-any-cloud-fast/","Introducing CrossKube: Deploy a Kubernetes Environment in Any Cloud, Fast")</f>
        <v>0</v>
      </c>
    </row>
    <row r="290">
      <c r="A290" t="inlineStr">
        <is>
          <t>CrossKube</t>
        </is>
      </c>
      <c r="B290" s="2">
        <f>HYPERLINK("https://www.exadel.com/news/crosskube-qa-rapid-deployment-of-environments-to-any-cloud/","CrossKube Q&amp;A: Rapid Deployment of Environments to Any Cloud")</f>
        <v>0</v>
      </c>
    </row>
    <row r="291">
      <c r="A291" t="inlineStr">
        <is>
          <t>CrossKube</t>
        </is>
      </c>
      <c r="B291" s="2">
        <f>HYPERLINK("https://www.exadel.com/news/getting-more-out-of-multi-cloud-for-the-enterprise/","Getting More out of Multi-Cloud for the Enterprise")</f>
        <v>0</v>
      </c>
    </row>
    <row r="292">
      <c r="A292" t="inlineStr">
        <is>
          <t>CrossKube</t>
        </is>
      </c>
      <c r="B292" s="2">
        <f>HYPERLINK("https://www.exadel.com/news/exadels-jonathan-fries-to-speak-at-productworld-2020/","Exadel’s Jonathan Fries to Speak at ProductWorld 2020")</f>
        <v>0</v>
      </c>
    </row>
    <row r="293">
      <c r="A293" t="inlineStr">
        <is>
          <t>CrossKube</t>
        </is>
      </c>
      <c r="B293" s="2">
        <f>HYPERLINK("https://www.exadel.com/news/product-world-2020-reflections-from-jonathan-fries/","Product World 2020: Reflections from Jonathan Fries")</f>
        <v>0</v>
      </c>
    </row>
    <row r="294">
      <c r="A294" t="inlineStr">
        <is>
          <t>creativity</t>
        </is>
      </c>
      <c r="B294" s="2">
        <f>HYPERLINK("https://www.exadel.com/news/how-to-spark-creativity-in-the-tech-space/","How to Spark Creativity in the Tech Space")</f>
        <v>0</v>
      </c>
    </row>
    <row r="295">
      <c r="A295" t="inlineStr">
        <is>
          <t>CQ5</t>
        </is>
      </c>
      <c r="B295" s="2">
        <f>HYPERLINK("https://www.exadel.com/news/aem-tip-passing-string-arguments-from-htl-to-the-back-end/","AEM Tip: Passing String Arguments from HTL to the Back End")</f>
        <v>0</v>
      </c>
    </row>
    <row r="296">
      <c r="A296" t="inlineStr">
        <is>
          <t>CQ5</t>
        </is>
      </c>
      <c r="B296" s="2">
        <f>HYPERLINK("https://www.exadel.com/news/aem-tip-creating-a-helper-to-close-sling-resource-resolver-instances/","AEM Tip: Creating a Helper to Close Sling Resource Resolver Instances")</f>
        <v>0</v>
      </c>
    </row>
    <row r="297">
      <c r="A297" t="inlineStr">
        <is>
          <t>CQ5</t>
        </is>
      </c>
      <c r="B297" s="2">
        <f>HYPERLINK("https://www.exadel.com/news/aem-tip-learning-from-a-segment-not-found-error/","AEM Tip: Learning from a ""Segment not found"" Error")</f>
        <v>0</v>
      </c>
    </row>
    <row r="298">
      <c r="A298" t="inlineStr">
        <is>
          <t>CQ5</t>
        </is>
      </c>
      <c r="B298" s="2">
        <f>HYPERLINK("https://www.exadel.com/news/classic-to-touch-ui-migration-for-adobe-experience-manager/","Classic to Touch UI Migration for Adobe Experience Manager")</f>
        <v>0</v>
      </c>
    </row>
    <row r="299">
      <c r="A299" t="inlineStr">
        <is>
          <t>COVID-19 Impact by industry series</t>
        </is>
      </c>
      <c r="B299" s="2">
        <f>HYPERLINK("https://www.exadel.com/news/helping-the-real-estate-industry-recover-during-covid-19/","Helping the Real Estate Industry Recover during COVID-19")</f>
        <v>0</v>
      </c>
    </row>
    <row r="300">
      <c r="A300" t="inlineStr">
        <is>
          <t>COVID-19 Impact by industry series</t>
        </is>
      </c>
      <c r="B300" s="2">
        <f>HYPERLINK("https://www.exadel.com/news/helping-the-retail-industry-recover-during-covid-19/","Helping the Retail Industry Recover during COVID-19")</f>
        <v>0</v>
      </c>
    </row>
    <row r="301">
      <c r="A301" t="inlineStr">
        <is>
          <t>COVID-19</t>
        </is>
      </c>
      <c r="B301" s="2">
        <f>HYPERLINK("https://www.exadel.com/news/exadel-responds-to-covid-19-a-message-from-our-ceo/","Exadel Responds to COVID-19: A Message from Our CEO")</f>
        <v>0</v>
      </c>
    </row>
    <row r="302">
      <c r="A302" t="inlineStr">
        <is>
          <t>COVID-19</t>
        </is>
      </c>
      <c r="B302" s="2">
        <f>HYPERLINK("https://www.exadel.com/news/building-resilient-distributed-software-development-teams/","Building Resilient Distributed Software Development Teams")</f>
        <v>0</v>
      </c>
    </row>
    <row r="303">
      <c r="A303" t="inlineStr">
        <is>
          <t>COVID-19</t>
        </is>
      </c>
      <c r="B303" s="2">
        <f>HYPERLINK("https://www.exadel.com/news/secrets-of-successful-remote-or-dispersed-it-teams/","Secrets of Successful Remote or Dispersed IT Teams")</f>
        <v>0</v>
      </c>
    </row>
    <row r="304">
      <c r="A304" t="inlineStr">
        <is>
          <t>COVID-19</t>
        </is>
      </c>
      <c r="B304" s="2">
        <f>HYPERLINK("https://www.exadel.com/news/helping-the-real-estate-industry-recover-during-covid-19/","Helping the Real Estate Industry Recover during COVID-19")</f>
        <v>0</v>
      </c>
    </row>
    <row r="305">
      <c r="A305" t="inlineStr">
        <is>
          <t>COVID-19</t>
        </is>
      </c>
      <c r="B305" s="2">
        <f>HYPERLINK("https://www.exadel.com/news/global-developer-community-unites-for-appery-io-covid-19-hackathon/","Global Developer Community Unites for Appery.io COVID-19 Hackathon")</f>
        <v>0</v>
      </c>
    </row>
    <row r="306">
      <c r="A306" t="inlineStr">
        <is>
          <t>COVID-19</t>
        </is>
      </c>
      <c r="B306" s="2">
        <f>HYPERLINK("https://www.exadel.com/news/helping-the-retail-industry-recover-during-covid-19/","Helping the Retail Industry Recover during COVID-19")</f>
        <v>0</v>
      </c>
    </row>
    <row r="307">
      <c r="A307" t="inlineStr">
        <is>
          <t>COVID-19</t>
        </is>
      </c>
      <c r="B307" s="2">
        <f>HYPERLINK("https://www.exadel.com/news/exadel-announces-winners-of-appery-io-virtual-hackathon/","Exadel Announces Winners of Appery.io Virtual Hackathon")</f>
        <v>0</v>
      </c>
    </row>
    <row r="308">
      <c r="A308" t="inlineStr">
        <is>
          <t>COVID-19</t>
        </is>
      </c>
      <c r="B308" s="2">
        <f>HYPERLINK("https://www.exadel.com/news/helping-the-fitness-industry-during-covid-19/","Helping the Fitness Industry During COVID-19")</f>
        <v>0</v>
      </c>
    </row>
    <row r="309">
      <c r="A309" t="inlineStr">
        <is>
          <t>Corporate Social Responsibility</t>
        </is>
      </c>
      <c r="B309" s="2">
        <f>HYPERLINK("https://www.exadel.com/news/exadel-sponsored-stem-lab-opens-in-vileyka/","Exadel-sponsored STEM Lab Opens in Vileyka")</f>
        <v>0</v>
      </c>
    </row>
    <row r="310">
      <c r="A310" t="inlineStr">
        <is>
          <t>continuous integration</t>
        </is>
      </c>
      <c r="B310" s="2">
        <f>HYPERLINK("https://www.exadel.com/news/our-devops-methods-continuous-integration/","Our DevOps Methodologies: Continuous Integration")</f>
        <v>0</v>
      </c>
    </row>
    <row r="311">
      <c r="A311" t="inlineStr">
        <is>
          <t>continuous integration</t>
        </is>
      </c>
      <c r="B311" s="2">
        <f>HYPERLINK("https://www.exadel.com/news/our-devops-methodologies-the-continuous-integration-interview/","Our DevOps Methodologies: The Continuous Integration Interview")</f>
        <v>0</v>
      </c>
    </row>
    <row r="312">
      <c r="A312" t="inlineStr">
        <is>
          <t>contest</t>
        </is>
      </c>
      <c r="B312" s="2">
        <f>HYPERLINK("https://www.exadel.com/news/global-developer-community-unites-for-appery-io-covid-19-hackathon/","Global Developer Community Unites for Appery.io COVID-19 Hackathon")</f>
        <v>0</v>
      </c>
    </row>
    <row r="313">
      <c r="A313" t="inlineStr">
        <is>
          <t>contest</t>
        </is>
      </c>
      <c r="B313" s="2">
        <f>HYPERLINK("https://www.exadel.com/news/exadel-announces-winners-of-appery-io-virtual-hackathon/","Exadel Announces Winners of Appery.io Virtual Hackathon")</f>
        <v>0</v>
      </c>
    </row>
    <row r="314">
      <c r="A314" t="inlineStr">
        <is>
          <t>content</t>
        </is>
      </c>
      <c r="B314" s="2">
        <f>HYPERLINK("https://www.exadel.com/news/hackathon-time-in-minsk/","Hackathon Time in Minsk")</f>
        <v>0</v>
      </c>
    </row>
    <row r="315">
      <c r="A315" t="inlineStr">
        <is>
          <t>Consul</t>
        </is>
      </c>
      <c r="B315" s="2">
        <f>HYPERLINK("https://www.exadel.com/news/our-devops-toolbox-consul/","Our DevOps Toolbox: Consul")</f>
        <v>0</v>
      </c>
    </row>
    <row r="316">
      <c r="A316" t="inlineStr">
        <is>
          <t>Consul</t>
        </is>
      </c>
      <c r="B316" s="2">
        <f>HYPERLINK("https://www.exadel.com/news/our-devops-toolbox-the-consul-interview/","Our DevOps Toolbox: The Consul Interview")</f>
        <v>0</v>
      </c>
    </row>
    <row r="317">
      <c r="A317" t="inlineStr">
        <is>
          <t>configuration management</t>
        </is>
      </c>
      <c r="B317" s="2">
        <f>HYPERLINK("https://www.exadel.com/news/our-devops-toolbox-the-ansible-interview/","Our DevOps Toolbox: The Ansible Interview")</f>
        <v>0</v>
      </c>
    </row>
    <row r="318">
      <c r="A318" t="inlineStr">
        <is>
          <t>configuration management</t>
        </is>
      </c>
      <c r="B318" s="2">
        <f>HYPERLINK("https://www.exadel.com/news/our-devops-toolbox-the-consul-interview/","Our DevOps Toolbox: The Consul Interview")</f>
        <v>0</v>
      </c>
    </row>
    <row r="319">
      <c r="A319" t="inlineStr">
        <is>
          <t>configuration</t>
        </is>
      </c>
      <c r="B319" s="2">
        <f>HYPERLINK("https://www.exadel.com/news/aem-tip-wrong-implicit-manager-service-configuration-binding/","AEM Tip: Wrong Implicit Manager Service Configuration Binding")</f>
        <v>0</v>
      </c>
    </row>
    <row r="320">
      <c r="A320" t="inlineStr">
        <is>
          <t>computer science</t>
        </is>
      </c>
      <c r="B320" s="2">
        <f>HYPERLINK("https://www.exadel.com/news/importance-computer-science-classes/","Why Your Children Will Grow Up Learning to Code")</f>
        <v>0</v>
      </c>
    </row>
    <row r="321">
      <c r="A321" t="inlineStr">
        <is>
          <t>compatibility mode</t>
        </is>
      </c>
      <c r="B321" s="2">
        <f>HYPERLINK("https://www.exadel.com/news/classic-to-touch-ui-migration-for-aem-more-tips-from-experience/","Classic to Touch UI Migration for AEM: More Tips from Experience")</f>
        <v>0</v>
      </c>
    </row>
    <row r="322">
      <c r="A322" t="inlineStr">
        <is>
          <t>compatibility mode</t>
        </is>
      </c>
      <c r="B322" s="2">
        <f>HYPERLINK("https://www.exadel.com/news/classic-to-touch-ui-migration-for-aem-page-properties/","Classic to Touch UI Migration for AEM: Page Properties")</f>
        <v>0</v>
      </c>
    </row>
    <row r="323">
      <c r="A323" t="inlineStr">
        <is>
          <t>compatibility mode</t>
        </is>
      </c>
      <c r="B323" s="2">
        <f>HYPERLINK("https://www.exadel.com/news/classic-to-touch-ui-migration-for-aem-multifields/","Classic to Touch UI Migration for AEM: Multifields")</f>
        <v>0</v>
      </c>
    </row>
    <row r="324">
      <c r="A324" t="inlineStr">
        <is>
          <t>colorado</t>
        </is>
      </c>
      <c r="B324" s="2">
        <f>HYPERLINK("https://www.exadel.com/news/exadel-amadeus-are-teaming-up-to-push-technology-innovation-to-a-new-level/","Exadel &amp; Amadeus Are Teaming Up to Push Technology Innovation to a New Level")</f>
        <v>0</v>
      </c>
    </row>
    <row r="325">
      <c r="A325" t="inlineStr">
        <is>
          <t>code audit</t>
        </is>
      </c>
      <c r="B325" s="2">
        <f>HYPERLINK("https://www.exadel.com/news/revisiting-reviewing-code-audit-time/","Revisit, Review — Why (and When) You Need a Code Audit")</f>
        <v>0</v>
      </c>
    </row>
    <row r="326">
      <c r="A326" t="inlineStr">
        <is>
          <t>clutch</t>
        </is>
      </c>
      <c r="B326" s="2">
        <f>HYPERLINK("https://www.exadel.com/news/exadel-feels-like-permanent-member-team/","""Exadel feels like a permanent member of my team.""")</f>
        <v>0</v>
      </c>
    </row>
    <row r="327">
      <c r="A327" t="inlineStr">
        <is>
          <t>clutch</t>
        </is>
      </c>
      <c r="B327" s="2">
        <f>HYPERLINK("https://www.exadel.com/news/they-value-long-lasting-relationships-over-any-kind-of-short-term-gain/","""They value long lasting relationships over any kind of short-term gain.""")</f>
        <v>0</v>
      </c>
    </row>
    <row r="328">
      <c r="A328" t="inlineStr">
        <is>
          <t>clutch</t>
        </is>
      </c>
      <c r="B328" s="2">
        <f>HYPERLINK("https://www.exadel.com/news/exadel-recognized-as-top-it-outsourcing-company/","Exadel Recognized as Top IT Outsourcing Company")</f>
        <v>0</v>
      </c>
    </row>
    <row r="329">
      <c r="A329" t="inlineStr">
        <is>
          <t>clutch</t>
        </is>
      </c>
      <c r="B329" s="2">
        <f>HYPERLINK("https://www.exadel.com/news/exadel-award-top-software-developer/","Even More Recognition for Exadel as a Top Software Company")</f>
        <v>0</v>
      </c>
    </row>
    <row r="330">
      <c r="A330" t="inlineStr">
        <is>
          <t>clutch</t>
        </is>
      </c>
      <c r="B330" s="2">
        <f>HYPERLINK("https://www.exadel.com/news/exadel-adds-another-award/","Exadel Adds Another Award")</f>
        <v>0</v>
      </c>
    </row>
    <row r="331">
      <c r="A331" t="inlineStr">
        <is>
          <t>cloud transformation</t>
        </is>
      </c>
      <c r="B331" s="2">
        <f>HYPERLINK("https://www.exadel.com/news/what-is-the-roi-of-a-cloud-transformation/","What Is the ROI of a Cloud Transformation?")</f>
        <v>0</v>
      </c>
    </row>
    <row r="332">
      <c r="A332" t="inlineStr">
        <is>
          <t>Cloud</t>
        </is>
      </c>
      <c r="B332" s="2">
        <f>HYPERLINK("https://www.exadel.com/news/introducing-crosskube-deploy-a-kubernetes-environment-in-any-cloud-fast/","Introducing CrossKube: Deploy a Kubernetes Environment in Any Cloud, Fast")</f>
        <v>0</v>
      </c>
    </row>
    <row r="333">
      <c r="A333" t="inlineStr">
        <is>
          <t>Cloud</t>
        </is>
      </c>
      <c r="B333" s="2">
        <f>HYPERLINK("https://www.exadel.com/news/exadels-jonathan-fries-to-speak-at-productworld-2020/","Exadel’s Jonathan Fries to Speak at ProductWorld 2020")</f>
        <v>0</v>
      </c>
    </row>
    <row r="334">
      <c r="A334" t="inlineStr">
        <is>
          <t>Cloud</t>
        </is>
      </c>
      <c r="B334" s="2">
        <f>HYPERLINK("https://www.exadel.com/news/product-world-2020-reflections-from-jonathan-fries/","Product World 2020: Reflections from Jonathan Fries")</f>
        <v>0</v>
      </c>
    </row>
    <row r="335">
      <c r="A335" t="inlineStr">
        <is>
          <t>Cloud</t>
        </is>
      </c>
      <c r="B335" s="2">
        <f>HYPERLINK("https://www.exadel.com/news/what-is-the-roi-of-a-cloud-transformation/","What Is the ROI of a Cloud Transformation?")</f>
        <v>0</v>
      </c>
    </row>
    <row r="336">
      <c r="A336" t="inlineStr">
        <is>
          <t>Cloud</t>
        </is>
      </c>
      <c r="B336" s="2">
        <f>HYPERLINK("https://www.exadel.com/news/whats-powering-digital-transformation/","What's Powering Digital Transformation?")</f>
        <v>0</v>
      </c>
    </row>
    <row r="337">
      <c r="A337" t="inlineStr">
        <is>
          <t>closeable</t>
        </is>
      </c>
      <c r="B337" s="2">
        <f>HYPERLINK("https://www.exadel.com/news/aem-tip-creating-a-helper-to-close-sling-resource-resolver-instances/","AEM Tip: Creating a Helper to Close Sling Resource Resolver Instances")</f>
        <v>0</v>
      </c>
    </row>
    <row r="338">
      <c r="A338" t="inlineStr">
        <is>
          <t>cities</t>
        </is>
      </c>
      <c r="B338" s="2">
        <f>HYPERLINK("https://www.exadel.com/news/top-10-cities-tech-innovation-outside-silicon-valley/","Top 10 Cities For Tech Innovation Outside Silicon Valley")</f>
        <v>0</v>
      </c>
    </row>
    <row r="339">
      <c r="A339" t="inlineStr">
        <is>
          <t>chatbots</t>
        </is>
      </c>
      <c r="B339" s="2">
        <f>HYPERLINK("https://www.exadel.com/news/innovation-lab-by-exadel-now-supports-full-chatbot-development/","Innovation Lab by Exadel Now Supports Full Chatbot Development")</f>
        <v>0</v>
      </c>
    </row>
    <row r="340">
      <c r="A340" t="inlineStr">
        <is>
          <t>catalog</t>
        </is>
      </c>
      <c r="B340" s="2">
        <f>HYPERLINK("https://www.exadel.com/news/global-procurement-application-designing-a-catalog-module/","Global Procurement Application: Designing a Catalog Module")</f>
        <v>0</v>
      </c>
    </row>
    <row r="341">
      <c r="A341" t="inlineStr">
        <is>
          <t>career</t>
        </is>
      </c>
      <c r="B341" s="2">
        <f>HYPERLINK("https://www.exadel.com/news/how-to-be-an-internet-of-things-iot-developer-in-the-modern-age/","How to Be an Internet of Things (IoT) Developer in the Modern Age")</f>
        <v>0</v>
      </c>
    </row>
    <row r="342">
      <c r="A342" t="inlineStr">
        <is>
          <t>brains over bodies</t>
        </is>
      </c>
      <c r="B342" s="2">
        <f>HYPERLINK("https://www.exadel.com/news/exadel-amadeus-are-teaming-up-to-push-technology-innovation-to-a-new-level/","Exadel &amp; Amadeus Are Teaming Up to Push Technology Innovation to a New Level")</f>
        <v>0</v>
      </c>
    </row>
    <row r="343">
      <c r="A343" t="inlineStr">
        <is>
          <t>BOPIS</t>
        </is>
      </c>
      <c r="B343" s="2">
        <f>HYPERLINK("https://www.exadel.com/news/helping-the-retail-industry-recover-during-covid-19/","Helping the Retail Industry Recover during COVID-19")</f>
        <v>0</v>
      </c>
    </row>
    <row r="344">
      <c r="A344" t="inlineStr">
        <is>
          <t>blockchain</t>
        </is>
      </c>
      <c r="B344" s="2">
        <f>HYPERLINK("https://www.exadel.com/news/six-seismic-shifts-driving-the-enterprise-tech-shake-up/","Six Seismic Shifts Driving the Enterprise Tech Shake-Up")</f>
        <v>0</v>
      </c>
    </row>
    <row r="345">
      <c r="A345" t="inlineStr">
        <is>
          <t>blockchain</t>
        </is>
      </c>
      <c r="B345" s="2">
        <f>HYPERLINK("https://www.exadel.com/news/block-chain-does-your-proof-of-concept-equal-success/","Block Chain: Does Your Proof of Concept = Success?")</f>
        <v>0</v>
      </c>
    </row>
    <row r="346">
      <c r="A346" t="inlineStr">
        <is>
          <t>blockchain</t>
        </is>
      </c>
      <c r="B346" s="2">
        <f>HYPERLINK("https://www.exadel.com/news/beyond-bitcoin-understanding-blockchains-potential/","Beyond Bitcoin: Understanding Blockchain's Potential")</f>
        <v>0</v>
      </c>
    </row>
    <row r="347">
      <c r="A347" t="inlineStr">
        <is>
          <t>blockchain</t>
        </is>
      </c>
      <c r="B347" s="2">
        <f>HYPERLINK("https://www.exadel.com/news/cryptocurrency-infiltrate-business/","Will Bitcoin &amp; Other Cryptocurrency Ever Infiltrate Businesses?")</f>
        <v>0</v>
      </c>
    </row>
    <row r="348">
      <c r="A348" t="inlineStr">
        <is>
          <t>blockchain</t>
        </is>
      </c>
      <c r="B348" s="2">
        <f>HYPERLINK("https://www.exadel.com/news/smart-contracts-blockchain-feature/","Smart Contracts: A Revolutionary Feature of Blockchain")</f>
        <v>0</v>
      </c>
    </row>
    <row r="349">
      <c r="A349" t="inlineStr">
        <is>
          <t>bitcoin</t>
        </is>
      </c>
      <c r="B349" s="2">
        <f>HYPERLINK("https://www.exadel.com/news/beyond-bitcoin-understanding-blockchains-potential/","Beyond Bitcoin: Understanding Blockchain's Potential")</f>
        <v>0</v>
      </c>
    </row>
    <row r="350">
      <c r="A350" t="inlineStr">
        <is>
          <t>bitcoin</t>
        </is>
      </c>
      <c r="B350" s="2">
        <f>HYPERLINK("https://www.exadel.com/news/cryptocurrency-infiltrate-business/","Will Bitcoin &amp; Other Cryptocurrency Ever Infiltrate Businesses?")</f>
        <v>0</v>
      </c>
    </row>
    <row r="351">
      <c r="A351" t="inlineStr">
        <is>
          <t>binding</t>
        </is>
      </c>
      <c r="B351" s="2">
        <f>HYPERLINK("https://www.exadel.com/news/aem-tip-wrong-implicit-manager-service-configuration-binding/","AEM Tip: Wrong Implicit Manager Service Configuration Binding")</f>
        <v>0</v>
      </c>
    </row>
    <row r="352">
      <c r="A352" t="inlineStr">
        <is>
          <t>big data</t>
        </is>
      </c>
      <c r="B352" s="2">
        <f>HYPERLINK("https://www.exadel.com/news/roundup-data-science-and-analytics/","News Roundup: Data Science and Analytics")</f>
        <v>0</v>
      </c>
    </row>
    <row r="353">
      <c r="A353" t="inlineStr">
        <is>
          <t>big data</t>
        </is>
      </c>
      <c r="B353" s="2">
        <f>HYPERLINK("https://www.exadel.com/news/democratization-data-transparency-cx/","From the Democratization of Data to Transparency to CX")</f>
        <v>0</v>
      </c>
    </row>
    <row r="354">
      <c r="A354" t="inlineStr">
        <is>
          <t>bicycle sharing</t>
        </is>
      </c>
      <c r="B354" s="2">
        <f>HYPERLINK("https://www.exadel.com/news/more-bikes-and-reduce-emissions/","Ride (Share) More Bikes, Reduce Emissions")</f>
        <v>0</v>
      </c>
    </row>
    <row r="355">
      <c r="A355" t="inlineStr">
        <is>
          <t>behavioral metrics</t>
        </is>
      </c>
      <c r="B355" s="2">
        <f>HYPERLINK("https://www.exadel.com/news/how-positive-behavioral-metrics-can-boost-your-software-team/","How Positive Behavioral Metrics Can Boost Your Software Team")</f>
        <v>0</v>
      </c>
    </row>
    <row r="356">
      <c r="A356" t="inlineStr">
        <is>
          <t>beacons</t>
        </is>
      </c>
      <c r="B356" s="2">
        <f>HYPERLINK("https://www.exadel.com/news/what-are-beacons-and-why-do-they-matter-to-you/","What Are Beacons and Why Do They Matter to You?")</f>
        <v>0</v>
      </c>
    </row>
    <row r="357">
      <c r="A357" t="inlineStr">
        <is>
          <t>beacon technology</t>
        </is>
      </c>
      <c r="B357" s="2">
        <f>HYPERLINK("https://www.exadel.com/news/what-are-beacons-and-why-do-they-matter-to-you/","What Are Beacons and Why Do They Matter to You?")</f>
        <v>0</v>
      </c>
    </row>
    <row r="358">
      <c r="A358" t="inlineStr">
        <is>
          <t>bcycle</t>
        </is>
      </c>
      <c r="B358" s="2">
        <f>HYPERLINK("https://www.exadel.com/news/more-bikes-and-reduce-emissions/","Ride (Share) More Bikes, Reduce Emissions")</f>
        <v>0</v>
      </c>
    </row>
    <row r="359">
      <c r="A359" t="inlineStr">
        <is>
          <t>bad code</t>
        </is>
      </c>
      <c r="B359" s="2">
        <f>HYPERLINK("https://www.exadel.com/news/recap-what-to-do-when-the-code-sucks/","Recap: What to Do When the Code Sucks")</f>
        <v>0</v>
      </c>
    </row>
    <row r="360">
      <c r="A360" t="inlineStr">
        <is>
          <t>awards</t>
        </is>
      </c>
      <c r="B360" s="2">
        <f>HYPERLINK("https://www.exadel.com/news/exadel-snags-business-innovation-award-for-scan-buy-mobile-app/","Exadel's Innovation Recognized through Special Award")</f>
        <v>0</v>
      </c>
    </row>
    <row r="361">
      <c r="A361" t="inlineStr">
        <is>
          <t>automationqa</t>
        </is>
      </c>
      <c r="B361" s="2">
        <f>HYPERLINK("https://www.exadel.com/news/aem-tip-use-an-automated-test-framework/","AEM Tip: Use an Automated Test Framework")</f>
        <v>0</v>
      </c>
    </row>
    <row r="362">
      <c r="A362" t="inlineStr">
        <is>
          <t>autoclosable</t>
        </is>
      </c>
      <c r="B362" s="2">
        <f>HYPERLINK("https://www.exadel.com/news/aem-tip-creating-a-helper-to-close-sling-resource-resolver-instances/","AEM Tip: Creating a Helper to Close Sling Resource Resolver Instances")</f>
        <v>0</v>
      </c>
    </row>
    <row r="363">
      <c r="A363" t="inlineStr">
        <is>
          <t>author mode</t>
        </is>
      </c>
      <c r="B363" s="2">
        <f>HYPERLINK("https://www.exadel.com/news/aem-tip-automating-verification-in-aem-author/","AEM Tip: Automating Verification in AEM Author")</f>
        <v>0</v>
      </c>
    </row>
    <row r="364">
      <c r="A364" t="inlineStr">
        <is>
          <t>author mode</t>
        </is>
      </c>
      <c r="B364" s="2">
        <f>HYPERLINK("https://www.exadel.com/news/classic-to-touch-ui-migration-for-adobe-experience-manager/","Classic to Touch UI Migration for Adobe Experience Manager")</f>
        <v>0</v>
      </c>
    </row>
    <row r="365">
      <c r="A365" t="inlineStr">
        <is>
          <t>Augmented Reality</t>
        </is>
      </c>
      <c r="B365" s="2">
        <f>HYPERLINK("https://www.exadel.com/news/fourth-industrial-revolution-ar-iot/","The Fourth Industrial Revolution: The Integration of IoT and AR")</f>
        <v>0</v>
      </c>
    </row>
    <row r="366">
      <c r="A366" t="inlineStr">
        <is>
          <t>Apple</t>
        </is>
      </c>
      <c r="B366" s="2">
        <f>HYPERLINK("https://www.exadel.com/news/bad-apple-switching-mac-windows/","Bad Apple: Why Some Developers Are Switching Platforms")</f>
        <v>0</v>
      </c>
    </row>
    <row r="367">
      <c r="A367" t="inlineStr">
        <is>
          <t>Appery.io</t>
        </is>
      </c>
      <c r="B367" s="2">
        <f>HYPERLINK("https://www.exadel.com/news/a-year-of-achievement-for-appery-io-in-2019/","A Year of Achievement for Appery.io in 2019")</f>
        <v>0</v>
      </c>
    </row>
    <row r="368">
      <c r="A368" t="inlineStr">
        <is>
          <t>Appery.io</t>
        </is>
      </c>
      <c r="B368" s="2">
        <f>HYPERLINK("https://www.exadel.com/news/global-developer-community-unites-for-appery-io-covid-19-hackathon/","Global Developer Community Unites for Appery.io COVID-19 Hackathon")</f>
        <v>0</v>
      </c>
    </row>
    <row r="369">
      <c r="A369" t="inlineStr">
        <is>
          <t>Appery.io</t>
        </is>
      </c>
      <c r="B369" s="2">
        <f>HYPERLINK("https://www.exadel.com/news/exadel-announces-winners-of-appery-io-virtual-hackathon/","Exadel Announces Winners of Appery.io Virtual Hackathon")</f>
        <v>0</v>
      </c>
    </row>
    <row r="370">
      <c r="A370" t="inlineStr">
        <is>
          <t>API</t>
        </is>
      </c>
      <c r="B370" s="2">
        <f>HYPERLINK("https://www.exadel.com/news/driving-air-travel-data-innovation-rest-apis/","Driving Air Travel Data Innovation: REST APIs")</f>
        <v>0</v>
      </c>
    </row>
    <row r="371">
      <c r="A371" t="inlineStr">
        <is>
          <t>Ansible</t>
        </is>
      </c>
      <c r="B371" s="2">
        <f>HYPERLINK("https://www.exadel.com/news/our-devops-toolbox-the-ansible-interview/","Our DevOps Toolbox: The Ansible Interview")</f>
        <v>0</v>
      </c>
    </row>
    <row r="372">
      <c r="A372" t="inlineStr">
        <is>
          <t>anniversary</t>
        </is>
      </c>
      <c r="B372" s="2">
        <f>HYPERLINK("https://www.exadel.com/news/happy-first-exadel-poland/","Happy (First) Anniversary for Exadel in Poland!")</f>
        <v>0</v>
      </c>
    </row>
    <row r="373">
      <c r="A373" t="inlineStr">
        <is>
          <t>Android</t>
        </is>
      </c>
      <c r="B373" s="2">
        <f>HYPERLINK("https://www.exadel.com/news/android-your-business/","Android Is the #1 Mobile Platform: What It Means for Your Business")</f>
        <v>0</v>
      </c>
    </row>
    <row r="374">
      <c r="A374" t="inlineStr">
        <is>
          <t>analytics</t>
        </is>
      </c>
      <c r="B374" s="2">
        <f>HYPERLINK("https://www.exadel.com/news/roundup-data-science-and-analytics/","News Roundup: Data Science and Analytics")</f>
        <v>0</v>
      </c>
    </row>
    <row r="375">
      <c r="A375" t="inlineStr">
        <is>
          <t>Amazon Dash</t>
        </is>
      </c>
      <c r="B375" s="2">
        <f>HYPERLINK("https://www.exadel.com/news/amazon-iot-button/","The Amazon IoT Button: Dedicated Hardware to Do One Cool Thing")</f>
        <v>0</v>
      </c>
    </row>
    <row r="376">
      <c r="A376" t="inlineStr">
        <is>
          <t>always mobile</t>
        </is>
      </c>
      <c r="B376" s="2">
        <f>HYPERLINK("https://www.exadel.com/news/six-seismic-shifts-driving-the-enterprise-tech-shake-up/","Six Seismic Shifts Driving the Enterprise Tech Shake-Up")</f>
        <v>0</v>
      </c>
    </row>
    <row r="377">
      <c r="A377" t="inlineStr">
        <is>
          <t>Alexey Tsiunchik</t>
        </is>
      </c>
      <c r="B377" s="2">
        <f>HYPERLINK("https://www.exadel.com/news/crosskube-qa-rapid-deployment-of-environments-to-any-cloud/","CrossKube Q&amp;A: Rapid Deployment of Environments to Any Cloud")</f>
        <v>0</v>
      </c>
    </row>
    <row r="378">
      <c r="A378" t="inlineStr">
        <is>
          <t>Alexey Evmenkov</t>
        </is>
      </c>
      <c r="B378" s="2">
        <f>HYPERLINK("https://www.exadel.com/news/iso-certifies-exadel-for-information-security/","ISO Certifies Exadel for Information Security")</f>
        <v>0</v>
      </c>
    </row>
    <row r="379">
      <c r="A379" t="inlineStr">
        <is>
          <t>air travel</t>
        </is>
      </c>
      <c r="B379" s="2">
        <f>HYPERLINK("https://www.exadel.com/news/driving-air-travel-data-innovation-rest-apis/","Driving Air Travel Data Innovation: REST APIs")</f>
        <v>0</v>
      </c>
    </row>
    <row r="380">
      <c r="A380" t="inlineStr">
        <is>
          <t>Agile Wave</t>
        </is>
      </c>
      <c r="B380" s="2">
        <f>HYPERLINK("https://www.exadel.com/news/exadel-named-a-midsize-agile-software-development-service-provider-leader/","Exadel Named a Midsize Agile Software Development Service Provider Leader by Independent Research Firm")</f>
        <v>0</v>
      </c>
    </row>
    <row r="381">
      <c r="A381" t="inlineStr">
        <is>
          <t>Agile Wave</t>
        </is>
      </c>
      <c r="B381" s="2">
        <f>HYPERLINK("https://www.exadel.com/news/5-reasons-to-consider-adopting-agile-software-delivery-if-you-havent-already/","5 Reasons to Consider Adopting Agile Software Delivery (If You Haven’t Already)")</f>
        <v>0</v>
      </c>
    </row>
    <row r="382">
      <c r="A382" t="inlineStr">
        <is>
          <t>Agile development</t>
        </is>
      </c>
      <c r="B382" s="2">
        <f>HYPERLINK("https://www.exadel.com/news/5-reasons-to-consider-adopting-agile-software-delivery-if-you-havent-already/","5 Reasons to Consider Adopting Agile Software Delivery (If You Haven’t Already)")</f>
        <v>0</v>
      </c>
    </row>
    <row r="383">
      <c r="A383" t="inlineStr">
        <is>
          <t>Agile development</t>
        </is>
      </c>
      <c r="B383" s="2">
        <f>HYPERLINK("https://www.exadel.com/news/an-overview-of-the-innovation-lab/","An Overview of the Innovation Lab by Exadel")</f>
        <v>0</v>
      </c>
    </row>
    <row r="384">
      <c r="A384" t="inlineStr">
        <is>
          <t>Agile development</t>
        </is>
      </c>
      <c r="B384" s="2">
        <f>HYPERLINK("https://www.exadel.com/news/beyond-building-software-agile-as-an-organization-wide-initiative/","Beyond Building Software: Agile as an Organization-Wide Initiative")</f>
        <v>0</v>
      </c>
    </row>
    <row r="385">
      <c r="A385" t="inlineStr">
        <is>
          <t>Agile development</t>
        </is>
      </c>
      <c r="B385" s="2">
        <f>HYPERLINK("https://www.exadel.com/news/agile-development-for-non-products/","Agile Development for ""Non-Products""")</f>
        <v>0</v>
      </c>
    </row>
    <row r="386">
      <c r="A386" t="inlineStr">
        <is>
          <t>Agile development</t>
        </is>
      </c>
      <c r="B386" s="2">
        <f>HYPERLINK("https://www.exadel.com/news/helping-the-real-estate-industry-recover-during-covid-19/","Helping the Real Estate Industry Recover during COVID-19")</f>
        <v>0</v>
      </c>
    </row>
    <row r="387">
      <c r="A387" t="inlineStr">
        <is>
          <t>Agile development</t>
        </is>
      </c>
      <c r="B387" s="2">
        <f>HYPERLINK("https://www.exadel.com/news/helping-the-retail-industry-recover-during-covid-19/","Helping the Retail Industry Recover during COVID-19")</f>
        <v>0</v>
      </c>
    </row>
    <row r="388">
      <c r="A388" t="inlineStr">
        <is>
          <t>Agile development</t>
        </is>
      </c>
      <c r="B388" s="2">
        <f>HYPERLINK("https://www.exadel.com/news/helping-the-fitness-industry-during-covid-19/","Helping the Fitness Industry During COVID-19")</f>
        <v>0</v>
      </c>
    </row>
    <row r="389">
      <c r="A389" t="inlineStr">
        <is>
          <t>agile</t>
        </is>
      </c>
      <c r="B389" s="2">
        <f>HYPERLINK("https://www.exadel.com/news/the-benefits-of-agile-software-development-and-how-to-measure-them/","The Benefits of Agile Software Development and How to Measure Them")</f>
        <v>0</v>
      </c>
    </row>
    <row r="390">
      <c r="A390" t="inlineStr">
        <is>
          <t>AEMtips series</t>
        </is>
      </c>
      <c r="B390" s="2">
        <f>HYPERLINK("https://www.exadel.com/news/aem-tip-cryptosupport-key-sharing-and-troubleshooting/","AEM Tip: CryptoSupport Key Sharing and Troubleshooting")</f>
        <v>0</v>
      </c>
    </row>
    <row r="391">
      <c r="A391" t="inlineStr">
        <is>
          <t>AEM tips</t>
        </is>
      </c>
      <c r="B391" s="2">
        <f>HYPERLINK("https://www.exadel.com/news/aem-tip-creating-a-helper-to-close-sling-resource-resolver-instances/","AEM Tip: Creating a Helper to Close Sling Resource Resolver Instances")</f>
        <v>0</v>
      </c>
    </row>
    <row r="392">
      <c r="A392" t="inlineStr">
        <is>
          <t>AEM tips</t>
        </is>
      </c>
      <c r="B392" s="2">
        <f>HYPERLINK("https://www.exadel.com/news/aem-tip-learning-from-a-segment-not-found-error/","AEM Tip: Learning from a ""Segment not found"" Error")</f>
        <v>0</v>
      </c>
    </row>
    <row r="393">
      <c r="A393" t="inlineStr">
        <is>
          <t>AEM tips</t>
        </is>
      </c>
      <c r="B393" s="2">
        <f>HYPERLINK("https://www.exadel.com/news/aem-tip-slow-deployment-into-publish-instance/","AEM Tip: Slow Deployment into a Publish Instance")</f>
        <v>0</v>
      </c>
    </row>
    <row r="394">
      <c r="A394" t="inlineStr">
        <is>
          <t>AEM tips</t>
        </is>
      </c>
      <c r="B394" s="2">
        <f>HYPERLINK("https://www.exadel.com/news/aem-tip-wrong-implicit-manager-service-configuration-binding/","AEM Tip: Wrong Implicit Manager Service Configuration Binding")</f>
        <v>0</v>
      </c>
    </row>
    <row r="395">
      <c r="A395" t="inlineStr">
        <is>
          <t>AEM tips</t>
        </is>
      </c>
      <c r="B395" s="2">
        <f>HYPERLINK("https://www.exadel.com/news/aem-tip-merging-on-fields-with-different-names/","AEM Tip: Merging on Fields with Different Names")</f>
        <v>0</v>
      </c>
    </row>
    <row r="396">
      <c r="A396" t="inlineStr">
        <is>
          <t>AEM tips</t>
        </is>
      </c>
      <c r="B396" s="2">
        <f>HYPERLINK("https://www.exadel.com/news/aem-tip-automating-verification-in-aem-author/","AEM Tip: Automating Verification in AEM Author")</f>
        <v>0</v>
      </c>
    </row>
    <row r="397">
      <c r="A397" t="inlineStr">
        <is>
          <t>AEM tips</t>
        </is>
      </c>
      <c r="B397" s="2">
        <f>HYPERLINK("https://www.exadel.com/news/aem-tip-junit-tests-for-wcmusepojo-objects/","AEM Tip: JUnit Tests for WCMUsePojo Objects")</f>
        <v>0</v>
      </c>
    </row>
    <row r="398">
      <c r="A398" t="inlineStr">
        <is>
          <t>AEM Authoring Toolkit</t>
        </is>
      </c>
      <c r="B398" s="2">
        <f>HYPERLINK("https://www.exadel.com/news/introducing-the-adobe-experience-manager-authoring-toolkit/","Introducing the Adobe Experience Manager Authoring Toolkit")</f>
        <v>0</v>
      </c>
    </row>
    <row r="399">
      <c r="A399" t="inlineStr">
        <is>
          <t>AEM</t>
        </is>
      </c>
      <c r="B399" s="2">
        <f>HYPERLINK("https://www.exadel.com/news/aem-tip-passing-string-arguments-from-htl-to-the-back-end/","AEM Tip: Passing String Arguments from HTL to the Back End")</f>
        <v>0</v>
      </c>
    </row>
    <row r="400">
      <c r="A400" t="inlineStr">
        <is>
          <t>AEM</t>
        </is>
      </c>
      <c r="B400" s="2">
        <f>HYPERLINK("https://www.exadel.com/news/aem-tip-creating-a-helper-to-close-sling-resource-resolver-instances/","AEM Tip: Creating a Helper to Close Sling Resource Resolver Instances")</f>
        <v>0</v>
      </c>
    </row>
    <row r="401">
      <c r="A401" t="inlineStr">
        <is>
          <t>AEM</t>
        </is>
      </c>
      <c r="B401" s="2">
        <f>HYPERLINK("https://www.exadel.com/news/aem-tip-learning-from-a-segment-not-found-error/","AEM Tip: Learning from a ""Segment not found"" Error")</f>
        <v>0</v>
      </c>
    </row>
    <row r="402">
      <c r="A402" t="inlineStr">
        <is>
          <t>AEM</t>
        </is>
      </c>
      <c r="B402" s="2">
        <f>HYPERLINK("https://www.exadel.com/news/aem-tip-slow-deployment-into-publish-instance/","AEM Tip: Slow Deployment into a Publish Instance")</f>
        <v>0</v>
      </c>
    </row>
    <row r="403">
      <c r="A403" t="inlineStr">
        <is>
          <t>AEM</t>
        </is>
      </c>
      <c r="B403" s="2">
        <f>HYPERLINK("https://www.exadel.com/news/aem-tip-wrong-implicit-manager-service-configuration-binding/","AEM Tip: Wrong Implicit Manager Service Configuration Binding")</f>
        <v>0</v>
      </c>
    </row>
    <row r="404">
      <c r="A404" t="inlineStr">
        <is>
          <t>AEM</t>
        </is>
      </c>
      <c r="B404" s="2">
        <f>HYPERLINK("https://www.exadel.com/news/aem-tip-merging-on-fields-with-different-names/","AEM Tip: Merging on Fields with Different Names")</f>
        <v>0</v>
      </c>
    </row>
    <row r="405">
      <c r="A405" t="inlineStr">
        <is>
          <t>AEM</t>
        </is>
      </c>
      <c r="B405" s="2">
        <f>HYPERLINK("https://www.exadel.com/news/aem-tip-automating-verification-in-aem-author/","AEM Tip: Automating Verification in AEM Author")</f>
        <v>0</v>
      </c>
    </row>
    <row r="406">
      <c r="A406" t="inlineStr">
        <is>
          <t>AEM</t>
        </is>
      </c>
      <c r="B406" s="2">
        <f>HYPERLINK("https://www.exadel.com/news/classic-to-touch-ui-migration-for-adobe-experience-manager/","Classic to Touch UI Migration for Adobe Experience Manager")</f>
        <v>0</v>
      </c>
    </row>
    <row r="407">
      <c r="A407" t="inlineStr">
        <is>
          <t>AEM</t>
        </is>
      </c>
      <c r="B407" s="2">
        <f>HYPERLINK("https://www.exadel.com/news/aem-tip-junit-tests-for-wcmusepojo-objects/","AEM Tip: JUnit Tests for WCMUsePojo Objects")</f>
        <v>0</v>
      </c>
    </row>
    <row r="408">
      <c r="A408" t="inlineStr">
        <is>
          <t>AEM</t>
        </is>
      </c>
      <c r="B408" s="2">
        <f>HYPERLINK("https://www.exadel.com/news/introducing-the-adobe-experience-manager-authoring-toolkit/","Introducing the Adobe Experience Manager Authoring Toolkit")</f>
        <v>0</v>
      </c>
    </row>
    <row r="409">
      <c r="A409" t="inlineStr">
        <is>
          <t>AEM</t>
        </is>
      </c>
      <c r="B409" s="2">
        <f>HYPERLINK("https://www.exadel.com/news/aem-experience-fragments-an-introduction/","AEM Experience Fragments: An Introduction")</f>
        <v>0</v>
      </c>
    </row>
    <row r="410">
      <c r="A410" t="inlineStr">
        <is>
          <t>AEM</t>
        </is>
      </c>
      <c r="B410" s="2">
        <f>HYPERLINK("https://www.exadel.com/news/classic-to-touch-ui-migration-for-aem-more-tips-from-experience/","Classic to Touch UI Migration for AEM: More Tips from Experience")</f>
        <v>0</v>
      </c>
    </row>
    <row r="411">
      <c r="A411" t="inlineStr">
        <is>
          <t>AEM</t>
        </is>
      </c>
      <c r="B411" s="2">
        <f>HYPERLINK("https://www.exadel.com/news/classic-to-touch-ui-migration-for-aem-page-properties/","Classic to Touch UI Migration for AEM: Page Properties")</f>
        <v>0</v>
      </c>
    </row>
    <row r="412">
      <c r="A412" t="inlineStr">
        <is>
          <t>AEM</t>
        </is>
      </c>
      <c r="B412" s="2">
        <f>HYPERLINK("https://www.exadel.com/news/classic-to-touch-ui-migration-for-aem-multifields/","Classic to Touch UI Migration for AEM: Multifields")</f>
        <v>0</v>
      </c>
    </row>
    <row r="413">
      <c r="A413" t="inlineStr">
        <is>
          <t>AEM</t>
        </is>
      </c>
      <c r="B413" s="2">
        <f>HYPERLINK("https://www.exadel.com/news/aem-experience-fragments-architecture/","AEM Experience Fragments: Architecture")</f>
        <v>0</v>
      </c>
    </row>
    <row r="414">
      <c r="A414" t="inlineStr">
        <is>
          <t>AEM</t>
        </is>
      </c>
      <c r="B414" s="2">
        <f>HYPERLINK("https://www.exadel.com/news/aem-tip-use-an-automated-test-framework/","AEM Tip: Use an Automated Test Framework")</f>
        <v>0</v>
      </c>
    </row>
    <row r="415">
      <c r="A415" t="inlineStr">
        <is>
          <t>AEM</t>
        </is>
      </c>
      <c r="B415" s="2">
        <f>HYPERLINK("https://www.exadel.com/news/aem-tip-junit-aemcontext-integration-with-an-aem-repository/","AEM Tip: JUnit AemContext Integration with an AEM Repository")</f>
        <v>0</v>
      </c>
    </row>
    <row r="416">
      <c r="A416" t="inlineStr">
        <is>
          <t>AEM</t>
        </is>
      </c>
      <c r="B416" s="2">
        <f>HYPERLINK("https://www.exadel.com/news/hackathon-time-in-minsk/","Hackathon Time in Minsk")</f>
        <v>0</v>
      </c>
    </row>
    <row r="417">
      <c r="A417" t="inlineStr">
        <is>
          <t>AEM</t>
        </is>
      </c>
      <c r="B417" s="2">
        <f>HYPERLINK("https://www.exadel.com/news/aem-tip-cryptosupport-key-sharing-and-troubleshooting/","AEM Tip: CryptoSupport Key Sharing and Troubleshooting")</f>
        <v>0</v>
      </c>
    </row>
    <row r="418">
      <c r="A418" t="inlineStr">
        <is>
          <t>AEM</t>
        </is>
      </c>
      <c r="B418" s="2">
        <f>HYPERLINK("https://www.exadel.com/news/aem-experience-fragments-templates/","AEM Experience Fragments: Templates")</f>
        <v>0</v>
      </c>
    </row>
    <row r="419">
      <c r="A419" t="inlineStr">
        <is>
          <t>acquisitions</t>
        </is>
      </c>
      <c r="B419" s="2">
        <f>HYPERLINK("https://www.exadel.com/news/exadel-acquires-new-company-in-europe-reewise/","Exadel Acquires New Company in Europe, ReeWise")</f>
        <v>0</v>
      </c>
    </row>
    <row r="420">
      <c r="A420" t="inlineStr">
        <is>
          <t>acquisitions</t>
        </is>
      </c>
      <c r="B420" s="2">
        <f>HYPERLINK("https://www.exadel.com/news/exadel-delivers-innovation-sourcing-recent-global-acquisitions/","Exadel Delivers Innovation Sourcing with Recent Global Acquisitions")</f>
        <v>0</v>
      </c>
    </row>
    <row r="421">
      <c r="A421" t="inlineStr">
        <is>
          <t>6.2 to 6.4 migration</t>
        </is>
      </c>
      <c r="B421" s="2">
        <f>HYPERLINK("https://www.exadel.com/news/aem-tip-learning-from-a-segment-not-found-error/","AEM Tip: Learning from a ""Segment not found"" Error")</f>
        <v>0</v>
      </c>
    </row>
    <row r="422">
      <c r="A422" t="inlineStr">
        <is>
          <t>6.2 to 6.4 migration</t>
        </is>
      </c>
      <c r="B422" s="2">
        <f>HYPERLINK("https://www.exadel.com/news/aem-tip-slow-deployment-into-publish-instance/","AEM Tip: Slow Deployment into a Publish Instance")</f>
        <v>0</v>
      </c>
    </row>
    <row r="423">
      <c r="A423" t="inlineStr">
        <is>
          <t>6.2 to 6.4 migration</t>
        </is>
      </c>
      <c r="B423" s="2">
        <f>HYPERLINK("https://www.exadel.com/news/aem-tip-wrong-implicit-manager-service-configuration-binding/","AEM Tip: Wrong Implicit Manager Service Configuration Binding")</f>
        <v>0</v>
      </c>
    </row>
    <row r="424">
      <c r="B424" s="2">
        <f>HYPERLINK("https://www.exadel.com/news/exadel-provides-the-engineering-behind-ghxs-corex-platform/","Exadel Provides the Engineering behind GHX's CoreX Platform")</f>
        <v>0</v>
      </c>
    </row>
    <row r="425">
      <c r="B425" s="2">
        <f>HYPERLINK("https://www.exadel.com/news/technology-helping-hurting-us-healthcare/","How Technology Is Helping and Hurting the US Healthcare System")</f>
        <v>0</v>
      </c>
    </row>
    <row r="426">
      <c r="B426" s="2">
        <f>HYPERLINK("https://www.exadel.com/news/know-cloud-evaluating-amazon-web-services-aws-google-cloud-platform/","Know Your Cloud: Evaluating Amazon Web Services (AWS) and Google Cloud Platform")</f>
        <v>0</v>
      </c>
    </row>
    <row r="427">
      <c r="B427" s="2">
        <f>HYPERLINK("https://www.exadel.com/news/application-rebuild-questionnaire/","An Application Rebuild Questionnaire")</f>
        <v>0</v>
      </c>
    </row>
    <row r="428">
      <c r="B428" s="2">
        <f>HYPERLINK("https://www.exadel.com/news/the-it-testing-challenge-is-on-in-bialytsok/","The IT Testing Challenge Is on in Bialytsok!")</f>
        <v>0</v>
      </c>
    </row>
    <row r="429">
      <c r="B429" s="2">
        <f>HYPERLINK("https://www.exadel.com/news/4-ways-a-hybrid-outsourcing-model-drives-innovation/","4 Ways a Hybrid Outsourcing Model Drives Innovation")</f>
        <v>0</v>
      </c>
    </row>
    <row r="430">
      <c r="B430" s="2">
        <f>HYPERLINK("https://www.exadel.com/news/lessons-most-innovative-apps-last-5-years/","Learn from the Most Innovative Apps of the Last 5 Years")</f>
        <v>0</v>
      </c>
    </row>
    <row r="431">
      <c r="B431" s="2">
        <f>HYPERLINK("https://www.exadel.com/news/how-blockchain-will-transform-software-development/","How Blockchain Will Transform Software Development")</f>
        <v>0</v>
      </c>
    </row>
    <row r="432">
      <c r="B432" s="2">
        <f>HYPERLINK("https://www.exadel.com/news/driverless-cars-urban-planning/","What Driverless Cars Mean for the Role of AI in Urban Planning")</f>
        <v>0</v>
      </c>
    </row>
    <row r="433">
      <c r="B433" s="2">
        <f>HYPERLINK("https://www.exadel.com/news/old-world-charm-cutting-edge-tech-development/","Old World Charm, Cutting-Edge Tech Development")</f>
        <v>0</v>
      </c>
    </row>
    <row r="434">
      <c r="B434" s="2">
        <f>HYPERLINK("https://www.exadel.com/news/learn-about-enterprise-grade-ai/","Learn about Enterprise-Grade AI on April 25th")</f>
        <v>0</v>
      </c>
    </row>
    <row r="435">
      <c r="B435" s="2">
        <f>HYPERLINK("https://www.exadel.com/news/fima-katz-talks-fintech-european-conference/","Fima Katz Talks Fintech at European Conference")</f>
        <v>0</v>
      </c>
    </row>
    <row r="436">
      <c r="B436" s="2">
        <f>HYPERLINK("https://www.exadel.com/news/exadel-top-data-analytics-company-san-francisco-clutch/","Exadel Named Top Data Analytics Company in San Francisco Area by Clutch")</f>
        <v>0</v>
      </c>
    </row>
    <row r="437">
      <c r="B437" s="2">
        <f>HYPERLINK("https://www.exadel.com/news/blockchain-grabs-real-estate/","Blockchain Grabs Real Estate")</f>
        <v>0</v>
      </c>
    </row>
    <row r="438">
      <c r="B438" s="2">
        <f>HYPERLINK("https://www.exadel.com/news/leveraging-beacon-technology-to-make-cities-more-livable/","Leveraging Beacon Technology to Make Cities More Livable")</f>
        <v>0</v>
      </c>
    </row>
    <row r="439">
      <c r="B439" s="2">
        <f>HYPERLINK("https://www.exadel.com/news/soft-robotics-in-the-contemporary-workplace/","Soft Robotics in the Contemporary Workplace")</f>
        <v>0</v>
      </c>
    </row>
    <row r="440">
      <c r="B440" s="2">
        <f>HYPERLINK("https://www.exadel.com/news/aligning-your-company-in-the-age-of-digital-transformation/","Aligning Your Company in the Age of Digital Transformation")</f>
        <v>0</v>
      </c>
    </row>
    <row r="441">
      <c r="B441" s="2">
        <f>HYPERLINK("https://www.exadel.com/news/exadel-is-a-top-mobile-software-development-firm/","Exadel Is a Top Mobile &amp; Software Development Firm!")</f>
        <v>0</v>
      </c>
    </row>
    <row r="442">
      <c r="B442" s="2">
        <f>HYPERLINK("https://www.exadel.com/news/exadels-digital-insights-webcast-series-starts-with-a-bang/","Exadel's Digital Insights Webcast Series Rolls Out")</f>
        <v>0</v>
      </c>
    </row>
    <row r="443">
      <c r="B443" s="2">
        <f>HYPERLINK("https://www.exadel.com/news/sports-bettings-new-challenge-software-engineering/","Sports Betting’s New Challenge: Software Engineering")</f>
        <v>0</v>
      </c>
    </row>
    <row r="444">
      <c r="B444" s="2">
        <f>HYPERLINK("https://www.exadel.com/news/qa-fima-katz-software-outsourcing-big-business/","Q&amp;A with Fima Katz: Why Software Outsourcing Is Becoming Big Business")</f>
        <v>0</v>
      </c>
    </row>
    <row r="445">
      <c r="B445" s="2">
        <f>HYPERLINK("https://www.exadel.com/news/fima-katz-finance-organizations-digital-boom/","New Article by Fima Katz: Finance Organizations and the Digital Boom")</f>
        <v>0</v>
      </c>
    </row>
    <row r="446">
      <c r="B446" s="2">
        <f>HYPERLINK("https://www.exadel.com/news/webcast-blockchain-trends/","Webcast: Blockchain Trends")</f>
        <v>0</v>
      </c>
    </row>
    <row r="447">
      <c r="B447" s="2">
        <f>HYPERLINK("https://www.exadel.com/news/webcast-enterprise-software-trends/","Webcast: Enterprise Software Development Trends")</f>
        <v>0</v>
      </c>
    </row>
    <row r="448">
      <c r="B448" s="2">
        <f>HYPERLINK("https://www.exadel.com/news/jonathan-fries-sports-betting-big-challenge/","New Article by Jonathan Fries: The Big Challenge for Sports Betting")</f>
        <v>0</v>
      </c>
    </row>
    <row r="449">
      <c r="B449" s="2">
        <f>HYPERLINK("https://www.exadel.com/news/exadel-announces-blockchain-solutions/","Exadel Announces Blockchain Solutions for Mobile Applications, Healthcare, and Real Estate")</f>
        <v>0</v>
      </c>
    </row>
    <row r="450">
      <c r="B450" s="2">
        <f>HYPERLINK("https://www.exadel.com/news/webcast-ai-in-the-clouds/","Webcast: AI in the Clouds")</f>
        <v>0</v>
      </c>
    </row>
    <row r="451">
      <c r="B451" s="2">
        <f>HYPERLINK("https://www.exadel.com/news/webcast-ecommerce-trends/","Webcast: E-commerce Trends")</f>
        <v>0</v>
      </c>
    </row>
    <row r="452">
      <c r="B452" s="2">
        <f>HYPERLINK("https://www.exadel.com/news/exploring-the-fundamentals-of-blockchain/","Exploring the Fundamentals of Blockchain")</f>
        <v>0</v>
      </c>
    </row>
    <row r="453">
      <c r="B453" s="2">
        <f>HYPERLINK("https://www.exadel.com/news/artificial-intelligence-cloud/","Artificial Intelligence in the Cloud")</f>
        <v>0</v>
      </c>
    </row>
    <row r="454">
      <c r="B454" s="2">
        <f>HYPERLINK("https://www.exadel.com/news/qanda-lev-shur-exadel-digital-marketing-technology-practice/","Lev Shur on Exadel’s Digital Marketing Technology Practice")</f>
        <v>0</v>
      </c>
    </row>
    <row r="455">
      <c r="B455" s="2">
        <f>HYPERLINK("https://www.exadel.com/news/qanda-jonathan-fries-digital-transformation-practice/","Jonathan Fries on Exadel’s Digital Transformation Practice")</f>
        <v>0</v>
      </c>
    </row>
    <row r="456">
      <c r="B456" s="2">
        <f>HYPERLINK("https://www.exadel.com/news/qanda-dmitry-buninsky-products-platforms-practice/","Dmitry Binunsky on Exadel’s Products and Platforms Practice")</f>
        <v>0</v>
      </c>
    </row>
    <row r="457">
      <c r="B457" s="2">
        <f>HYPERLINK("https://www.exadel.com/news/jonathan-fries-software-requirements-are-business-requirements/","New Article by Jonathan Fries: Software Requirements Are Business Requirements")</f>
        <v>0</v>
      </c>
    </row>
    <row r="458">
      <c r="B458" s="2">
        <f>HYPERLINK("https://www.exadel.com/news/jonathan-fries-emotions-are-at-the-core-of-firing-people-even-at-netflix/","Another Article by Jonathan Fries: Emotions Are at the Core of Firing People, Even at Netflix")</f>
        <v>0</v>
      </c>
    </row>
    <row r="459">
      <c r="B459" s="2">
        <f>HYPERLINK("https://www.exadel.com/news/qa-the-ways-tech-is-driving-e-commerce/","The Ways Tech Is Driving E-commerce")</f>
        <v>0</v>
      </c>
    </row>
    <row r="460">
      <c r="B460" s="2">
        <f>HYPERLINK("https://www.exadel.com/news/reflections-on-2018-whats-to-come-in-2019/","Reflections on 2018, What’s to Come in 2019")</f>
        <v>0</v>
      </c>
    </row>
    <row r="461">
      <c r="B461" s="2">
        <f>HYPERLINK("https://www.exadel.com/news/trends-in-enterprise-software-development-2019/","Recap: Trends in Enterprise Software Development 2019 and Beyond")</f>
        <v>0</v>
      </c>
    </row>
    <row r="462">
      <c r="B462" s="2">
        <f>HYPERLINK("https://www.exadel.com/news/stem-lab-in-belarus-to-kick-off-csr-program/","Exadel Supports STEM Lab in Belarus to Kick Off CSR Program")</f>
        <v>0</v>
      </c>
    </row>
    <row r="463">
      <c r="B463" s="2">
        <f>HYPERLINK("https://www.exadel.com/news/recap-best-practices-for-becoming-a-better-product-owner/","Recap: Best Practices for Becoming a Better Product Owner")</f>
        <v>0</v>
      </c>
    </row>
    <row r="464">
      <c r="B464" s="2">
        <f>HYPERLINK("https://www.exadel.com/news/recap-digital-transformation-with-exadels-jonathan-fries/","Recap: Digital Transformation with Exadel’s Jonathan Fries")</f>
        <v>0</v>
      </c>
    </row>
    <row r="465">
      <c r="B465" s="2">
        <f>HYPERLINK("https://www.exadel.com/news/5-ways-financial-organizations-are-digitally-challenging-the-status-quo/","5 Ways Financial Organizations Are Digitally Challenging the Status Quo")</f>
        <v>0</v>
      </c>
    </row>
    <row r="466">
      <c r="B466" s="2">
        <f>HYPERLINK("https://www.exadel.com/news/how-digital-transformation-is-impacting-the-sports-and-fitness-industry/","How Digital Transformation Is Impacting the Sports and Fitness Industry")</f>
        <v>0</v>
      </c>
    </row>
    <row r="467">
      <c r="B467" s="2">
        <f>HYPERLINK("https://www.exadel.com/news/digital-transformation-in-toll-road-authorities-past-%e2%80%a2-present-%e2%80%a2-future/","Digital Transformation for Toll Road Authorities: Past • Present • Future")</f>
        <v>0</v>
      </c>
    </row>
    <row r="468">
      <c r="B468" s="2">
        <f>HYPERLINK("https://www.exadel.com/news/our-devops-toolbox-ansible/","Our DevOps Toolbox: Ansible")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29"/>
  <sheetViews>
    <sheetView workbookViewId="0"/>
  </sheetViews>
  <sheetFormatPr defaultRowHeight="15"/>
  <sheetData>
    <row r="1" s="1" customFormat="1">
      <c r="A1" s="1" t="inlineStr">
        <is>
          <t>tag</t>
        </is>
      </c>
      <c r="B1" s="1" t="inlineStr">
        <is>
          <t>tag_count</t>
        </is>
      </c>
    </row>
    <row r="2">
      <c r="B2">
        <v>45</v>
      </c>
    </row>
    <row r="3">
      <c r="A3" t="inlineStr">
        <is>
          <t>AEM</t>
        </is>
      </c>
      <c r="B3">
        <v>20</v>
      </c>
    </row>
    <row r="4">
      <c r="A4" t="inlineStr">
        <is>
          <t>digital transformation</t>
        </is>
      </c>
      <c r="B4">
        <v>14</v>
      </c>
    </row>
    <row r="5">
      <c r="A5" t="inlineStr">
        <is>
          <t>series</t>
        </is>
      </c>
      <c r="B5">
        <v>10</v>
      </c>
    </row>
    <row r="6">
      <c r="A6" t="inlineStr">
        <is>
          <t>COVID-19</t>
        </is>
      </c>
      <c r="B6">
        <v>8</v>
      </c>
    </row>
    <row r="7">
      <c r="A7" t="inlineStr">
        <is>
          <t>DevOps</t>
        </is>
      </c>
      <c r="B7">
        <v>8</v>
      </c>
    </row>
    <row r="8">
      <c r="A8" t="inlineStr">
        <is>
          <t>innovation</t>
        </is>
      </c>
      <c r="B8">
        <v>8</v>
      </c>
    </row>
    <row r="9">
      <c r="A9" t="inlineStr">
        <is>
          <t>AEM tips</t>
        </is>
      </c>
      <c r="B9">
        <v>7</v>
      </c>
    </row>
    <row r="10">
      <c r="A10" t="inlineStr">
        <is>
          <t>Agile development</t>
        </is>
      </c>
      <c r="B10">
        <v>7</v>
      </c>
    </row>
    <row r="11">
      <c r="A11" t="inlineStr">
        <is>
          <t>developer spotlight</t>
        </is>
      </c>
      <c r="B11">
        <v>6</v>
      </c>
    </row>
    <row r="12">
      <c r="A12" t="inlineStr">
        <is>
          <t>IoT</t>
        </is>
      </c>
      <c r="B12">
        <v>6</v>
      </c>
    </row>
    <row r="13">
      <c r="A13" t="inlineStr">
        <is>
          <t>Kubernetes</t>
        </is>
      </c>
      <c r="B13">
        <v>6</v>
      </c>
    </row>
    <row r="14">
      <c r="A14" t="inlineStr">
        <is>
          <t>blockchain</t>
        </is>
      </c>
      <c r="B14">
        <v>5</v>
      </c>
    </row>
    <row r="15">
      <c r="A15" t="inlineStr">
        <is>
          <t>Cloud</t>
        </is>
      </c>
      <c r="B15">
        <v>5</v>
      </c>
    </row>
    <row r="16">
      <c r="A16" t="inlineStr">
        <is>
          <t>clutch</t>
        </is>
      </c>
      <c r="B16">
        <v>5</v>
      </c>
    </row>
    <row r="17">
      <c r="A17" t="inlineStr">
        <is>
          <t>CrossKube</t>
        </is>
      </c>
      <c r="B17">
        <v>5</v>
      </c>
    </row>
    <row r="18">
      <c r="A18" t="inlineStr">
        <is>
          <t>global teams</t>
        </is>
      </c>
      <c r="B18">
        <v>5</v>
      </c>
    </row>
    <row r="19">
      <c r="A19" t="inlineStr">
        <is>
          <t>CQ5</t>
        </is>
      </c>
      <c r="B19">
        <v>4</v>
      </c>
    </row>
    <row r="20">
      <c r="A20" t="inlineStr">
        <is>
          <t>devopstoolbox series</t>
        </is>
      </c>
      <c r="B20">
        <v>4</v>
      </c>
    </row>
    <row r="21">
      <c r="A21" t="inlineStr">
        <is>
          <t>diversity</t>
        </is>
      </c>
      <c r="B21">
        <v>4</v>
      </c>
    </row>
    <row r="22">
      <c r="A22" t="inlineStr">
        <is>
          <t>fintech</t>
        </is>
      </c>
      <c r="B22">
        <v>4</v>
      </c>
    </row>
    <row r="23">
      <c r="A23" t="inlineStr">
        <is>
          <t>innovation lab</t>
        </is>
      </c>
      <c r="B23">
        <v>4</v>
      </c>
    </row>
    <row r="24">
      <c r="A24" t="inlineStr">
        <is>
          <t>migration</t>
        </is>
      </c>
      <c r="B24">
        <v>4</v>
      </c>
    </row>
    <row r="25">
      <c r="A25" t="inlineStr">
        <is>
          <t>Touch UI</t>
        </is>
      </c>
      <c r="B25">
        <v>4</v>
      </c>
    </row>
    <row r="26">
      <c r="A26" t="inlineStr">
        <is>
          <t>women in STEM</t>
        </is>
      </c>
      <c r="B26">
        <v>4</v>
      </c>
    </row>
    <row r="27">
      <c r="A27" t="inlineStr">
        <is>
          <t>Women in tech</t>
        </is>
      </c>
      <c r="B27">
        <v>4</v>
      </c>
    </row>
    <row r="28">
      <c r="A28" t="inlineStr">
        <is>
          <t>6.2 to 6.4 migration</t>
        </is>
      </c>
      <c r="B28">
        <v>3</v>
      </c>
    </row>
    <row r="29">
      <c r="A29" t="inlineStr">
        <is>
          <t>Appery.io</t>
        </is>
      </c>
      <c r="B29">
        <v>3</v>
      </c>
    </row>
    <row r="30">
      <c r="A30" t="inlineStr">
        <is>
          <t>compatibility mode</t>
        </is>
      </c>
      <c r="B30">
        <v>3</v>
      </c>
    </row>
    <row r="31">
      <c r="A31" t="inlineStr">
        <is>
          <t>disaster response</t>
        </is>
      </c>
      <c r="B31">
        <v>3</v>
      </c>
    </row>
    <row r="32">
      <c r="A32" t="inlineStr">
        <is>
          <t>distributed teams</t>
        </is>
      </c>
      <c r="B32">
        <v>3</v>
      </c>
    </row>
    <row r="33">
      <c r="A33" t="inlineStr">
        <is>
          <t>experiencefragments</t>
        </is>
      </c>
      <c r="B33">
        <v>3</v>
      </c>
    </row>
    <row r="34">
      <c r="A34" t="inlineStr">
        <is>
          <t>hackathon</t>
        </is>
      </c>
      <c r="B34">
        <v>3</v>
      </c>
    </row>
    <row r="35">
      <c r="A35" t="inlineStr">
        <is>
          <t>innovation sourcing</t>
        </is>
      </c>
      <c r="B35">
        <v>3</v>
      </c>
    </row>
    <row r="36">
      <c r="A36" t="inlineStr">
        <is>
          <t>Internet of things</t>
        </is>
      </c>
      <c r="B36">
        <v>3</v>
      </c>
    </row>
    <row r="37">
      <c r="A37" t="inlineStr">
        <is>
          <t>interview</t>
        </is>
      </c>
      <c r="B37">
        <v>3</v>
      </c>
    </row>
    <row r="38">
      <c r="A38" t="inlineStr">
        <is>
          <t>multi-cloud</t>
        </is>
      </c>
      <c r="B38">
        <v>3</v>
      </c>
    </row>
    <row r="39">
      <c r="A39" t="inlineStr">
        <is>
          <t>news roundup</t>
        </is>
      </c>
      <c r="B39">
        <v>3</v>
      </c>
    </row>
    <row r="40">
      <c r="A40" t="inlineStr">
        <is>
          <t>Open Source</t>
        </is>
      </c>
      <c r="B40">
        <v>3</v>
      </c>
    </row>
    <row r="41">
      <c r="A41" t="inlineStr">
        <is>
          <t>Poland</t>
        </is>
      </c>
      <c r="B41">
        <v>3</v>
      </c>
    </row>
    <row r="42">
      <c r="A42" t="inlineStr">
        <is>
          <t>XF</t>
        </is>
      </c>
      <c r="B42">
        <v>3</v>
      </c>
    </row>
    <row r="43">
      <c r="A43" t="inlineStr">
        <is>
          <t>acquisitions</t>
        </is>
      </c>
      <c r="B43">
        <v>2</v>
      </c>
    </row>
    <row r="44">
      <c r="A44" t="inlineStr">
        <is>
          <t>Agile Wave</t>
        </is>
      </c>
      <c r="B44">
        <v>2</v>
      </c>
    </row>
    <row r="45">
      <c r="A45" t="inlineStr">
        <is>
          <t>author mode</t>
        </is>
      </c>
      <c r="B45">
        <v>2</v>
      </c>
    </row>
    <row r="46">
      <c r="A46" t="inlineStr">
        <is>
          <t>big data</t>
        </is>
      </c>
      <c r="B46">
        <v>2</v>
      </c>
    </row>
    <row r="47">
      <c r="A47" t="inlineStr">
        <is>
          <t>bitcoin</t>
        </is>
      </c>
      <c r="B47">
        <v>2</v>
      </c>
    </row>
    <row r="48">
      <c r="A48" t="inlineStr">
        <is>
          <t>configuration management</t>
        </is>
      </c>
      <c r="B48">
        <v>2</v>
      </c>
    </row>
    <row r="49">
      <c r="A49" t="inlineStr">
        <is>
          <t>Consul</t>
        </is>
      </c>
      <c r="B49">
        <v>2</v>
      </c>
    </row>
    <row r="50">
      <c r="A50" t="inlineStr">
        <is>
          <t>contest</t>
        </is>
      </c>
      <c r="B50">
        <v>2</v>
      </c>
    </row>
    <row r="51">
      <c r="A51" t="inlineStr">
        <is>
          <t>continuous integration</t>
        </is>
      </c>
      <c r="B51">
        <v>2</v>
      </c>
    </row>
    <row r="52">
      <c r="A52" t="inlineStr">
        <is>
          <t>COVID-19 Impact by industry series</t>
        </is>
      </c>
      <c r="B52">
        <v>2</v>
      </c>
    </row>
    <row r="53">
      <c r="A53" t="inlineStr">
        <is>
          <t>cybersecurity</t>
        </is>
      </c>
      <c r="B53">
        <v>2</v>
      </c>
    </row>
    <row r="54">
      <c r="A54" t="inlineStr">
        <is>
          <t>data</t>
        </is>
      </c>
      <c r="B54">
        <v>2</v>
      </c>
    </row>
    <row r="55">
      <c r="A55" t="inlineStr">
        <is>
          <t>devopsmethodologies series</t>
        </is>
      </c>
      <c r="B55">
        <v>2</v>
      </c>
    </row>
    <row r="56">
      <c r="A56" t="inlineStr">
        <is>
          <t>education</t>
        </is>
      </c>
      <c r="B56">
        <v>2</v>
      </c>
    </row>
    <row r="57">
      <c r="A57" t="inlineStr">
        <is>
          <t>Forrester</t>
        </is>
      </c>
      <c r="B57">
        <v>2</v>
      </c>
    </row>
    <row r="58">
      <c r="A58" t="inlineStr">
        <is>
          <t>global</t>
        </is>
      </c>
      <c r="B58">
        <v>2</v>
      </c>
    </row>
    <row r="59">
      <c r="A59" t="inlineStr">
        <is>
          <t>global logistics</t>
        </is>
      </c>
      <c r="B59">
        <v>2</v>
      </c>
    </row>
    <row r="60">
      <c r="A60" t="inlineStr">
        <is>
          <t>Global Procurement Application</t>
        </is>
      </c>
      <c r="B60">
        <v>2</v>
      </c>
    </row>
    <row r="61">
      <c r="A61" t="inlineStr">
        <is>
          <t>GPA</t>
        </is>
      </c>
      <c r="B61">
        <v>2</v>
      </c>
    </row>
    <row r="62">
      <c r="A62" t="inlineStr">
        <is>
          <t>jonathan fries</t>
        </is>
      </c>
      <c r="B62">
        <v>2</v>
      </c>
    </row>
    <row r="63">
      <c r="A63" t="inlineStr">
        <is>
          <t>marketing</t>
        </is>
      </c>
      <c r="B63">
        <v>2</v>
      </c>
    </row>
    <row r="64">
      <c r="A64" t="inlineStr">
        <is>
          <t>Oakland</t>
        </is>
      </c>
      <c r="B64">
        <v>2</v>
      </c>
    </row>
    <row r="65">
      <c r="A65" t="inlineStr">
        <is>
          <t>QA</t>
        </is>
      </c>
      <c r="B65">
        <v>2</v>
      </c>
    </row>
    <row r="66">
      <c r="A66" t="inlineStr">
        <is>
          <t>qaautomation</t>
        </is>
      </c>
      <c r="B66">
        <v>2</v>
      </c>
    </row>
    <row r="67">
      <c r="A67" t="inlineStr">
        <is>
          <t>republished</t>
        </is>
      </c>
      <c r="B67">
        <v>2</v>
      </c>
    </row>
    <row r="68">
      <c r="A68" t="inlineStr">
        <is>
          <t>retail</t>
        </is>
      </c>
      <c r="B68">
        <v>2</v>
      </c>
    </row>
    <row r="69">
      <c r="A69" t="inlineStr">
        <is>
          <t>session</t>
        </is>
      </c>
      <c r="B69">
        <v>2</v>
      </c>
    </row>
    <row r="70">
      <c r="A70" t="inlineStr">
        <is>
          <t>testimonial</t>
        </is>
      </c>
      <c r="B70">
        <v>2</v>
      </c>
    </row>
    <row r="71">
      <c r="A71" t="inlineStr">
        <is>
          <t>year in review</t>
        </is>
      </c>
      <c r="B71">
        <v>2</v>
      </c>
    </row>
    <row r="72">
      <c r="A72" t="inlineStr">
        <is>
          <t>AEM Authoring Toolkit</t>
        </is>
      </c>
      <c r="B72">
        <v>1</v>
      </c>
    </row>
    <row r="73">
      <c r="A73" t="inlineStr">
        <is>
          <t>AEMtips series</t>
        </is>
      </c>
      <c r="B73">
        <v>1</v>
      </c>
    </row>
    <row r="74">
      <c r="A74" t="inlineStr">
        <is>
          <t>agile</t>
        </is>
      </c>
      <c r="B74">
        <v>1</v>
      </c>
    </row>
    <row r="75">
      <c r="A75" t="inlineStr">
        <is>
          <t>air travel</t>
        </is>
      </c>
      <c r="B75">
        <v>1</v>
      </c>
    </row>
    <row r="76">
      <c r="A76" t="inlineStr">
        <is>
          <t>Alexey Evmenkov</t>
        </is>
      </c>
      <c r="B76">
        <v>1</v>
      </c>
    </row>
    <row r="77">
      <c r="A77" t="inlineStr">
        <is>
          <t>Alexey Tsiunchik</t>
        </is>
      </c>
      <c r="B77">
        <v>1</v>
      </c>
    </row>
    <row r="78">
      <c r="A78" t="inlineStr">
        <is>
          <t>always mobile</t>
        </is>
      </c>
      <c r="B78">
        <v>1</v>
      </c>
    </row>
    <row r="79">
      <c r="A79" t="inlineStr">
        <is>
          <t>Amazon Dash</t>
        </is>
      </c>
      <c r="B79">
        <v>1</v>
      </c>
    </row>
    <row r="80">
      <c r="A80" t="inlineStr">
        <is>
          <t>analytics</t>
        </is>
      </c>
      <c r="B80">
        <v>1</v>
      </c>
    </row>
    <row r="81">
      <c r="A81" t="inlineStr">
        <is>
          <t>Android</t>
        </is>
      </c>
      <c r="B81">
        <v>1</v>
      </c>
    </row>
    <row r="82">
      <c r="A82" t="inlineStr">
        <is>
          <t>anniversary</t>
        </is>
      </c>
      <c r="B82">
        <v>1</v>
      </c>
    </row>
    <row r="83">
      <c r="A83" t="inlineStr">
        <is>
          <t>Ansible</t>
        </is>
      </c>
      <c r="B83">
        <v>1</v>
      </c>
    </row>
    <row r="84">
      <c r="A84" t="inlineStr">
        <is>
          <t>API</t>
        </is>
      </c>
      <c r="B84">
        <v>1</v>
      </c>
    </row>
    <row r="85">
      <c r="A85" t="inlineStr">
        <is>
          <t>Apple</t>
        </is>
      </c>
      <c r="B85">
        <v>1</v>
      </c>
    </row>
    <row r="86">
      <c r="A86" t="inlineStr">
        <is>
          <t>Augmented Reality</t>
        </is>
      </c>
      <c r="B86">
        <v>1</v>
      </c>
    </row>
    <row r="87">
      <c r="A87" t="inlineStr">
        <is>
          <t>autoclosable</t>
        </is>
      </c>
      <c r="B87">
        <v>1</v>
      </c>
    </row>
    <row r="88">
      <c r="A88" t="inlineStr">
        <is>
          <t>automationqa</t>
        </is>
      </c>
      <c r="B88">
        <v>1</v>
      </c>
    </row>
    <row r="89">
      <c r="A89" t="inlineStr">
        <is>
          <t>awards</t>
        </is>
      </c>
      <c r="B89">
        <v>1</v>
      </c>
    </row>
    <row r="90">
      <c r="A90" t="inlineStr">
        <is>
          <t>bad code</t>
        </is>
      </c>
      <c r="B90">
        <v>1</v>
      </c>
    </row>
    <row r="91">
      <c r="A91" t="inlineStr">
        <is>
          <t>bcycle</t>
        </is>
      </c>
      <c r="B91">
        <v>1</v>
      </c>
    </row>
    <row r="92">
      <c r="A92" t="inlineStr">
        <is>
          <t>beacon technology</t>
        </is>
      </c>
      <c r="B92">
        <v>1</v>
      </c>
    </row>
    <row r="93">
      <c r="A93" t="inlineStr">
        <is>
          <t>beacons</t>
        </is>
      </c>
      <c r="B93">
        <v>1</v>
      </c>
    </row>
    <row r="94">
      <c r="A94" t="inlineStr">
        <is>
          <t>behavioral metrics</t>
        </is>
      </c>
      <c r="B94">
        <v>1</v>
      </c>
    </row>
    <row r="95">
      <c r="A95" t="inlineStr">
        <is>
          <t>bicycle sharing</t>
        </is>
      </c>
      <c r="B95">
        <v>1</v>
      </c>
    </row>
    <row r="96">
      <c r="A96" t="inlineStr">
        <is>
          <t>binding</t>
        </is>
      </c>
      <c r="B96">
        <v>1</v>
      </c>
    </row>
    <row r="97">
      <c r="A97" t="inlineStr">
        <is>
          <t>BOPIS</t>
        </is>
      </c>
      <c r="B97">
        <v>1</v>
      </c>
    </row>
    <row r="98">
      <c r="A98" t="inlineStr">
        <is>
          <t>brains over bodies</t>
        </is>
      </c>
      <c r="B98">
        <v>1</v>
      </c>
    </row>
    <row r="99">
      <c r="A99" t="inlineStr">
        <is>
          <t>career</t>
        </is>
      </c>
      <c r="B99">
        <v>1</v>
      </c>
    </row>
    <row r="100">
      <c r="A100" t="inlineStr">
        <is>
          <t>catalog</t>
        </is>
      </c>
      <c r="B100">
        <v>1</v>
      </c>
    </row>
    <row r="101">
      <c r="A101" t="inlineStr">
        <is>
          <t>chatbots</t>
        </is>
      </c>
      <c r="B101">
        <v>1</v>
      </c>
    </row>
    <row r="102">
      <c r="A102" t="inlineStr">
        <is>
          <t>cities</t>
        </is>
      </c>
      <c r="B102">
        <v>1</v>
      </c>
    </row>
    <row r="103">
      <c r="A103" t="inlineStr">
        <is>
          <t>closeable</t>
        </is>
      </c>
      <c r="B103">
        <v>1</v>
      </c>
    </row>
    <row r="104">
      <c r="A104" t="inlineStr">
        <is>
          <t>cloud transformation</t>
        </is>
      </c>
      <c r="B104">
        <v>1</v>
      </c>
    </row>
    <row r="105">
      <c r="A105" t="inlineStr">
        <is>
          <t>code audit</t>
        </is>
      </c>
      <c r="B105">
        <v>1</v>
      </c>
    </row>
    <row r="106">
      <c r="A106" t="inlineStr">
        <is>
          <t>colorado</t>
        </is>
      </c>
      <c r="B106">
        <v>1</v>
      </c>
    </row>
    <row r="107">
      <c r="A107" t="inlineStr">
        <is>
          <t>computer science</t>
        </is>
      </c>
      <c r="B107">
        <v>1</v>
      </c>
    </row>
    <row r="108">
      <c r="A108" t="inlineStr">
        <is>
          <t>configuration</t>
        </is>
      </c>
      <c r="B108">
        <v>1</v>
      </c>
    </row>
    <row r="109">
      <c r="A109" t="inlineStr">
        <is>
          <t>content</t>
        </is>
      </c>
      <c r="B109">
        <v>1</v>
      </c>
    </row>
    <row r="110">
      <c r="A110" t="inlineStr">
        <is>
          <t>Corporate Social Responsibility</t>
        </is>
      </c>
      <c r="B110">
        <v>1</v>
      </c>
    </row>
    <row r="111">
      <c r="A111" t="inlineStr">
        <is>
          <t>creativity</t>
        </is>
      </c>
      <c r="B111">
        <v>1</v>
      </c>
    </row>
    <row r="112">
      <c r="A112" t="inlineStr">
        <is>
          <t>cryptocurrency</t>
        </is>
      </c>
      <c r="B112">
        <v>1</v>
      </c>
    </row>
    <row r="113">
      <c r="A113" t="inlineStr">
        <is>
          <t>CryptoSupport</t>
        </is>
      </c>
      <c r="B113">
        <v>1</v>
      </c>
    </row>
    <row r="114">
      <c r="A114" t="inlineStr">
        <is>
          <t>CSR</t>
        </is>
      </c>
      <c r="B114">
        <v>1</v>
      </c>
    </row>
    <row r="115">
      <c r="A115" t="inlineStr">
        <is>
          <t>customer experience</t>
        </is>
      </c>
      <c r="B115">
        <v>1</v>
      </c>
    </row>
    <row r="116">
      <c r="A116" t="inlineStr">
        <is>
          <t>data analytics</t>
        </is>
      </c>
      <c r="B116">
        <v>1</v>
      </c>
    </row>
    <row r="117">
      <c r="A117" t="inlineStr">
        <is>
          <t>data democratization</t>
        </is>
      </c>
      <c r="B117">
        <v>1</v>
      </c>
    </row>
    <row r="118">
      <c r="A118" t="inlineStr">
        <is>
          <t>data science</t>
        </is>
      </c>
      <c r="B118">
        <v>1</v>
      </c>
    </row>
    <row r="119">
      <c r="A119" t="inlineStr">
        <is>
          <t>data security</t>
        </is>
      </c>
      <c r="B119">
        <v>1</v>
      </c>
    </row>
    <row r="120">
      <c r="A120" t="inlineStr">
        <is>
          <t>decorator</t>
        </is>
      </c>
      <c r="B120">
        <v>1</v>
      </c>
    </row>
    <row r="121">
      <c r="A121" t="inlineStr">
        <is>
          <t>developer</t>
        </is>
      </c>
      <c r="B121">
        <v>1</v>
      </c>
    </row>
    <row r="122">
      <c r="A122" t="inlineStr">
        <is>
          <t>developer conferences</t>
        </is>
      </c>
      <c r="B122">
        <v>1</v>
      </c>
    </row>
    <row r="123">
      <c r="A123" t="inlineStr">
        <is>
          <t>Digital marketing</t>
        </is>
      </c>
      <c r="B123">
        <v>1</v>
      </c>
    </row>
    <row r="124">
      <c r="A124" t="inlineStr">
        <is>
          <t>Digital Marketing Technology</t>
        </is>
      </c>
      <c r="B124">
        <v>1</v>
      </c>
    </row>
    <row r="125">
      <c r="A125" t="inlineStr">
        <is>
          <t>digital marketing trends</t>
        </is>
      </c>
      <c r="B125">
        <v>1</v>
      </c>
    </row>
    <row r="126">
      <c r="A126" t="inlineStr">
        <is>
          <t>e-commerce</t>
        </is>
      </c>
      <c r="B126">
        <v>1</v>
      </c>
    </row>
    <row r="127">
      <c r="A127" t="inlineStr">
        <is>
          <t>emerging technology</t>
        </is>
      </c>
      <c r="B127">
        <v>1</v>
      </c>
    </row>
    <row r="128">
      <c r="A128" t="inlineStr">
        <is>
          <t>ethereum</t>
        </is>
      </c>
      <c r="B128">
        <v>1</v>
      </c>
    </row>
    <row r="129">
      <c r="A129" t="inlineStr">
        <is>
          <t>Exadel community</t>
        </is>
      </c>
      <c r="B129">
        <v>1</v>
      </c>
    </row>
    <row r="130">
      <c r="A130" t="inlineStr">
        <is>
          <t>Exadel practice</t>
        </is>
      </c>
      <c r="B130">
        <v>1</v>
      </c>
    </row>
    <row r="131">
      <c r="A131" t="inlineStr">
        <is>
          <t>expert-generalists</t>
        </is>
      </c>
      <c r="B131">
        <v>1</v>
      </c>
    </row>
    <row r="132">
      <c r="A132" t="inlineStr">
        <is>
          <t>explain query tool</t>
        </is>
      </c>
      <c r="B132">
        <v>1</v>
      </c>
    </row>
    <row r="133">
      <c r="A133" t="inlineStr">
        <is>
          <t>financial services</t>
        </is>
      </c>
      <c r="B133">
        <v>1</v>
      </c>
    </row>
    <row r="134">
      <c r="A134" t="inlineStr">
        <is>
          <t>Fitness Trackers</t>
        </is>
      </c>
      <c r="B134">
        <v>1</v>
      </c>
    </row>
    <row r="135">
      <c r="A135" t="inlineStr">
        <is>
          <t>fortune</t>
        </is>
      </c>
      <c r="B135">
        <v>1</v>
      </c>
    </row>
    <row r="136">
      <c r="A136" t="inlineStr">
        <is>
          <t>gambling</t>
        </is>
      </c>
      <c r="B136">
        <v>1</v>
      </c>
    </row>
    <row r="137">
      <c r="A137" t="inlineStr">
        <is>
          <t>gender discrimination</t>
        </is>
      </c>
      <c r="B137">
        <v>1</v>
      </c>
    </row>
    <row r="138">
      <c r="A138" t="inlineStr">
        <is>
          <t>globalization</t>
        </is>
      </c>
      <c r="B138">
        <v>1</v>
      </c>
    </row>
    <row r="139">
      <c r="A139" t="inlineStr">
        <is>
          <t>GPS</t>
        </is>
      </c>
      <c r="B139">
        <v>1</v>
      </c>
    </row>
    <row r="140">
      <c r="A140" t="inlineStr">
        <is>
          <t>health</t>
        </is>
      </c>
      <c r="B140">
        <v>1</v>
      </c>
    </row>
    <row r="141">
      <c r="A141" t="inlineStr">
        <is>
          <t>healthcare</t>
        </is>
      </c>
      <c r="B141">
        <v>1</v>
      </c>
    </row>
    <row r="142">
      <c r="A142" t="inlineStr">
        <is>
          <t>holidays</t>
        </is>
      </c>
      <c r="B142">
        <v>1</v>
      </c>
    </row>
    <row r="143">
      <c r="A143" t="inlineStr">
        <is>
          <t>HTL</t>
        </is>
      </c>
      <c r="B143">
        <v>1</v>
      </c>
    </row>
    <row r="144">
      <c r="A144" t="inlineStr">
        <is>
          <t>InData Labs</t>
        </is>
      </c>
      <c r="B144">
        <v>1</v>
      </c>
    </row>
    <row r="145">
      <c r="A145" t="inlineStr">
        <is>
          <t>index generator tool</t>
        </is>
      </c>
      <c r="B145">
        <v>1</v>
      </c>
    </row>
    <row r="146">
      <c r="A146" t="inlineStr">
        <is>
          <t>IndexOutOfBoundsException</t>
        </is>
      </c>
      <c r="B146">
        <v>1</v>
      </c>
    </row>
    <row r="147">
      <c r="A147" t="inlineStr">
        <is>
          <t>information security</t>
        </is>
      </c>
      <c r="B147">
        <v>1</v>
      </c>
    </row>
    <row r="148">
      <c r="A148" t="inlineStr">
        <is>
          <t>internal projects</t>
        </is>
      </c>
      <c r="B148">
        <v>1</v>
      </c>
    </row>
    <row r="149">
      <c r="A149" t="inlineStr">
        <is>
          <t>internships</t>
        </is>
      </c>
      <c r="B149">
        <v>1</v>
      </c>
    </row>
    <row r="150">
      <c r="A150" t="inlineStr">
        <is>
          <t>inventory</t>
        </is>
      </c>
      <c r="B150">
        <v>1</v>
      </c>
    </row>
    <row r="151">
      <c r="A151" t="inlineStr">
        <is>
          <t>IoT and Integration</t>
        </is>
      </c>
      <c r="B151">
        <v>1</v>
      </c>
    </row>
    <row r="152">
      <c r="A152" t="inlineStr">
        <is>
          <t>Ipv6</t>
        </is>
      </c>
      <c r="B152">
        <v>1</v>
      </c>
    </row>
    <row r="153">
      <c r="A153" t="inlineStr">
        <is>
          <t>ISO</t>
        </is>
      </c>
      <c r="B153">
        <v>1</v>
      </c>
    </row>
    <row r="154">
      <c r="A154" t="inlineStr">
        <is>
          <t>ISO 27001</t>
        </is>
      </c>
      <c r="B154">
        <v>1</v>
      </c>
    </row>
    <row r="155">
      <c r="A155" t="inlineStr">
        <is>
          <t>Janusz Fajkowski</t>
        </is>
      </c>
      <c r="B155">
        <v>1</v>
      </c>
    </row>
    <row r="156">
      <c r="A156" t="inlineStr">
        <is>
          <t>Java</t>
        </is>
      </c>
      <c r="B156">
        <v>1</v>
      </c>
    </row>
    <row r="157">
      <c r="A157" t="inlineStr">
        <is>
          <t>junit</t>
        </is>
      </c>
      <c r="B157">
        <v>1</v>
      </c>
    </row>
    <row r="158">
      <c r="A158" t="inlineStr">
        <is>
          <t>JUnit testing</t>
        </is>
      </c>
      <c r="B158">
        <v>1</v>
      </c>
    </row>
    <row r="159">
      <c r="A159" t="inlineStr">
        <is>
          <t>keystore</t>
        </is>
      </c>
      <c r="B159">
        <v>1</v>
      </c>
    </row>
    <row r="160">
      <c r="A160" t="inlineStr">
        <is>
          <t>KPI</t>
        </is>
      </c>
      <c r="B160">
        <v>1</v>
      </c>
    </row>
    <row r="161">
      <c r="A161" t="inlineStr">
        <is>
          <t>KPIs</t>
        </is>
      </c>
      <c r="B161">
        <v>1</v>
      </c>
    </row>
    <row r="162">
      <c r="A162" t="inlineStr">
        <is>
          <t>Krzysztof Karpinski</t>
        </is>
      </c>
      <c r="B162">
        <v>1</v>
      </c>
    </row>
    <row r="163">
      <c r="A163" t="inlineStr">
        <is>
          <t>Krzysztof Sadowski</t>
        </is>
      </c>
      <c r="B163">
        <v>1</v>
      </c>
    </row>
    <row r="164">
      <c r="A164" t="inlineStr">
        <is>
          <t>Lisa Calkins</t>
        </is>
      </c>
      <c r="B164">
        <v>1</v>
      </c>
    </row>
    <row r="165">
      <c r="A165" t="inlineStr">
        <is>
          <t>location</t>
        </is>
      </c>
      <c r="B165">
        <v>1</v>
      </c>
    </row>
    <row r="166">
      <c r="A166" t="inlineStr">
        <is>
          <t>low code</t>
        </is>
      </c>
      <c r="B166">
        <v>1</v>
      </c>
    </row>
    <row r="167">
      <c r="A167" t="inlineStr">
        <is>
          <t>mac</t>
        </is>
      </c>
      <c r="B167">
        <v>1</v>
      </c>
    </row>
    <row r="168">
      <c r="A168" t="inlineStr">
        <is>
          <t>management</t>
        </is>
      </c>
      <c r="B168">
        <v>1</v>
      </c>
    </row>
    <row r="169">
      <c r="A169" t="inlineStr">
        <is>
          <t>management style</t>
        </is>
      </c>
      <c r="B169">
        <v>1</v>
      </c>
    </row>
    <row r="170">
      <c r="A170" t="inlineStr">
        <is>
          <t>manager service</t>
        </is>
      </c>
      <c r="B170">
        <v>1</v>
      </c>
    </row>
    <row r="171">
      <c r="A171" t="inlineStr">
        <is>
          <t>measurement techniques</t>
        </is>
      </c>
      <c r="B171">
        <v>1</v>
      </c>
    </row>
    <row r="172">
      <c r="A172" t="inlineStr">
        <is>
          <t>mentoring</t>
        </is>
      </c>
      <c r="B172">
        <v>1</v>
      </c>
    </row>
    <row r="173">
      <c r="A173" t="inlineStr">
        <is>
          <t>mobile</t>
        </is>
      </c>
      <c r="B173">
        <v>1</v>
      </c>
    </row>
    <row r="174">
      <c r="A174" t="inlineStr">
        <is>
          <t>mobile apps</t>
        </is>
      </c>
      <c r="B174">
        <v>1</v>
      </c>
    </row>
    <row r="175">
      <c r="A175" t="inlineStr">
        <is>
          <t>multifields</t>
        </is>
      </c>
      <c r="B175">
        <v>1</v>
      </c>
    </row>
    <row r="176">
      <c r="A176" t="inlineStr">
        <is>
          <t>MySQL</t>
        </is>
      </c>
      <c r="B176">
        <v>1</v>
      </c>
    </row>
    <row r="177">
      <c r="A177" t="inlineStr">
        <is>
          <t>non-products</t>
        </is>
      </c>
      <c r="B177">
        <v>1</v>
      </c>
    </row>
    <row r="178">
      <c r="A178" t="inlineStr">
        <is>
          <t>observationReporterGenerator</t>
        </is>
      </c>
      <c r="B178">
        <v>1</v>
      </c>
    </row>
    <row r="179">
      <c r="A179" t="inlineStr">
        <is>
          <t>OKR</t>
        </is>
      </c>
      <c r="B179">
        <v>1</v>
      </c>
    </row>
    <row r="180">
      <c r="A180" t="inlineStr">
        <is>
          <t>OKRs</t>
        </is>
      </c>
      <c r="B180">
        <v>1</v>
      </c>
    </row>
    <row r="181">
      <c r="A181" t="inlineStr">
        <is>
          <t>online revision cleanup</t>
        </is>
      </c>
      <c r="B181">
        <v>1</v>
      </c>
    </row>
    <row r="182">
      <c r="A182" t="inlineStr">
        <is>
          <t>page properties</t>
        </is>
      </c>
      <c r="B182">
        <v>1</v>
      </c>
    </row>
    <row r="183">
      <c r="A183" t="inlineStr">
        <is>
          <t>pass parameters</t>
        </is>
      </c>
      <c r="B183">
        <v>1</v>
      </c>
    </row>
    <row r="184">
      <c r="A184" t="inlineStr">
        <is>
          <t>perfomance metrics</t>
        </is>
      </c>
      <c r="B184">
        <v>1</v>
      </c>
    </row>
    <row r="185">
      <c r="A185" t="inlineStr">
        <is>
          <t>positive behavioral metrics</t>
        </is>
      </c>
      <c r="B185">
        <v>1</v>
      </c>
    </row>
    <row r="186">
      <c r="A186" t="inlineStr">
        <is>
          <t>PowerMock</t>
        </is>
      </c>
      <c r="B186">
        <v>1</v>
      </c>
    </row>
    <row r="187">
      <c r="A187" t="inlineStr">
        <is>
          <t>privacy</t>
        </is>
      </c>
      <c r="B187">
        <v>1</v>
      </c>
    </row>
    <row r="188">
      <c r="A188" t="inlineStr">
        <is>
          <t>procurement</t>
        </is>
      </c>
      <c r="B188">
        <v>1</v>
      </c>
    </row>
    <row r="189">
      <c r="A189" t="inlineStr">
        <is>
          <t>Real Estate</t>
        </is>
      </c>
      <c r="B189">
        <v>1</v>
      </c>
    </row>
    <row r="190">
      <c r="A190" t="inlineStr">
        <is>
          <t>recap</t>
        </is>
      </c>
      <c r="B190">
        <v>1</v>
      </c>
    </row>
    <row r="191">
      <c r="A191" t="inlineStr">
        <is>
          <t>relational database</t>
        </is>
      </c>
      <c r="B191">
        <v>1</v>
      </c>
    </row>
    <row r="192">
      <c r="A192" t="inlineStr">
        <is>
          <t>remote collaboration</t>
        </is>
      </c>
      <c r="B192">
        <v>1</v>
      </c>
    </row>
    <row r="193">
      <c r="A193" t="inlineStr">
        <is>
          <t>remote work</t>
        </is>
      </c>
      <c r="B193">
        <v>1</v>
      </c>
    </row>
    <row r="194">
      <c r="A194" t="inlineStr">
        <is>
          <t>resilience</t>
        </is>
      </c>
      <c r="B194">
        <v>1</v>
      </c>
    </row>
    <row r="195">
      <c r="A195" t="inlineStr">
        <is>
          <t>resource resolver</t>
        </is>
      </c>
      <c r="B195">
        <v>1</v>
      </c>
    </row>
    <row r="196">
      <c r="A196" t="inlineStr">
        <is>
          <t>resource resolver and try-with-resource</t>
        </is>
      </c>
      <c r="B196">
        <v>1</v>
      </c>
    </row>
    <row r="197">
      <c r="A197" t="inlineStr">
        <is>
          <t>resource resolver anti-pattern</t>
        </is>
      </c>
      <c r="B197">
        <v>1</v>
      </c>
    </row>
    <row r="198">
      <c r="A198" t="inlineStr">
        <is>
          <t>resourceProviderTracker</t>
        </is>
      </c>
      <c r="B198">
        <v>1</v>
      </c>
    </row>
    <row r="199">
      <c r="A199" t="inlineStr">
        <is>
          <t>REST</t>
        </is>
      </c>
      <c r="B199">
        <v>1</v>
      </c>
    </row>
    <row r="200">
      <c r="A200" t="inlineStr">
        <is>
          <t>ROI</t>
        </is>
      </c>
      <c r="B200">
        <v>1</v>
      </c>
    </row>
    <row r="201">
      <c r="A201" t="inlineStr">
        <is>
          <t>security</t>
        </is>
      </c>
      <c r="B201">
        <v>1</v>
      </c>
    </row>
    <row r="202">
      <c r="A202" t="inlineStr">
        <is>
          <t>Segment not found</t>
        </is>
      </c>
      <c r="B202">
        <v>1</v>
      </c>
    </row>
    <row r="203">
      <c r="A203" t="inlineStr">
        <is>
          <t>SegmentNotFoundExceptionListener</t>
        </is>
      </c>
      <c r="B203">
        <v>1</v>
      </c>
    </row>
    <row r="204">
      <c r="A204" t="inlineStr">
        <is>
          <t>session has been idle</t>
        </is>
      </c>
      <c r="B204">
        <v>1</v>
      </c>
    </row>
    <row r="205">
      <c r="A205" t="inlineStr">
        <is>
          <t>shopping</t>
        </is>
      </c>
      <c r="B205">
        <v>1</v>
      </c>
    </row>
    <row r="206">
      <c r="A206" t="inlineStr">
        <is>
          <t>smart contracts</t>
        </is>
      </c>
      <c r="B206">
        <v>1</v>
      </c>
    </row>
    <row r="207">
      <c r="A207" t="inlineStr">
        <is>
          <t>smartwatches</t>
        </is>
      </c>
      <c r="B207">
        <v>1</v>
      </c>
    </row>
    <row r="208">
      <c r="A208" t="inlineStr">
        <is>
          <t>software development process</t>
        </is>
      </c>
      <c r="B208">
        <v>1</v>
      </c>
    </row>
    <row r="209">
      <c r="A209" t="inlineStr">
        <is>
          <t>sorting</t>
        </is>
      </c>
      <c r="B209">
        <v>1</v>
      </c>
    </row>
    <row r="210">
      <c r="A210" t="inlineStr">
        <is>
          <t>STEM</t>
        </is>
      </c>
      <c r="B210">
        <v>1</v>
      </c>
    </row>
    <row r="211">
      <c r="A211" t="inlineStr">
        <is>
          <t>supply chain</t>
        </is>
      </c>
      <c r="B211">
        <v>1</v>
      </c>
    </row>
    <row r="212">
      <c r="A212" t="inlineStr">
        <is>
          <t>technological disruption</t>
        </is>
      </c>
      <c r="B212">
        <v>1</v>
      </c>
    </row>
    <row r="213">
      <c r="A213" t="inlineStr">
        <is>
          <t>technology convergence</t>
        </is>
      </c>
      <c r="B213">
        <v>1</v>
      </c>
    </row>
    <row r="214">
      <c r="A214" t="inlineStr">
        <is>
          <t>Testing</t>
        </is>
      </c>
      <c r="B214">
        <v>1</v>
      </c>
    </row>
    <row r="215">
      <c r="A215" t="inlineStr">
        <is>
          <t>tips</t>
        </is>
      </c>
      <c r="B215">
        <v>1</v>
      </c>
    </row>
    <row r="216">
      <c r="A216" t="inlineStr">
        <is>
          <t>transparency</t>
        </is>
      </c>
      <c r="B216">
        <v>1</v>
      </c>
    </row>
    <row r="217">
      <c r="A217" t="inlineStr">
        <is>
          <t>truststore</t>
        </is>
      </c>
      <c r="B217">
        <v>1</v>
      </c>
    </row>
    <row r="218">
      <c r="A218" t="inlineStr">
        <is>
          <t>uber</t>
        </is>
      </c>
      <c r="B218">
        <v>1</v>
      </c>
    </row>
    <row r="219">
      <c r="A219" t="inlineStr">
        <is>
          <t>US development</t>
        </is>
      </c>
      <c r="B219">
        <v>1</v>
      </c>
    </row>
    <row r="220">
      <c r="A220" t="inlineStr">
        <is>
          <t>Warsaw Jazz Museum</t>
        </is>
      </c>
      <c r="B220">
        <v>1</v>
      </c>
    </row>
    <row r="221">
      <c r="A221" t="inlineStr">
        <is>
          <t>wcm.io</t>
        </is>
      </c>
      <c r="B221">
        <v>1</v>
      </c>
    </row>
    <row r="222">
      <c r="A222" t="inlineStr">
        <is>
          <t>WCMUsePojo</t>
        </is>
      </c>
      <c r="B222">
        <v>1</v>
      </c>
    </row>
    <row r="223">
      <c r="A223" t="inlineStr">
        <is>
          <t>wearable technology</t>
        </is>
      </c>
      <c r="B223">
        <v>1</v>
      </c>
    </row>
    <row r="224">
      <c r="A224" t="inlineStr">
        <is>
          <t>wellness</t>
        </is>
      </c>
      <c r="B224">
        <v>1</v>
      </c>
    </row>
    <row r="225">
      <c r="A225" t="inlineStr">
        <is>
          <t>windows</t>
        </is>
      </c>
      <c r="B225">
        <v>1</v>
      </c>
    </row>
    <row r="226">
      <c r="A226" t="inlineStr">
        <is>
          <t>Workout Facilities</t>
        </is>
      </c>
      <c r="B226">
        <v>1</v>
      </c>
    </row>
    <row r="227">
      <c r="A227" t="inlineStr">
        <is>
          <t>workplace configuration</t>
        </is>
      </c>
      <c r="B227">
        <v>1</v>
      </c>
    </row>
    <row r="228">
      <c r="A228" t="inlineStr">
        <is>
          <t>XaaS</t>
        </is>
      </c>
      <c r="B228">
        <v>1</v>
      </c>
    </row>
    <row r="229">
      <c r="A229" t="inlineStr">
        <is>
          <t>XML</t>
        </is>
      </c>
      <c r="B2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Posts by Categories</vt:lpstr>
      <vt:lpstr>Category Count</vt:lpstr>
      <vt:lpstr>Posts by Tags</vt:lpstr>
      <vt:lpstr>Tag Count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2020-06-04T20:30:02Z</dcterms:created>
  <dcterms:modified xsi:type="dcterms:W3CDTF">2020-06-04T20:30:02Z</dcterms:modified>
</cp:coreProperties>
</file>