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sts by Categories" sheetId="2" r:id="rId2"/>
    <sheet name="Category Count" sheetId="3" r:id="rId3"/>
    <sheet name="Posts by Tags" sheetId="4" r:id="rId4"/>
    <sheet name="Tag Coun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2" max="2" width="20.7109375" style="3" customWidth="1"/>
  </cols>
  <sheetData>
    <row r="1" s="1" customFormat="1">
      <c r="A1" s="1" t="inlineStr">
        <is>
          <t>linked_title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tag</t>
        </is>
      </c>
    </row>
    <row r="2">
      <c r="A2" s="2">
        <f>HYPERLINK("https://exadel.com/news/iot-and-ipv6/","IoT and IPv6")</f>
        <v>0</v>
      </c>
      <c r="B2" s="3">
        <v>42600</v>
      </c>
      <c r="C2" t="inlineStr">
        <is>
          <t>Technology</t>
        </is>
      </c>
      <c r="D2" t="inlineStr">
        <is>
          <t>Internet of things,IoT,Ipv6,jonathan fries</t>
        </is>
      </c>
    </row>
    <row r="3">
      <c r="A3" s="2">
        <f>HYPERLINK("https://exadel.com/news/what-are-beacons-and-why-do-they-matter-to-you/","What Are Beacons and Why Do They Matter to You?")</f>
        <v>0</v>
      </c>
      <c r="B3" s="3">
        <v>42642</v>
      </c>
      <c r="C3" t="inlineStr">
        <is>
          <t>Technology</t>
        </is>
      </c>
      <c r="D3" t="inlineStr">
        <is>
          <t>beacon technology,beacons,data,marketing,mobile,retail,shopping</t>
        </is>
      </c>
    </row>
    <row r="4">
      <c r="A4" s="2">
        <f>HYPERLINK("https://exadel.com/news/exadel-provides-the-engineering-behind-ghxs-corex-platform/","Exadel Provides the Engineering behind GHX's CoreX Platform")</f>
        <v>0</v>
      </c>
      <c r="B4" s="3">
        <v>42450</v>
      </c>
      <c r="C4" t="inlineStr">
        <is>
          <t>Projects</t>
        </is>
      </c>
    </row>
    <row r="5">
      <c r="A5" s="2">
        <f>HYPERLINK("https://exadel.com/news/exadel-amadeus-are-teaming-up-to-push-technology-innovation-to-a-new-level/","Exadel &amp; Amadeus Are Teaming Up to Push Technology Innovation to a New Level")</f>
        <v>0</v>
      </c>
      <c r="B5" s="3">
        <v>42702</v>
      </c>
      <c r="C5" t="inlineStr">
        <is>
          <t>Inside Exadel</t>
        </is>
      </c>
      <c r="D5" t="inlineStr">
        <is>
          <t>brains over bodies,colorado,innovation sourcing,US development</t>
        </is>
      </c>
    </row>
    <row r="6">
      <c r="A6" s="2">
        <f>HYPERLINK("https://exadel.com/news/lisa-calkins-on-introverts-can-be-leaders-too/","Lisa Calkins on ""Introverts Can Be Leaders, Too""")</f>
        <v>0</v>
      </c>
      <c r="B6" s="3">
        <v>42775</v>
      </c>
      <c r="C6" t="inlineStr">
        <is>
          <t>Events</t>
        </is>
      </c>
      <c r="D6" t="inlineStr">
        <is>
          <t>developer conferences,management style</t>
        </is>
      </c>
    </row>
    <row r="7">
      <c r="A7" s="2">
        <f>HYPERLINK("https://exadel.com/news/how-to-be-an-internet-of-things-iot-developer-in-the-modern-age/","How to Be an Internet of Things (IoT) Developer in the Modern Age")</f>
        <v>0</v>
      </c>
      <c r="B7" s="3">
        <v>42836</v>
      </c>
      <c r="C7" t="inlineStr">
        <is>
          <t>Development</t>
        </is>
      </c>
      <c r="D7" t="inlineStr">
        <is>
          <t>career,IoT</t>
        </is>
      </c>
    </row>
    <row r="8">
      <c r="A8" s="2">
        <f>HYPERLINK("https://exadel.com/news/exadel-acquires-new-company-in-europe-reewise/","Exadel Acquires New Company in Europe, ReeWise")</f>
        <v>0</v>
      </c>
      <c r="B8" s="3">
        <v>42836</v>
      </c>
      <c r="C8" t="inlineStr">
        <is>
          <t>Announcements</t>
        </is>
      </c>
      <c r="D8" t="inlineStr">
        <is>
          <t>acquisitions,global,innovation sourcing,Poland</t>
        </is>
      </c>
    </row>
    <row r="9">
      <c r="A9" s="2">
        <f>HYPERLINK("https://exadel.com/news/exadel-delivers-innovation-sourcing-recent-global-acquisitions/","Exadel Delivers Innovation Sourcing with Recent Global Acquisitions")</f>
        <v>0</v>
      </c>
      <c r="B9" s="3">
        <v>42872</v>
      </c>
      <c r="C9" t="inlineStr">
        <is>
          <t>Announcements</t>
        </is>
      </c>
      <c r="D9" t="inlineStr">
        <is>
          <t>acquisitions,global,innovation,innovation sourcing</t>
        </is>
      </c>
    </row>
    <row r="10">
      <c r="A10" s="2">
        <f>HYPERLINK("https://exadel.com/news/technology-helping-hurting-us-healthcare/","How Technology Is Helping and Hurting the US Healthcare System")</f>
        <v>0</v>
      </c>
      <c r="B10" s="3">
        <v>42880</v>
      </c>
      <c r="C10" t="inlineStr">
        <is>
          <t>Business</t>
        </is>
      </c>
    </row>
    <row r="11">
      <c r="A11" s="2">
        <f>HYPERLINK("https://exadel.com/news/how-to-spark-creativity-in-the-tech-space/","How to Spark Creativity in the Tech Space")</f>
        <v>0</v>
      </c>
      <c r="B11" s="3">
        <v>42881</v>
      </c>
      <c r="C11" t="inlineStr">
        <is>
          <t>Business</t>
        </is>
      </c>
      <c r="D11" t="inlineStr">
        <is>
          <t>creativity</t>
        </is>
      </c>
    </row>
    <row r="12">
      <c r="A12" s="2">
        <f>HYPERLINK("https://exadel.com/news/top-10-cities-tech-innovation-outside-silicon-valley/","Top 10 Cities For Tech Innovation Outside Silicon Valley")</f>
        <v>0</v>
      </c>
      <c r="B12" s="3">
        <v>42885</v>
      </c>
      <c r="C12" t="inlineStr">
        <is>
          <t>Business</t>
        </is>
      </c>
      <c r="D12" t="inlineStr">
        <is>
          <t>cities,location</t>
        </is>
      </c>
    </row>
    <row r="13">
      <c r="A13" s="2">
        <f>HYPERLINK("https://exadel.com/news/know-cloud-evaluating-amazon-web-services-aws-google-cloud-platform/","Know Your Cloud: Evaluating Amazon Web Services (AWS) and Google Cloud Platform")</f>
        <v>0</v>
      </c>
      <c r="B13" s="3">
        <v>42894</v>
      </c>
      <c r="C13" t="inlineStr">
        <is>
          <t>Technology</t>
        </is>
      </c>
    </row>
    <row r="14">
      <c r="A14" s="2">
        <f>HYPERLINK("https://exadel.com/news/six-seismic-shifts-driving-the-enterprise-tech-shake-up/","Six Seismic Shifts Driving the Enterprise Tech Shake-Up")</f>
        <v>0</v>
      </c>
      <c r="B14" s="3">
        <v>42908</v>
      </c>
      <c r="C14" t="inlineStr">
        <is>
          <t>Business</t>
        </is>
      </c>
      <c r="D14" t="inlineStr">
        <is>
          <t>always mobile,blockchain,expert-generalists,globalization,IoT,technological disruption</t>
        </is>
      </c>
    </row>
    <row r="15">
      <c r="A15" s="2">
        <f>HYPERLINK("https://exadel.com/news/exadel-chief-strategy-officer-lisa-calkins-presents-on-the-future-of-wearables-at-wear-2017/","Exadel Chief Strategy Officer Lisa Calkins at WEAR 2017")</f>
        <v>0</v>
      </c>
      <c r="B15" s="3">
        <v>42913</v>
      </c>
      <c r="C15" t="inlineStr">
        <is>
          <t>Events</t>
        </is>
      </c>
      <c r="D15" t="inlineStr">
        <is>
          <t>wearable technology</t>
        </is>
      </c>
    </row>
    <row r="16">
      <c r="A16" s="2">
        <f>HYPERLINK("https://exadel.com/news/cloud-architecture-for-iot-knowledge-teamwork-key/","Cloud Architecture for IoT: Knowledge, Teamwork Key")</f>
        <v>0</v>
      </c>
      <c r="B16" s="3">
        <v>42927</v>
      </c>
      <c r="C16" t="inlineStr">
        <is>
          <t>Development</t>
        </is>
      </c>
      <c r="D16" t="inlineStr">
        <is>
          <t>IoT</t>
        </is>
      </c>
    </row>
    <row r="17">
      <c r="A17" s="2">
        <f>HYPERLINK("https://exadel.com/news/how-is-digital-security-affecting-financial-service/","How Is Digital Security Affecting Financial Services?")</f>
        <v>0</v>
      </c>
      <c r="B17" s="3">
        <v>42927</v>
      </c>
      <c r="C17" t="inlineStr">
        <is>
          <t>Business</t>
        </is>
      </c>
      <c r="D17" t="inlineStr">
        <is>
          <t>fintech</t>
        </is>
      </c>
    </row>
    <row r="18">
      <c r="A18" s="2">
        <f>HYPERLINK("https://exadel.com/news/block-chain-does-your-proof-of-concept-equal-success/","Block Chain: Does Your Proof of Concept = Success?")</f>
        <v>0</v>
      </c>
      <c r="B18" s="3">
        <v>42937</v>
      </c>
      <c r="C18" t="inlineStr">
        <is>
          <t>Business</t>
        </is>
      </c>
      <c r="D18" t="inlineStr">
        <is>
          <t>blockchain</t>
        </is>
      </c>
    </row>
    <row r="19">
      <c r="A19" s="2">
        <f>HYPERLINK("https://exadel.com/news/exadel-snags-business-innovation-award-for-scan-buy-mobile-app/","Exadel's Innovation Recognized through Special Award")</f>
        <v>0</v>
      </c>
      <c r="B19" s="3">
        <v>42942</v>
      </c>
      <c r="C19" t="inlineStr">
        <is>
          <t>Announcements</t>
        </is>
      </c>
      <c r="D19" t="inlineStr">
        <is>
          <t>awards,innovation,mobile apps,Poland</t>
        </is>
      </c>
    </row>
    <row r="20">
      <c r="A20" s="2">
        <f>HYPERLINK("https://exadel.com/news/exadel-feels-like-permanent-member-team/","""Exadel feels like a permanent member of my team.""")</f>
        <v>0</v>
      </c>
      <c r="B20" s="3">
        <v>42943</v>
      </c>
      <c r="C20" t="inlineStr">
        <is>
          <t>Projects</t>
        </is>
      </c>
      <c r="D20" t="inlineStr">
        <is>
          <t>clutch,testimonial</t>
        </is>
      </c>
    </row>
    <row r="21">
      <c r="A21" s="2">
        <f>HYPERLINK("https://exadel.com/news/iso-certifies-exadel-for-information-security/","ISO Certifies Exadel for Information Security")</f>
        <v>0</v>
      </c>
      <c r="B21" s="3">
        <v>42479</v>
      </c>
      <c r="C21" t="inlineStr">
        <is>
          <t>Inside Exadel</t>
        </is>
      </c>
      <c r="D21" t="inlineStr">
        <is>
          <t>Alexey Evmenkov,information security,ISO,ISO 27001</t>
        </is>
      </c>
    </row>
    <row r="22">
      <c r="A22" s="2">
        <f>HYPERLINK("https://exadel.com/news/in-an-era-of-hacking/","In an Era of Hacking, How Companies Can Keep Personal Information Safe")</f>
        <v>0</v>
      </c>
      <c r="B22" s="3">
        <v>42949</v>
      </c>
      <c r="C22" t="inlineStr">
        <is>
          <t>Business</t>
        </is>
      </c>
      <c r="D22" t="inlineStr">
        <is>
          <t>cybersecurity</t>
        </is>
      </c>
    </row>
    <row r="23">
      <c r="A23" s="2">
        <f>HYPERLINK("https://exadel.com/news/they-value-long-lasting-relationships-over-any-kind-of-short-term-gain/","""They value long lasting relationships over any kind of short-term gain.""")</f>
        <v>0</v>
      </c>
      <c r="B23" s="3">
        <v>42954</v>
      </c>
      <c r="C23" t="inlineStr">
        <is>
          <t>Projects</t>
        </is>
      </c>
      <c r="D23" t="inlineStr">
        <is>
          <t>clutch,testimonial</t>
        </is>
      </c>
    </row>
    <row r="24">
      <c r="A24" s="2">
        <f>HYPERLINK("https://exadel.com/news/exadel-recognized-as-top-it-outsourcing-company/","Exadel Recognized as Top IT Outsourcing Company")</f>
        <v>0</v>
      </c>
      <c r="B24" s="3">
        <v>42969</v>
      </c>
      <c r="C24" t="inlineStr">
        <is>
          <t>Announcements</t>
        </is>
      </c>
      <c r="D24" t="inlineStr">
        <is>
          <t>clutch</t>
        </is>
      </c>
    </row>
    <row r="25">
      <c r="A25" s="2">
        <f>HYPERLINK("https://exadel.com/news/beyond-bitcoin-understanding-blockchains-potential/","Beyond Bitcoin: Understanding Blockchain's Potential")</f>
        <v>0</v>
      </c>
      <c r="B25" s="3">
        <v>42978</v>
      </c>
      <c r="C25" t="inlineStr">
        <is>
          <t>Technology</t>
        </is>
      </c>
      <c r="D25" t="inlineStr">
        <is>
          <t>bitcoin,blockchain</t>
        </is>
      </c>
    </row>
    <row r="26">
      <c r="A26" s="2">
        <f>HYPERLINK("https://exadel.com/news/more-bikes-and-reduce-emissions/","Ride (Share) More Bikes, Reduce Emissions")</f>
        <v>0</v>
      </c>
      <c r="B26" s="3">
        <v>42997</v>
      </c>
      <c r="C26" t="inlineStr">
        <is>
          <t>Projects</t>
        </is>
      </c>
      <c r="D26" t="inlineStr">
        <is>
          <t>bcycle,bicycle sharing</t>
        </is>
      </c>
    </row>
    <row r="27">
      <c r="A27" s="2">
        <f>HYPERLINK("https://exadel.com/news/diversity-workplace-improve-business/","How Diversity in the Workplace Can Improve How Tech Companies Do Business")</f>
        <v>0</v>
      </c>
      <c r="B27" s="3">
        <v>43011</v>
      </c>
      <c r="C27" t="inlineStr">
        <is>
          <t>Business</t>
        </is>
      </c>
      <c r="D27" t="inlineStr">
        <is>
          <t>diversity</t>
        </is>
      </c>
    </row>
    <row r="28">
      <c r="A28" s="2">
        <f>HYPERLINK("https://exadel.com/news/female-leadership-disrupting-tech/","Female Leadership &amp; the Transformation of Traditional Tech Culture")</f>
        <v>0</v>
      </c>
      <c r="B28" s="3">
        <v>43013</v>
      </c>
      <c r="C28" t="inlineStr">
        <is>
          <t>Business</t>
        </is>
      </c>
      <c r="D28" t="inlineStr">
        <is>
          <t>diversity,gender discrimination,uber</t>
        </is>
      </c>
    </row>
    <row r="29">
      <c r="A29" s="2">
        <f>HYPERLINK("https://exadel.com/news/power-mentorship-tech/","The Power of Mentorship in Tech")</f>
        <v>0</v>
      </c>
      <c r="B29" s="3">
        <v>42979</v>
      </c>
      <c r="C29" t="inlineStr">
        <is>
          <t>Business</t>
        </is>
      </c>
      <c r="D29" t="inlineStr">
        <is>
          <t>mentoring</t>
        </is>
      </c>
    </row>
    <row r="30">
      <c r="A30" s="2">
        <f>HYPERLINK("https://exadel.com/news/technology-advances-on-disease/","Technology versus Disease: How Tech Is Winning")</f>
        <v>0</v>
      </c>
      <c r="B30" s="3">
        <v>42979</v>
      </c>
      <c r="C30" t="inlineStr">
        <is>
          <t>Technology</t>
        </is>
      </c>
      <c r="D30" t="inlineStr">
        <is>
          <t>healthcare</t>
        </is>
      </c>
    </row>
    <row r="31">
      <c r="A31" s="2">
        <f>HYPERLINK("https://exadel.com/news/happy-first-exadel-poland/","Happy (First) Anniversary for Exadel in Poland!")</f>
        <v>0</v>
      </c>
      <c r="B31" s="3">
        <v>43003</v>
      </c>
      <c r="C31" t="inlineStr">
        <is>
          <t>Events</t>
        </is>
      </c>
      <c r="D31" t="inlineStr">
        <is>
          <t>anniversary,Janusz Fajkowski,Krzysztof Karpinski,Krzysztof Sadowski,Lisa Calkins,Poland,Warsaw Jazz Museum</t>
        </is>
      </c>
    </row>
    <row r="32">
      <c r="A32" s="2">
        <f>HYPERLINK("https://exadel.com/news/roundup-data-science-and-analytics/","News Roundup: Data Science and Analytics")</f>
        <v>0</v>
      </c>
      <c r="B32" s="3">
        <v>43012</v>
      </c>
      <c r="C32" t="inlineStr">
        <is>
          <t>Technology</t>
        </is>
      </c>
      <c r="D32" t="inlineStr">
        <is>
          <t>analytics,big data,data science,diversity,news roundup</t>
        </is>
      </c>
    </row>
    <row r="33">
      <c r="A33" s="2">
        <f>HYPERLINK("https://exadel.com/news/democratization-data-transparency-cx/","From the Democratization of Data to Transparency to CX")</f>
        <v>0</v>
      </c>
      <c r="B33" s="3">
        <v>43014</v>
      </c>
      <c r="C33" t="inlineStr">
        <is>
          <t>Business</t>
        </is>
      </c>
      <c r="D33" t="inlineStr">
        <is>
          <t>big data,customer experience,data democratization,data security,privacy,transparency</t>
        </is>
      </c>
    </row>
    <row r="34">
      <c r="A34" s="2">
        <f>HYPERLINK("https://exadel.com/news/importance-computer-science-classes/","Why Your Children Will Grow Up Learning to Code")</f>
        <v>0</v>
      </c>
      <c r="B34" s="3">
        <v>43017</v>
      </c>
      <c r="C34" t="inlineStr">
        <is>
          <t>Technology</t>
        </is>
      </c>
      <c r="D34" t="inlineStr">
        <is>
          <t>computer science,education,internships</t>
        </is>
      </c>
    </row>
    <row r="35">
      <c r="A35" s="2">
        <f>HYPERLINK("https://exadel.com/news/bad-apple-switching-mac-windows/","Bad Apple: Why Some Developers Are Switching Platforms")</f>
        <v>0</v>
      </c>
      <c r="B35" s="3">
        <v>43018</v>
      </c>
      <c r="C35" t="inlineStr">
        <is>
          <t>Development</t>
        </is>
      </c>
      <c r="D35" t="inlineStr">
        <is>
          <t>Apple,developer,mac,windows</t>
        </is>
      </c>
    </row>
    <row r="36">
      <c r="A36" s="2">
        <f>HYPERLINK("https://exadel.com/news/roundup-iot-1/","News Roundup: The Future Is IoT")</f>
        <v>0</v>
      </c>
      <c r="B36" s="3">
        <v>43019</v>
      </c>
      <c r="C36" t="inlineStr">
        <is>
          <t>Technology</t>
        </is>
      </c>
      <c r="D36" t="inlineStr">
        <is>
          <t>Internet of things,news roundup</t>
        </is>
      </c>
    </row>
    <row r="37">
      <c r="A37" s="2">
        <f>HYPERLINK("https://exadel.com/news/old-reliable-mysql-history/","Old Reliable: A History of MySQL")</f>
        <v>0</v>
      </c>
      <c r="B37" s="3">
        <v>43020</v>
      </c>
      <c r="C37" t="inlineStr">
        <is>
          <t>Technology</t>
        </is>
      </c>
      <c r="D37" t="inlineStr">
        <is>
          <t>MySQL,Open Source,relational database</t>
        </is>
      </c>
    </row>
    <row r="38">
      <c r="A38" s="2">
        <f>HYPERLINK("https://exadel.com/news/cryptocurrency-infiltrate-business/","Will Bitcoin &amp; Other Cryptocurrency Ever Infiltrate Businesses?")</f>
        <v>0</v>
      </c>
      <c r="B38" s="3">
        <v>43021</v>
      </c>
      <c r="C38" t="inlineStr">
        <is>
          <t>Business</t>
        </is>
      </c>
      <c r="D38" t="inlineStr">
        <is>
          <t>bitcoin,blockchain,cryptocurrency,ethereum</t>
        </is>
      </c>
    </row>
    <row r="39">
      <c r="A39" s="2">
        <f>HYPERLINK("https://exadel.com/news/fourth-industrial-revolution-ar-iot/","The Fourth Industrial Revolution: The Integration of IoT and AR")</f>
        <v>0</v>
      </c>
      <c r="B39" s="3">
        <v>43029</v>
      </c>
      <c r="C39" t="inlineStr">
        <is>
          <t>Business</t>
        </is>
      </c>
      <c r="D39" t="inlineStr">
        <is>
          <t>Augmented Reality,Internet of things,IoT</t>
        </is>
      </c>
    </row>
    <row r="40">
      <c r="A40" s="2">
        <f>HYPERLINK("https://exadel.com/news/application-rebuild-questionnaire/","An Application Rebuild Questionnaire")</f>
        <v>0</v>
      </c>
      <c r="B40" s="3">
        <v>43034</v>
      </c>
      <c r="C40" t="inlineStr">
        <is>
          <t>Development</t>
        </is>
      </c>
    </row>
    <row r="41">
      <c r="A41" s="2">
        <f>HYPERLINK("https://exadel.com/news/the-data-behind-halloween/","The Data behind Halloween")</f>
        <v>0</v>
      </c>
      <c r="B41" s="3">
        <v>43038</v>
      </c>
      <c r="C41" t="inlineStr">
        <is>
          <t>Technology</t>
        </is>
      </c>
      <c r="D41" t="inlineStr">
        <is>
          <t>data analytics,holidays</t>
        </is>
      </c>
    </row>
    <row r="42">
      <c r="A42" s="2">
        <f>HYPERLINK("https://exadel.com/news/the-it-testing-challenge-is-on-in-bialytsok/","The IT Testing Challenge Is on in Bialytsok!")</f>
        <v>0</v>
      </c>
      <c r="B42" s="3">
        <v>43042</v>
      </c>
      <c r="C42" t="inlineStr">
        <is>
          <t>Events</t>
        </is>
      </c>
    </row>
    <row r="43">
      <c r="A43" s="2">
        <f>HYPERLINK("https://exadel.com/news/exadel-award-top-software-developer/","Even More Recognition for Exadel as a Top Software Company")</f>
        <v>0</v>
      </c>
      <c r="B43" s="3">
        <v>43045</v>
      </c>
      <c r="C43" t="inlineStr">
        <is>
          <t>Announcements</t>
        </is>
      </c>
      <c r="D43" t="inlineStr">
        <is>
          <t>clutch</t>
        </is>
      </c>
    </row>
    <row r="44">
      <c r="A44" s="2">
        <f>HYPERLINK("https://exadel.com/news/4-ways-a-hybrid-outsourcing-model-drives-innovation/","4 Ways a Hybrid Outsourcing Model Drives Innovation")</f>
        <v>0</v>
      </c>
      <c r="B44" s="3">
        <v>43046</v>
      </c>
      <c r="C44" t="inlineStr">
        <is>
          <t>Technology</t>
        </is>
      </c>
    </row>
    <row r="45">
      <c r="A45" s="2">
        <f>HYPERLINK("https://exadel.com/news/news-roundup-cybersecurity-awareness/","News Roundup: Cybersecurity Awareness")</f>
        <v>0</v>
      </c>
      <c r="B45" s="3">
        <v>43053</v>
      </c>
      <c r="C45" t="inlineStr">
        <is>
          <t>Technology</t>
        </is>
      </c>
      <c r="D45" t="inlineStr">
        <is>
          <t>cybersecurity,news roundup,security</t>
        </is>
      </c>
    </row>
    <row r="46">
      <c r="A46" s="2">
        <f>HYPERLINK("https://exadel.com/news/smart-contracts-blockchain-feature/","Smart Contracts: A Revolutionary Feature of Blockchain")</f>
        <v>0</v>
      </c>
      <c r="B46" s="3">
        <v>43054</v>
      </c>
      <c r="C46" t="inlineStr">
        <is>
          <t>Technology</t>
        </is>
      </c>
      <c r="D46" t="inlineStr">
        <is>
          <t>blockchain,smart contracts</t>
        </is>
      </c>
    </row>
    <row r="47">
      <c r="A47" s="2">
        <f>HYPERLINK("https://exadel.com/news/lessons-most-innovative-apps-last-5-years/","Learn from the Most Innovative Apps of the Last 5 Years")</f>
        <v>0</v>
      </c>
      <c r="B47" s="3">
        <v>43055</v>
      </c>
      <c r="C47" t="inlineStr">
        <is>
          <t>Development</t>
        </is>
      </c>
    </row>
    <row r="48">
      <c r="A48" s="2">
        <f>HYPERLINK("https://exadel.com/news/open-source-code-sharing-value/","The Value of Open Source Code Sharing")</f>
        <v>0</v>
      </c>
      <c r="B48" s="3">
        <v>43055</v>
      </c>
      <c r="C48" t="inlineStr">
        <is>
          <t>Development</t>
        </is>
      </c>
      <c r="D48" t="inlineStr">
        <is>
          <t>Open Source</t>
        </is>
      </c>
    </row>
    <row r="49">
      <c r="A49" s="2">
        <f>HYPERLINK("https://exadel.com/news/gps-enabled-smartwatches/","From Sci-Fi to Reality: How GPS-Enabled Smartwatches Entered the Mainstream")</f>
        <v>0</v>
      </c>
      <c r="B49" s="3">
        <v>43056</v>
      </c>
      <c r="C49" t="inlineStr">
        <is>
          <t>Technology</t>
        </is>
      </c>
      <c r="D49" t="inlineStr">
        <is>
          <t>GPS,smartwatches</t>
        </is>
      </c>
    </row>
    <row r="50">
      <c r="A50" s="2">
        <f>HYPERLINK("https://exadel.com/news/revisiting-reviewing-code-audit-time/","Revisit, Review — Why (and When) You Need a Code Audit")</f>
        <v>0</v>
      </c>
      <c r="B50" s="3">
        <v>43056</v>
      </c>
      <c r="C50" t="inlineStr">
        <is>
          <t>Development</t>
        </is>
      </c>
      <c r="D50" t="inlineStr">
        <is>
          <t>code audit</t>
        </is>
      </c>
    </row>
    <row r="51">
      <c r="A51" s="2">
        <f>HYPERLINK("https://exadel.com/news/how-digital-transformation-can-make-businesses-more-efficient/","How Digital Transformation Can Make Businesses More Efficient")</f>
        <v>0</v>
      </c>
      <c r="B51" s="3">
        <v>43060</v>
      </c>
      <c r="C51" t="inlineStr">
        <is>
          <t>Business</t>
        </is>
      </c>
      <c r="D51" t="inlineStr">
        <is>
          <t>digital transformation</t>
        </is>
      </c>
    </row>
    <row r="52">
      <c r="A52" s="2">
        <f>HYPERLINK("https://exadel.com/news/migrate-data-safely-efficiently/","How to Migrate Data Safely and Efficiently")</f>
        <v>0</v>
      </c>
      <c r="B52" s="3">
        <v>43069</v>
      </c>
      <c r="C52" t="inlineStr">
        <is>
          <t>Technology</t>
        </is>
      </c>
      <c r="D52" t="inlineStr">
        <is>
          <t>digital transformation</t>
        </is>
      </c>
    </row>
    <row r="53">
      <c r="A53" s="2">
        <f>HYPERLINK("https://exadel.com/news/android-your-business/","Android Is the #1 Mobile Platform: What It Means for Your Business")</f>
        <v>0</v>
      </c>
      <c r="B53" s="3">
        <v>43073</v>
      </c>
      <c r="C53" t="inlineStr">
        <is>
          <t>Technology</t>
        </is>
      </c>
      <c r="D53" t="inlineStr">
        <is>
          <t>Android</t>
        </is>
      </c>
    </row>
    <row r="54">
      <c r="A54" s="2">
        <f>HYPERLINK("https://exadel.com/news/exadel-adds-another-award/","Exadel Adds Another Award")</f>
        <v>0</v>
      </c>
      <c r="B54" s="3">
        <v>43076</v>
      </c>
      <c r="C54" t="inlineStr">
        <is>
          <t>Inside Exadel</t>
        </is>
      </c>
      <c r="D54" t="inlineStr">
        <is>
          <t>clutch</t>
        </is>
      </c>
    </row>
    <row r="55">
      <c r="A55" s="2">
        <f>HYPERLINK("https://exadel.com/news/driving-air-travel-data-innovation-rest-apis/","Driving Air Travel Data Innovation: REST APIs")</f>
        <v>0</v>
      </c>
      <c r="B55" s="3">
        <v>43104</v>
      </c>
      <c r="C55" t="inlineStr">
        <is>
          <t>Technology</t>
        </is>
      </c>
      <c r="D55" t="inlineStr">
        <is>
          <t>air travel,API,REST</t>
        </is>
      </c>
    </row>
    <row r="56">
      <c r="A56" s="2">
        <f>HYPERLINK("https://exadel.com/news/fintech-advancing-faster-and-faster/","FinTech Moves Faster and Faster Every Day")</f>
        <v>0</v>
      </c>
      <c r="B56" s="3">
        <v>43106</v>
      </c>
      <c r="C56" t="inlineStr">
        <is>
          <t>Technology</t>
        </is>
      </c>
      <c r="D56" t="inlineStr">
        <is>
          <t>financial services,fintech</t>
        </is>
      </c>
    </row>
    <row r="57">
      <c r="A57" s="2">
        <f>HYPERLINK("https://exadel.com/news/how-blockchain-will-transform-software-development/","How Blockchain Will Transform Software Development")</f>
        <v>0</v>
      </c>
      <c r="B57" s="3">
        <v>43110</v>
      </c>
      <c r="C57" t="inlineStr">
        <is>
          <t>Technology</t>
        </is>
      </c>
    </row>
    <row r="58">
      <c r="A58" s="2">
        <f>HYPERLINK("https://exadel.com/news/5-keys-jumpstarting-digital-transformation/","5 Keys to Jumpstarting Your Digital Transformation")</f>
        <v>0</v>
      </c>
      <c r="B58" s="3">
        <v>43139</v>
      </c>
      <c r="C58" t="inlineStr">
        <is>
          <t>Business</t>
        </is>
      </c>
      <c r="D58" t="inlineStr">
        <is>
          <t>digital transformation</t>
        </is>
      </c>
    </row>
    <row r="59">
      <c r="A59" s="2">
        <f>HYPERLINK("https://exadel.com/news/driverless-cars-urban-planning/","What Driverless Cars Mean for the Role of AI in Urban Planning")</f>
        <v>0</v>
      </c>
      <c r="B59" s="3">
        <v>43140</v>
      </c>
      <c r="C59" t="inlineStr">
        <is>
          <t>Technology</t>
        </is>
      </c>
    </row>
    <row r="60">
      <c r="A60" s="2">
        <f>HYPERLINK("https://exadel.com/news/old-world-charm-cutting-edge-tech-development/","Old World Charm, Cutting-Edge Tech Development")</f>
        <v>0</v>
      </c>
      <c r="B60" s="3">
        <v>43141</v>
      </c>
      <c r="C60" t="inlineStr">
        <is>
          <t>Announcements</t>
        </is>
      </c>
    </row>
    <row r="61">
      <c r="A61" s="2">
        <f>HYPERLINK("https://exadel.com/news/learn-about-enterprise-grade-ai/","Learn about Enterprise-Grade AI on April 25th")</f>
        <v>0</v>
      </c>
      <c r="B61" s="3">
        <v>43206</v>
      </c>
      <c r="C61" t="inlineStr">
        <is>
          <t>Events</t>
        </is>
      </c>
    </row>
    <row r="62">
      <c r="A62" s="2">
        <f>HYPERLINK("https://exadel.com/news/fima-katz-talks-fintech-european-conference/","Fima Katz Talks Fintech at European Conference")</f>
        <v>0</v>
      </c>
      <c r="B62" s="3">
        <v>43210</v>
      </c>
      <c r="C62" t="inlineStr">
        <is>
          <t>Events</t>
        </is>
      </c>
    </row>
    <row r="63">
      <c r="A63" s="2">
        <f>HYPERLINK("https://exadel.com/news/exadel-top-data-analytics-company-san-francisco-clutch/","Exadel Named Top Data Analytics Company in San Francisco Area by Clutch")</f>
        <v>0</v>
      </c>
      <c r="B63" s="3">
        <v>43224</v>
      </c>
      <c r="C63" t="inlineStr">
        <is>
          <t>Inside Exadel</t>
        </is>
      </c>
    </row>
    <row r="64">
      <c r="A64" s="2">
        <f>HYPERLINK("https://exadel.com/news/blockchain-grabs-real-estate/","Blockchain Grabs Real Estate")</f>
        <v>0</v>
      </c>
      <c r="B64" s="3">
        <v>43228</v>
      </c>
      <c r="C64" t="inlineStr">
        <is>
          <t>Technology</t>
        </is>
      </c>
    </row>
    <row r="65">
      <c r="A65" s="2">
        <f>HYPERLINK("https://exadel.com/news/amazon-iot-button/","The Amazon IoT Button: Dedicated Hardware to Do One Cool Thing")</f>
        <v>0</v>
      </c>
      <c r="B65" s="3">
        <v>43231</v>
      </c>
      <c r="C65" t="inlineStr">
        <is>
          <t>Technology</t>
        </is>
      </c>
      <c r="D65" t="inlineStr">
        <is>
          <t>Amazon Dash,IoT,jonathan fries</t>
        </is>
      </c>
    </row>
    <row r="66">
      <c r="A66" s="2">
        <f>HYPERLINK("https://exadel.com/news/machine-learning-will-make-social-media-management-smarter/","How Machine Learning Will Make Social Media Management Smarter")</f>
        <v>0</v>
      </c>
      <c r="B66" s="3">
        <v>43243</v>
      </c>
      <c r="C66" t="inlineStr">
        <is>
          <t>Business</t>
        </is>
      </c>
      <c r="D66" t="inlineStr">
        <is>
          <t>marketing</t>
        </is>
      </c>
    </row>
    <row r="67">
      <c r="A67" s="2">
        <f>HYPERLINK("https://exadel.com/news/leveraging-beacon-technology-to-make-cities-more-livable/","Leveraging Beacon Technology to Make Cities More Livable")</f>
        <v>0</v>
      </c>
      <c r="B67" s="3">
        <v>43253</v>
      </c>
      <c r="C67" t="inlineStr">
        <is>
          <t>Technology</t>
        </is>
      </c>
    </row>
    <row r="68">
      <c r="A68" s="2">
        <f>HYPERLINK("https://exadel.com/news/soft-robotics-in-the-contemporary-workplace/","Soft Robotics in the Contemporary Workplace")</f>
        <v>0</v>
      </c>
      <c r="B68" s="3">
        <v>43264</v>
      </c>
      <c r="C68" t="inlineStr">
        <is>
          <t>Technology</t>
        </is>
      </c>
    </row>
    <row r="69">
      <c r="A69" s="2">
        <f>HYPERLINK("https://exadel.com/news/aligning-your-company-in-the-age-of-digital-transformation/","Aligning Your Company in the Age of Digital Transformation")</f>
        <v>0</v>
      </c>
      <c r="B69" s="3">
        <v>43270</v>
      </c>
      <c r="C69" t="inlineStr">
        <is>
          <t>Business</t>
        </is>
      </c>
    </row>
    <row r="70">
      <c r="A70" s="2">
        <f>HYPERLINK("https://exadel.com/news/exadel-is-a-top-mobile-software-development-firm/","Exadel Is a Top Mobile &amp; Software Development Firm!")</f>
        <v>0</v>
      </c>
      <c r="B70" s="3">
        <v>43276</v>
      </c>
      <c r="C70" t="inlineStr">
        <is>
          <t>Announcements</t>
        </is>
      </c>
    </row>
    <row r="71">
      <c r="A71" s="2">
        <f>HYPERLINK("https://exadel.com/news/what-it-means-to-be-a-woman-in-technology/","What It Means to Be a Woman in Technology")</f>
        <v>0</v>
      </c>
      <c r="B71" s="3">
        <v>43279</v>
      </c>
      <c r="C71" t="inlineStr">
        <is>
          <t>Business</t>
        </is>
      </c>
      <c r="D71" t="inlineStr">
        <is>
          <t>diversity</t>
        </is>
      </c>
    </row>
    <row r="72">
      <c r="A72" s="2">
        <f>HYPERLINK("https://exadel.com/news/exadel-developer-spotlight-patrick-flynn/","Exadel Developer Spotlight: Meet Patrick Flynn")</f>
        <v>0</v>
      </c>
      <c r="B72" s="3">
        <v>43286</v>
      </c>
      <c r="C72" t="inlineStr">
        <is>
          <t>Inside Exadel</t>
        </is>
      </c>
      <c r="D72" t="inlineStr">
        <is>
          <t>developer spotlight</t>
        </is>
      </c>
    </row>
    <row r="73">
      <c r="A73" s="2">
        <f>HYPERLINK("https://exadel.com/news/exadels-digital-insights-webcast-series-starts-with-a-bang/","Exadel's Digital Insights Webcast Series Rolls Out")</f>
        <v>0</v>
      </c>
      <c r="B73" s="3">
        <v>43288</v>
      </c>
      <c r="C73" t="inlineStr">
        <is>
          <t>Events</t>
        </is>
      </c>
    </row>
    <row r="74">
      <c r="A74" s="2">
        <f>HYPERLINK("https://exadel.com/news/exadel-developer-spotlight-polina-kuchinskaya/","Exadel Developer Spotlight: Meet Polina Kuchinskaya")</f>
        <v>0</v>
      </c>
      <c r="B74" s="3">
        <v>43290</v>
      </c>
      <c r="C74" t="inlineStr">
        <is>
          <t>Inside Exadel</t>
        </is>
      </c>
      <c r="D74" t="inlineStr">
        <is>
          <t>developer spotlight</t>
        </is>
      </c>
    </row>
    <row r="75">
      <c r="A75" s="2">
        <f>HYPERLINK("https://exadel.com/news/sports-bettings-new-challenge-software-engineering/","Sports Betting’s New Challenge: Software Engineering")</f>
        <v>0</v>
      </c>
      <c r="B75" s="3">
        <v>43300</v>
      </c>
      <c r="C75" t="inlineStr">
        <is>
          <t>Technology</t>
        </is>
      </c>
    </row>
    <row r="76">
      <c r="A76" s="2">
        <f>HYPERLINK("https://exadel.com/news/qa-fima-katz-software-outsourcing-big-business/","Q&amp;A with Fima Katz: Why Software Outsourcing Is Becoming Big Business")</f>
        <v>0</v>
      </c>
      <c r="B76" s="3">
        <v>43306</v>
      </c>
      <c r="C76" t="inlineStr">
        <is>
          <t>Business</t>
        </is>
      </c>
    </row>
    <row r="77">
      <c r="A77" s="2">
        <f>HYPERLINK("https://exadel.com/news/fima-katz-finance-organizations-digital-boom/","New Article by Fima Katz: Finance Organizations and the Digital Boom")</f>
        <v>0</v>
      </c>
      <c r="B77" s="3">
        <v>43309</v>
      </c>
      <c r="C77" t="inlineStr">
        <is>
          <t>Business</t>
        </is>
      </c>
    </row>
    <row r="78">
      <c r="A78" s="2">
        <f>HYPERLINK("https://exadel.com/news/exadel-developer-spotlight-mikhail-andrushkevich/","Exadel Developer Spotlight: Meet Mikhail Andrushkevich")</f>
        <v>0</v>
      </c>
      <c r="B78" s="3">
        <v>43313</v>
      </c>
      <c r="C78" t="inlineStr">
        <is>
          <t>Inside Exadel</t>
        </is>
      </c>
      <c r="D78" t="inlineStr">
        <is>
          <t>developer spotlight</t>
        </is>
      </c>
    </row>
    <row r="79">
      <c r="A79" s="2">
        <f>HYPERLINK("https://exadel.com/news/webcast-blockchain-trends/","Webcast: Blockchain Trends")</f>
        <v>0</v>
      </c>
      <c r="B79" s="3">
        <v>43332</v>
      </c>
      <c r="C79" t="inlineStr">
        <is>
          <t>Events</t>
        </is>
      </c>
    </row>
    <row r="80">
      <c r="A80" s="2">
        <f>HYPERLINK("https://exadel.com/news/webcast-enterprise-software-trends/","Webcast: Enterprise Software Development Trends")</f>
        <v>0</v>
      </c>
      <c r="B80" s="3">
        <v>43341</v>
      </c>
      <c r="C80" t="inlineStr">
        <is>
          <t>Events</t>
        </is>
      </c>
    </row>
    <row r="81">
      <c r="A81" s="2">
        <f>HYPERLINK("https://exadel.com/news/exadel-developer-spotlight-lindsay-mcguire/","Exadel Developer Spotlight: Meet Lindsay McGuire")</f>
        <v>0</v>
      </c>
      <c r="B81" s="3">
        <v>43340</v>
      </c>
      <c r="C81" t="inlineStr">
        <is>
          <t>Inside Exadel</t>
        </is>
      </c>
      <c r="D81" t="inlineStr">
        <is>
          <t>developer spotlight</t>
        </is>
      </c>
    </row>
    <row r="82">
      <c r="A82" s="2">
        <f>HYPERLINK("https://exadel.com/news/jonathan-fries-sports-betting-big-challenge/","New Article by Jonathan Fries: The Big Challenge for Sports Betting")</f>
        <v>0</v>
      </c>
      <c r="B82" s="3">
        <v>43341</v>
      </c>
      <c r="C82" t="inlineStr">
        <is>
          <t>Business</t>
        </is>
      </c>
    </row>
    <row r="83">
      <c r="A83" s="2">
        <f>HYPERLINK("https://exadel.com/news/exadel-announces-blockchain-solutions/","Exadel Announces Blockchain Solutions for Mobile Applications, Healthcare, and Real Estate")</f>
        <v>0</v>
      </c>
      <c r="B83" s="3">
        <v>43349</v>
      </c>
      <c r="C83" t="inlineStr">
        <is>
          <t>Technology</t>
        </is>
      </c>
    </row>
    <row r="84">
      <c r="A84" s="2">
        <f>HYPERLINK("https://exadel.com/news/webcast-ai-in-the-clouds/","Webcast: AI in the Clouds")</f>
        <v>0</v>
      </c>
      <c r="B84" s="3">
        <v>43354</v>
      </c>
      <c r="C84" t="inlineStr">
        <is>
          <t>Events</t>
        </is>
      </c>
    </row>
    <row r="85">
      <c r="A85" s="2">
        <f>HYPERLINK("https://exadel.com/news/webcast-ecommerce-trends/","Webcast: E-commerce Trends")</f>
        <v>0</v>
      </c>
      <c r="B85" s="3">
        <v>43367</v>
      </c>
      <c r="C85" t="inlineStr">
        <is>
          <t>Events</t>
        </is>
      </c>
    </row>
    <row r="86">
      <c r="A86" s="2">
        <f>HYPERLINK("https://exadel.com/news/exploring-the-fundamentals-of-blockchain/","Exploring the Fundamentals of Blockchain")</f>
        <v>0</v>
      </c>
      <c r="B86" s="3">
        <v>43396</v>
      </c>
      <c r="C86" t="inlineStr">
        <is>
          <t>Technology</t>
        </is>
      </c>
    </row>
    <row r="87">
      <c r="A87" s="2">
        <f>HYPERLINK("https://exadel.com/news/artificial-intelligence-cloud/","Artificial Intelligence in the Cloud")</f>
        <v>0</v>
      </c>
      <c r="B87" s="3">
        <v>43397</v>
      </c>
      <c r="C87" t="inlineStr">
        <is>
          <t>Technology</t>
        </is>
      </c>
    </row>
    <row r="88">
      <c r="A88" s="2">
        <f>HYPERLINK("https://exadel.com/news/qanda-lev-shur-exadel-digital-marketing-technology-practice/","Lev Shur on Exadel’s Digital Marketing Technology Practice")</f>
        <v>0</v>
      </c>
      <c r="B88" s="3">
        <v>43411</v>
      </c>
      <c r="C88" t="inlineStr">
        <is>
          <t>Inside Exadel</t>
        </is>
      </c>
    </row>
    <row r="89">
      <c r="A89" s="2">
        <f>HYPERLINK("https://exadel.com/news/qanda-jonathan-fries-digital-transformation-practice/","Jonathan Fries on Exadel’s Digital Transformation Practice")</f>
        <v>0</v>
      </c>
      <c r="B89" s="3">
        <v>43413</v>
      </c>
      <c r="C89" t="inlineStr">
        <is>
          <t>Inside Exadel</t>
        </is>
      </c>
    </row>
    <row r="90">
      <c r="A90" s="2">
        <f>HYPERLINK("https://exadel.com/news/educating-software-engineers-future/","Educating the Software Engineers of the Future")</f>
        <v>0</v>
      </c>
      <c r="B90" s="3">
        <v>43420</v>
      </c>
      <c r="C90" t="inlineStr">
        <is>
          <t>Inside Exadel</t>
        </is>
      </c>
      <c r="D90" t="inlineStr">
        <is>
          <t>education</t>
        </is>
      </c>
    </row>
    <row r="91">
      <c r="A91" s="2">
        <f>HYPERLINK("https://exadel.com/news/qanda-dmitry-buninsky-products-platforms-practice/","Dmitry Binunsky on Exadel’s Products and Platforms Practice")</f>
        <v>0</v>
      </c>
      <c r="B91" s="3">
        <v>43432</v>
      </c>
      <c r="C91" t="inlineStr">
        <is>
          <t>Inside Exadel</t>
        </is>
      </c>
    </row>
    <row r="92">
      <c r="A92" s="2">
        <f>HYPERLINK("https://exadel.com/news/jonathan-fries-software-requirements-are-business-requirements/","New Article by Jonathan Fries: Software Requirements Are Business Requirements")</f>
        <v>0</v>
      </c>
      <c r="B92" s="3">
        <v>43442</v>
      </c>
      <c r="C92" t="inlineStr">
        <is>
          <t>Business</t>
        </is>
      </c>
    </row>
    <row r="93">
      <c r="A93" s="2">
        <f>HYPERLINK("https://exadel.com/news/jonathan-fries-emotions-are-at-the-core-of-firing-people-even-at-netflix/","Another Article by Jonathan Fries: Emotions Are at the Core of Firing People, Even at Netflix")</f>
        <v>0</v>
      </c>
      <c r="B93" s="3">
        <v>43445</v>
      </c>
      <c r="C93" t="inlineStr">
        <is>
          <t>Business</t>
        </is>
      </c>
    </row>
    <row r="94">
      <c r="A94" s="2">
        <f>HYPERLINK("https://exadel.com/news/qa-the-ways-tech-is-driving-e-commerce/","The Ways Tech Is Driving E-commerce")</f>
        <v>0</v>
      </c>
      <c r="B94" s="3">
        <v>43472</v>
      </c>
      <c r="C94" t="inlineStr">
        <is>
          <t>Technology</t>
        </is>
      </c>
    </row>
    <row r="95">
      <c r="A95" s="2">
        <f>HYPERLINK("https://exadel.com/news/reflections-on-2018-whats-to-come-in-2019/","Reflections on 2018, What’s to Come in 2019")</f>
        <v>0</v>
      </c>
      <c r="B95" s="3">
        <v>43483</v>
      </c>
      <c r="C95" t="inlineStr">
        <is>
          <t>Inside Exadel</t>
        </is>
      </c>
    </row>
    <row r="96">
      <c r="A96" s="2">
        <f>HYPERLINK("https://exadel.com/news/exadel-developer-spotlight-travis-bolinger/","Exadel Developer Spotlight: Meet Travis Bolinger")</f>
        <v>0</v>
      </c>
      <c r="B96" s="3">
        <v>43501</v>
      </c>
      <c r="C96" t="inlineStr">
        <is>
          <t>Inside Exadel</t>
        </is>
      </c>
      <c r="D96" t="inlineStr">
        <is>
          <t>developer spotlight</t>
        </is>
      </c>
    </row>
    <row r="97">
      <c r="A97" s="2">
        <f>HYPERLINK("https://exadel.com/news/trends-in-enterprise-software-development-2019/","Recap: Trends in Enterprise Software Development 2019 and Beyond")</f>
        <v>0</v>
      </c>
      <c r="B97" s="3">
        <v>43522</v>
      </c>
      <c r="C97" t="inlineStr">
        <is>
          <t>Technology</t>
        </is>
      </c>
    </row>
    <row r="98">
      <c r="A98" s="2">
        <f>HYPERLINK("https://exadel.com/news/exadel-developer-spotlight-alexander-antsypov/","Exadel Developer Spotlight: Meet Alexander Antsypov")</f>
        <v>0</v>
      </c>
      <c r="B98" s="3">
        <v>43529</v>
      </c>
      <c r="C98" t="inlineStr">
        <is>
          <t>Inside Exadel</t>
        </is>
      </c>
      <c r="D98" t="inlineStr">
        <is>
          <t>developer spotlight</t>
        </is>
      </c>
    </row>
    <row r="99">
      <c r="A99" s="2">
        <f>HYPERLINK("https://exadel.com/news/stem-lab-in-belarus-to-kick-off-csr-program/","Exadel Supports STEM Lab in Belarus to Kick Off CSR Program")</f>
        <v>0</v>
      </c>
      <c r="B99" s="3">
        <v>43556</v>
      </c>
      <c r="C99" t="inlineStr">
        <is>
          <t>Inside Exadel</t>
        </is>
      </c>
    </row>
    <row r="100">
      <c r="A100" s="2">
        <f>HYPERLINK("https://exadel.com/news/recap-best-practices-for-becoming-a-better-product-owner/","Recap: Best Practices for Becoming a Better Product Owner")</f>
        <v>0</v>
      </c>
      <c r="B100" s="3">
        <v>43563</v>
      </c>
      <c r="C100" t="inlineStr">
        <is>
          <t>Business</t>
        </is>
      </c>
    </row>
    <row r="101">
      <c r="A101" s="2">
        <f>HYPERLINK("https://exadel.com/news/from-vision-to-decision-exadel-launches-innovation-lab/","From Vision to Decision: Exadel Launches Innovation Lab")</f>
        <v>0</v>
      </c>
      <c r="B101" s="3">
        <v>43571</v>
      </c>
      <c r="C101" t="inlineStr">
        <is>
          <t>Inside Exadel</t>
        </is>
      </c>
      <c r="D101" t="inlineStr">
        <is>
          <t>innovation,innovation lab</t>
        </is>
      </c>
    </row>
    <row r="102">
      <c r="A102" s="2">
        <f>HYPERLINK("https://exadel.com/news/health-tech-innovator-exadel-at-ihrsa-2019/","Health Tech Innovation at IHRSA 2019")</f>
        <v>0</v>
      </c>
      <c r="B102" s="3">
        <v>43572</v>
      </c>
      <c r="C102" t="inlineStr">
        <is>
          <t>Events</t>
        </is>
      </c>
      <c r="D102" t="inlineStr">
        <is>
          <t>health,wellness</t>
        </is>
      </c>
    </row>
    <row r="103">
      <c r="A103" s="2">
        <f>HYPERLINK("https://exadel.com/news/aem-tip-passing-string-arguments-from-htl-to-the-back-end/","AEM Tip: Passing String Arguments from HTL to the Back End")</f>
        <v>0</v>
      </c>
      <c r="B103" s="3">
        <v>43597</v>
      </c>
      <c r="C103" t="inlineStr">
        <is>
          <t>Tech Tips</t>
        </is>
      </c>
      <c r="D103" t="inlineStr">
        <is>
          <t>AEM,CQ5,HTL,pass parameters,tips</t>
        </is>
      </c>
    </row>
    <row r="104">
      <c r="A104" s="2">
        <f>HYPERLINK("https://exadel.com/news/recap-digital-transformation-with-exadels-jonathan-fries/","Recap: Digital Transformation with Exadel’s Jonathan Fries")</f>
        <v>0</v>
      </c>
      <c r="B104" s="3">
        <v>43598</v>
      </c>
      <c r="C104" t="inlineStr">
        <is>
          <t>Technology</t>
        </is>
      </c>
    </row>
    <row r="105">
      <c r="A105" s="2">
        <f>HYPERLINK("https://exadel.com/news/5-ways-financial-organizations-are-digitally-challenging-the-status-quo/","5 Ways Financial Organizations Are Digitally Challenging the Status Quo")</f>
        <v>0</v>
      </c>
      <c r="B105" s="3">
        <v>43599</v>
      </c>
      <c r="C105" t="inlineStr">
        <is>
          <t>Technology</t>
        </is>
      </c>
    </row>
    <row r="106">
      <c r="A106" s="2">
        <f>HYPERLINK("https://exadel.com/news/aem-tip-creating-a-helper-to-close-sling-resource-resolver-instances/","AEM Tip: Creating a Helper to Close Sling Resource Resolver Instances")</f>
        <v>0</v>
      </c>
      <c r="B106" s="3">
        <v>43603</v>
      </c>
      <c r="C106" t="inlineStr">
        <is>
          <t>Tech Tips</t>
        </is>
      </c>
      <c r="D106" t="inlineStr">
        <is>
          <t>AEM,AEMtips series,autoclosable,closeable,CQ5,decorator,resource resolver</t>
        </is>
      </c>
    </row>
    <row r="107">
      <c r="A107" s="2">
        <f>HYPERLINK("https://exadel.com/news/4-cloud-computing-tools-driving-growth-and-scalability-in-the-financial-sector/","4 Cloud Computing Tools Driving Growth and Scalability in the Financial Sector")</f>
        <v>0</v>
      </c>
      <c r="B107" s="3">
        <v>43614</v>
      </c>
      <c r="C107" t="inlineStr">
        <is>
          <t>Technology</t>
        </is>
      </c>
      <c r="D107" t="inlineStr">
        <is>
          <t>fintech</t>
        </is>
      </c>
    </row>
    <row r="108">
      <c r="A108" s="2">
        <f>HYPERLINK("https://exadel.com/news/digital-transformation-in-the-financial-sector-past-present-future/","Digital Transformation in the Financial Sector: Past • Present • Future")</f>
        <v>0</v>
      </c>
      <c r="B108" s="3">
        <v>43630</v>
      </c>
      <c r="C108" t="inlineStr">
        <is>
          <t>Technology</t>
        </is>
      </c>
      <c r="D108" t="inlineStr">
        <is>
          <t>fintech</t>
        </is>
      </c>
    </row>
    <row r="109">
      <c r="A109" s="2">
        <f>HYPERLINK("https://exadel.com/news/recap-what-to-do-when-the-code-sucks/","Recap: What to Do When the Code Sucks")</f>
        <v>0</v>
      </c>
      <c r="B109" s="3">
        <v>43615</v>
      </c>
      <c r="C109" t="inlineStr">
        <is>
          <t>Development</t>
        </is>
      </c>
      <c r="D109" t="inlineStr">
        <is>
          <t>bad code,management,recap</t>
        </is>
      </c>
    </row>
    <row r="110">
      <c r="A110" s="2">
        <f>HYPERLINK("https://exadel.com/news/women-in-stem-at-exadel-lindsay-mcguire-director-of-user-experience/","Women in STEM at Exadel: Lindsay McGuire, Director of User Experience")</f>
        <v>0</v>
      </c>
      <c r="B110" s="3">
        <v>43640</v>
      </c>
      <c r="C110" t="inlineStr">
        <is>
          <t>Inside Exadel</t>
        </is>
      </c>
      <c r="D110" t="inlineStr">
        <is>
          <t>women in STEM,Women in tech</t>
        </is>
      </c>
    </row>
    <row r="111">
      <c r="A111" s="2">
        <f>HYPERLINK("https://exadel.com/news/aem-tip-learning-from-a-segment-not-found-error/","AEM Tip: Learning from a ""Segment not found"" Error")</f>
        <v>0</v>
      </c>
      <c r="B111" s="3">
        <v>43627</v>
      </c>
      <c r="C111" t="inlineStr">
        <is>
          <t>Tech Tips</t>
        </is>
      </c>
      <c r="D111" t="inlineStr">
        <is>
          <t>6.2 to 6.4 migration,AEM,AEMtips series,CQ5,online revision cleanup,resource resolver and try-with-resource,resource resolver anti-pattern,Segment not found,SegmentNotFoundExceptionListener,session has been idle</t>
        </is>
      </c>
    </row>
    <row r="112">
      <c r="A112" s="2">
        <f>HYPERLINK("https://exadel.com/news/exadel-named-a-midsize-agile-software-development-service-provider-leader/","Exadel Named a Midsize Agile Software Development Service Provider Leader by Independent Research Firm")</f>
        <v>0</v>
      </c>
      <c r="B112" s="3">
        <v>43627</v>
      </c>
      <c r="C112" t="inlineStr">
        <is>
          <t>Inside Exadel</t>
        </is>
      </c>
      <c r="D112" t="inlineStr">
        <is>
          <t>Agile Wave,Forrester</t>
        </is>
      </c>
    </row>
    <row r="113">
      <c r="A113" s="2">
        <f>HYPERLINK("https://exadel.com/news/innovation-lab-by-exadel-now-supports-full-chatbot-development/","Innovation Lab by Exadel Now Supports Full Chatbot Development")</f>
        <v>0</v>
      </c>
      <c r="B113" s="3">
        <v>43629</v>
      </c>
      <c r="C113" t="inlineStr">
        <is>
          <t>Development</t>
        </is>
      </c>
      <c r="D113" t="inlineStr">
        <is>
          <t>chatbots,innovation,innovation lab</t>
        </is>
      </c>
    </row>
    <row r="114">
      <c r="A114" s="2">
        <f>HYPERLINK("https://exadel.com/news/aem-tip-slow-deployment-into-publish-instance/","AEM Tip: Slow Deployment into a Publish Instance")</f>
        <v>0</v>
      </c>
      <c r="B114" s="3">
        <v>43630</v>
      </c>
      <c r="C114" t="inlineStr">
        <is>
          <t>Tech Tips</t>
        </is>
      </c>
      <c r="D114" t="inlineStr">
        <is>
          <t>6.2 to 6.4 migration,AEM,AEMtips series,IndexOutOfBoundsException,observationReporterGenerator,resourceProviderTracker</t>
        </is>
      </c>
    </row>
    <row r="115">
      <c r="A115" s="2">
        <f>HYPERLINK("https://exadel.com/news/5-reasons-to-consider-adopting-agile-software-delivery-if-you-havent-already/","5 Reasons to Consider Adopting Agile Software Delivery (If You Haven’t Already)")</f>
        <v>0</v>
      </c>
      <c r="B115" s="3">
        <v>43634</v>
      </c>
      <c r="C115" t="inlineStr">
        <is>
          <t>Development</t>
        </is>
      </c>
      <c r="D115" t="inlineStr">
        <is>
          <t>Agile devleopment,Agile Wave,Forrester</t>
        </is>
      </c>
    </row>
    <row r="116">
      <c r="A116" s="2">
        <f>HYPERLINK("https://exadel.com/news/aem-tip-wrong-implicit-manager-service-configuration-binding/","AEM Tip: Wrong Implicit Manager Service Configuration Binding")</f>
        <v>0</v>
      </c>
      <c r="B116" s="3">
        <v>43644</v>
      </c>
      <c r="C116" t="inlineStr">
        <is>
          <t>Tech Tips</t>
        </is>
      </c>
      <c r="D116" t="inlineStr">
        <is>
          <t>6.2 to 6.4 migration,AEM,AEMtips series,binding,configuration,manager service</t>
        </is>
      </c>
    </row>
    <row r="117">
      <c r="A117" s="2">
        <f>HYPERLINK("https://exadel.com/news/an-overview-of-the-innovation-lab/","An Overview of the Innovation Lab by Exadel")</f>
        <v>0</v>
      </c>
      <c r="B117" s="3">
        <v>43648</v>
      </c>
      <c r="C117" t="inlineStr">
        <is>
          <t>Technology</t>
        </is>
      </c>
      <c r="D117" t="inlineStr">
        <is>
          <t>Agile devleopment,innovation,innovation lab,low code</t>
        </is>
      </c>
    </row>
    <row r="118">
      <c r="A118" s="2">
        <f>HYPERLINK("https://exadel.com/news/the-impact-of-tech-advances-in-the-healthcare-industry/","The Impact of Tech Advances in the Healthcare Industry")</f>
        <v>0</v>
      </c>
      <c r="B118" s="3">
        <v>43655</v>
      </c>
      <c r="C118" t="inlineStr">
        <is>
          <t>Technology</t>
        </is>
      </c>
      <c r="D118" t="inlineStr">
        <is>
          <t>innovation</t>
        </is>
      </c>
    </row>
    <row r="119">
      <c r="A119" s="2">
        <f>HYPERLINK("https://exadel.com/news/how-digital-transformation-is-impacting-the-sports-and-fitness-industry/","How Digital Transformation Is Impacting the Sports and Fitness Industry")</f>
        <v>0</v>
      </c>
      <c r="B119" s="3">
        <v>43649</v>
      </c>
      <c r="C119" t="inlineStr">
        <is>
          <t>Technology</t>
        </is>
      </c>
    </row>
    <row r="120">
      <c r="A120" s="2">
        <f>HYPERLINK("https://exadel.com/news/women-in-stem-at-exadel-mary-frances-senior-ux-ui-designer/","Women in STEM at Exadel: Mary Frances Czarsty, Senior UX/UI Designer")</f>
        <v>0</v>
      </c>
      <c r="B120" s="3">
        <v>43655</v>
      </c>
      <c r="C120" t="inlineStr">
        <is>
          <t>Inside Exadel</t>
        </is>
      </c>
      <c r="D120" t="inlineStr">
        <is>
          <t>women in STEM,Women in tech</t>
        </is>
      </c>
    </row>
    <row r="121">
      <c r="A121" s="2">
        <f>HYPERLINK("https://exadel.com/news/aem-tip-merging-on-fields-with-different-names/","AEM Tip: Merging on Fields with Different Names")</f>
        <v>0</v>
      </c>
      <c r="B121" s="3">
        <v>43662</v>
      </c>
      <c r="C121" t="inlineStr">
        <is>
          <t>Tech Tips</t>
        </is>
      </c>
      <c r="D121" t="inlineStr">
        <is>
          <t>AEM,AEMtips series,explain query tool,index generator tool,sorting</t>
        </is>
      </c>
    </row>
    <row r="122">
      <c r="A122" s="2">
        <f>HYPERLINK("https://exadel.com/news/recap-innovation-lab-2020-what-innovating-the-future-looks-like/","Recap: Innovation Lab 2020 What Innovating the Future Looks Like")</f>
        <v>0</v>
      </c>
      <c r="B122" s="3">
        <v>43663</v>
      </c>
      <c r="C122" t="inlineStr">
        <is>
          <t>Development</t>
        </is>
      </c>
      <c r="D122" t="inlineStr">
        <is>
          <t>innovation lab</t>
        </is>
      </c>
    </row>
    <row r="123">
      <c r="A123" s="2">
        <f>HYPERLINK("https://exadel.com/news/introducing-crosskube-deploy-a-kubernetes-environment-in-any-cloud-fast/","Introducing CrossKube: Deploy a Kubernetes Environment in Any Cloud, Fast")</f>
        <v>0</v>
      </c>
      <c r="B123" s="3">
        <v>43676</v>
      </c>
      <c r="C123" t="inlineStr">
        <is>
          <t>Technology</t>
        </is>
      </c>
      <c r="D123" t="inlineStr">
        <is>
          <t>Cloud,CrossKube,innovation,Kubernetes</t>
        </is>
      </c>
    </row>
    <row r="124">
      <c r="A124" s="2">
        <f>HYPERLINK("https://exadel.com/news/aem-tip-automating-verification-in-aem-author/","AEM Tip: Automating Verification in AEM Author")</f>
        <v>0</v>
      </c>
      <c r="B124" s="3">
        <v>43682</v>
      </c>
      <c r="C124" t="inlineStr">
        <is>
          <t>Tech Tips</t>
        </is>
      </c>
      <c r="D124" t="inlineStr">
        <is>
          <t>AEM,AEMtips series,author mode,QA</t>
        </is>
      </c>
    </row>
    <row r="125">
      <c r="A125" s="2">
        <f>HYPERLINK("https://exadel.com/news/digital-transformation-in-toll-road-authorities-past-%e2%80%a2-present-%e2%80%a2-future/","Digital Transformation for Toll Road Authorities: Past • Present • Future")</f>
        <v>0</v>
      </c>
      <c r="B125" s="3">
        <v>43683</v>
      </c>
      <c r="C125" t="inlineStr">
        <is>
          <t>Technology</t>
        </is>
      </c>
    </row>
    <row r="126">
      <c r="A126" s="2">
        <f>HYPERLINK("https://exadel.com/news/women-in-stem-at-exadel-polina-antipova-delivery-manager-and-scrum-master/","Women in STEM at Exadel: Polina Antipova, Delivery Manager and Scrum Master")</f>
        <v>0</v>
      </c>
      <c r="B126" s="3">
        <v>43683</v>
      </c>
      <c r="C126" t="inlineStr">
        <is>
          <t>Inside Exadel</t>
        </is>
      </c>
      <c r="D126" t="inlineStr">
        <is>
          <t>women in STEM,Women in tech</t>
        </is>
      </c>
    </row>
    <row r="127">
      <c r="A127" s="2">
        <f>HYPERLINK("https://exadel.com/news/to-bet-or-not-to-bet-on-digital-transformation-3-trends-reshaping-the-gambling-industry/","To Bet or Not to Bet...on Digital Transformation: 3 Trends Reshaping the Gambling Industry")</f>
        <v>0</v>
      </c>
      <c r="B127" s="3">
        <v>43698</v>
      </c>
      <c r="C127" t="inlineStr">
        <is>
          <t>Technology</t>
        </is>
      </c>
      <c r="D127" t="inlineStr">
        <is>
          <t>gambling,innovation</t>
        </is>
      </c>
    </row>
    <row r="128">
      <c r="A128" s="2">
        <f>HYPERLINK("https://exadel.com/news/the-benefits-of-agile-software-development-and-how-to-measure-them/","The Benefits of Agile Software Development and How to Measure Them")</f>
        <v>0</v>
      </c>
      <c r="B128" s="3">
        <v>43698</v>
      </c>
      <c r="C128" t="inlineStr">
        <is>
          <t>Development</t>
        </is>
      </c>
      <c r="D128" t="inlineStr">
        <is>
          <t>agile</t>
        </is>
      </c>
    </row>
    <row r="129">
      <c r="A129" s="2">
        <f>HYPERLINK("https://exadel.com/news/crosskube-qa-rapid-deployment-of-environments-to-any-cloud/","CrossKube Q&amp;A: Rapid Deployment of Environments to Any Cloud")</f>
        <v>0</v>
      </c>
      <c r="B129" s="3">
        <v>43705</v>
      </c>
      <c r="C129" t="inlineStr">
        <is>
          <t>Inside Exadel,Technology</t>
        </is>
      </c>
      <c r="D129" t="inlineStr">
        <is>
          <t>Alexey Tsiunchik,CrossKube,InData Labs,Kubernetes</t>
        </is>
      </c>
    </row>
    <row r="130">
      <c r="A130" s="2">
        <f>HYPERLINK("https://exadel.com/news/classic-to-touch-ui-migration-for-adobe-experience-manager/","Classic to Touch UI Migration for Adobe Experience Manager")</f>
        <v>0</v>
      </c>
      <c r="B130" s="3">
        <v>43714</v>
      </c>
      <c r="C130" t="inlineStr">
        <is>
          <t>Tech Tips</t>
        </is>
      </c>
      <c r="D130" t="inlineStr">
        <is>
          <t>AEM,author mode,Classic to Touch UI Migration,CQ5,migration,series,Touch UI</t>
        </is>
      </c>
    </row>
    <row r="131">
      <c r="A131" s="2">
        <f>HYPERLINK("https://exadel.com/news/emerging-technology-convergence-is-it-fact-or-fiction/","Emerging Technology Convergence: Is It Fact or Fiction?")</f>
        <v>0</v>
      </c>
      <c r="B131" s="3">
        <v>43714</v>
      </c>
      <c r="C131" t="inlineStr">
        <is>
          <t>Technology</t>
        </is>
      </c>
      <c r="D131" t="inlineStr">
        <is>
          <t>emerging technology,technology convergence</t>
        </is>
      </c>
    </row>
    <row r="132">
      <c r="A132" s="2">
        <f>HYPERLINK("https://exadel.com/news/looking-behind-the-curtain-at-digital-marketing-technology-trends/","Looking Behind the Curtain at Digital Marketing Technology Trends")</f>
        <v>0</v>
      </c>
      <c r="B132" s="3">
        <v>43714</v>
      </c>
      <c r="C132" t="inlineStr">
        <is>
          <t>Technology</t>
        </is>
      </c>
      <c r="D132" t="inlineStr">
        <is>
          <t>Digital marketing,digital marketing trends</t>
        </is>
      </c>
    </row>
    <row r="133">
      <c r="A133" s="2">
        <f>HYPERLINK("https://exadel.com/news/women-in-stem-at-exadel-daria-rieznik-lead-qa-engineer/","Women in STEM at Exadel: Daria Rieznik, Lead QA Engineer")</f>
        <v>0</v>
      </c>
      <c r="B133" s="3">
        <v>43717</v>
      </c>
      <c r="C133" t="inlineStr">
        <is>
          <t>Inside Exadel</t>
        </is>
      </c>
      <c r="D133" t="inlineStr">
        <is>
          <t>women in STEM,Women in tech</t>
        </is>
      </c>
    </row>
    <row r="134">
      <c r="A134" s="2">
        <f>HYPERLINK("https://exadel.com/news/aem-tip-junit-tests-for-wcmusepojo-objects/","AEM Tip: JUnit Tests for WCMUsePojo Objects")</f>
        <v>0</v>
      </c>
      <c r="B134" s="3">
        <v>43717</v>
      </c>
      <c r="C134" t="inlineStr">
        <is>
          <t>Tech Tips</t>
        </is>
      </c>
      <c r="D134" t="inlineStr">
        <is>
          <t>AEM,AEMtips series,junit,PowerMock,wcm.io,WCMUsePojo</t>
        </is>
      </c>
    </row>
    <row r="135">
      <c r="A135" s="2">
        <f>HYPERLINK("https://exadel.com/news/introducing-the-adobe-experience-manager-authoring-toolkit/","Introducing the Adobe Experience Manager Authoring Toolkit")</f>
        <v>0</v>
      </c>
      <c r="B135" s="3">
        <v>43724</v>
      </c>
      <c r="C135" t="inlineStr">
        <is>
          <t>Development</t>
        </is>
      </c>
      <c r="D135" t="inlineStr">
        <is>
          <t>AEM,AEM Authoring Toolkit,Java,Open Source,XML</t>
        </is>
      </c>
    </row>
    <row r="136">
      <c r="A136" s="2">
        <f>HYPERLINK("https://exadel.com/news/how-to-take-advantage-of-globally-dispersed-it-teams/","How to Take Advantage of Globally Dispersed IT Teams")</f>
        <v>0</v>
      </c>
      <c r="B136" s="3">
        <v>43732</v>
      </c>
      <c r="C136" t="inlineStr">
        <is>
          <t>Business</t>
        </is>
      </c>
      <c r="D136" t="inlineStr">
        <is>
          <t>global teams,remote collaboration</t>
        </is>
      </c>
    </row>
    <row r="137">
      <c r="A137" s="2">
        <f>HYPERLINK("https://exadel.com/news/our-devops-toolbox-ansible/","Our DevOps Toolbox: Ansible")</f>
        <v>0</v>
      </c>
      <c r="B137" s="3">
        <v>43738</v>
      </c>
      <c r="C137" t="inlineStr">
        <is>
          <t>Tools</t>
        </is>
      </c>
    </row>
    <row r="138">
      <c r="A138" s="2">
        <f>HYPERLINK("https://exadel.com/news/beyond-building-software-agile-as-an-organization-wide-initiative/","Beyond Building Software: Agile as an Organization-Wide Initiative")</f>
        <v>0</v>
      </c>
      <c r="B138" s="3">
        <v>43739</v>
      </c>
      <c r="C138" t="inlineStr">
        <is>
          <t>Development</t>
        </is>
      </c>
      <c r="D138" t="inlineStr">
        <is>
          <t>Agile devleopment</t>
        </is>
      </c>
    </row>
    <row r="139">
      <c r="A139" s="2">
        <f>HYPERLINK("https://exadel.com/news/aem-experience-fragments-an-introduction/","AEM Experience Fragments: An Introduction")</f>
        <v>0</v>
      </c>
      <c r="B139" s="3">
        <v>43746</v>
      </c>
      <c r="C139" t="inlineStr">
        <is>
          <t>Tools</t>
        </is>
      </c>
      <c r="D139" t="inlineStr">
        <is>
          <t>AEM,experiencefragments,XF</t>
        </is>
      </c>
    </row>
    <row r="140">
      <c r="A140" s="2">
        <f>HYPERLINK("https://exadel.com/news/getting-more-out-of-multi-cloud-for-the-enterprise/","Getting More out of Multi-Cloud for the Enterprise")</f>
        <v>0</v>
      </c>
      <c r="B140" s="3">
        <v>43746</v>
      </c>
      <c r="C140" t="inlineStr">
        <is>
          <t>Technology</t>
        </is>
      </c>
      <c r="D140" t="inlineStr">
        <is>
          <t>CrossKube,Kubernetes,multi-cloud,XaaS</t>
        </is>
      </c>
    </row>
    <row r="141">
      <c r="A141" s="2">
        <f>HYPERLINK("https://exadel.com/news/our-devops-toolbox-the-ansible-interview/","Our DevOps Toolbox: The Ansible Interview")</f>
        <v>0</v>
      </c>
      <c r="B141" s="3">
        <v>43749</v>
      </c>
      <c r="C141" t="inlineStr">
        <is>
          <t>Tools</t>
        </is>
      </c>
      <c r="D141" t="inlineStr">
        <is>
          <t>Ansible,configuration management,DevOps,devopstoolbox series,interview,series</t>
        </is>
      </c>
    </row>
    <row r="142">
      <c r="A142" s="2">
        <f>HYPERLINK("https://exadel.com/news/agile-development-for-non-products/","Agile Development for ""Non-Products""")</f>
        <v>0</v>
      </c>
      <c r="B142" s="3">
        <v>43750</v>
      </c>
      <c r="C142" t="inlineStr">
        <is>
          <t>Development</t>
        </is>
      </c>
      <c r="D142" t="inlineStr">
        <is>
          <t>Agile devleopment,internal projects,non-products</t>
        </is>
      </c>
    </row>
    <row r="143">
      <c r="A143" s="2">
        <f>HYPERLINK("https://exadel.com/news/classic-to-touch-ui-migration-for-aem-more-tips-from-experience/","Classic to Touch UI Migration for AEM: More Tips from Experience")</f>
        <v>0</v>
      </c>
      <c r="B143" s="3">
        <v>43755</v>
      </c>
      <c r="C143" t="inlineStr">
        <is>
          <t>Tech Tips</t>
        </is>
      </c>
      <c r="D143" t="inlineStr">
        <is>
          <t>AEM,Classic to Touch UI Migration,compatibility mode,migration,series,Touch UI</t>
        </is>
      </c>
    </row>
    <row r="144">
      <c r="A144" s="2">
        <f>HYPERLINK("https://exadel.com/news/classic-to-touch-ui-migration-for-aem-page-properties/","Classic to Touch UI Migration for AEM: Page Properties")</f>
        <v>0</v>
      </c>
      <c r="B144" s="3">
        <v>43756</v>
      </c>
      <c r="C144" t="inlineStr">
        <is>
          <t>Tech Tips</t>
        </is>
      </c>
      <c r="D144" t="inlineStr">
        <is>
          <t>AEM,Classic to Touch UI Migration,compatibility mode,migration,page properties,series,Touch UI</t>
        </is>
      </c>
    </row>
    <row r="145">
      <c r="A145" s="2">
        <f>HYPERLINK("https://exadel.com/news/classic-to-touch-ui-migration-for-aem-multifields/","Classic to Touch UI Migration for AEM: Multifields")</f>
        <v>0</v>
      </c>
      <c r="B145" s="3">
        <v>43756</v>
      </c>
      <c r="C145" t="inlineStr">
        <is>
          <t>Tech Tips</t>
        </is>
      </c>
      <c r="D145" t="inlineStr">
        <is>
          <t>AEM,Classic to Touch UI Migration,compatibility mode,migration,multifields,series,Touch UI</t>
        </is>
      </c>
    </row>
    <row r="146">
      <c r="A146" s="2">
        <f>HYPERLINK("https://exadel.com/news/our-devops-methods-continuous-integration/","Our DevOps Methodologies: Continuous Integration")</f>
        <v>0</v>
      </c>
      <c r="B146" s="3">
        <v>43760</v>
      </c>
      <c r="C146" t="inlineStr">
        <is>
          <t>Development</t>
        </is>
      </c>
      <c r="D146" t="inlineStr">
        <is>
          <t>continuous integration,DevOps,devopsmethodologies series,digital transformation,series</t>
        </is>
      </c>
    </row>
    <row r="147">
      <c r="A147" s="2">
        <f>HYPERLINK("https://exadel.com/news/our-devops-toolbox-kubernetes/","Our DevOps Toolbox: Kubernetes")</f>
        <v>0</v>
      </c>
      <c r="B147" s="3">
        <v>43766</v>
      </c>
      <c r="C147" t="inlineStr">
        <is>
          <t>Tools</t>
        </is>
      </c>
      <c r="D147" t="inlineStr">
        <is>
          <t>DevOps,devopstoolbox series,digital transformation,Kubernetes,series</t>
        </is>
      </c>
    </row>
    <row r="148">
      <c r="A148" s="2">
        <f>HYPERLINK("https://exadel.com/news/aem-experience-fragments-architecture/","AEM Experience Fragments: Architecture")</f>
        <v>0</v>
      </c>
      <c r="B148" s="3">
        <v>43784</v>
      </c>
      <c r="C148" t="inlineStr">
        <is>
          <t>Tools</t>
        </is>
      </c>
      <c r="D148" t="inlineStr">
        <is>
          <t>AEM,experiencefragments,XF</t>
        </is>
      </c>
    </row>
    <row r="149">
      <c r="A149" s="2">
        <f>HYPERLINK("https://exadel.com/news/global-procurement-application-designing-an-inventory-module/","Global Procurement Application: Designing an Inventory Module")</f>
        <v>0</v>
      </c>
      <c r="B149" s="3">
        <v>43795</v>
      </c>
      <c r="C149" t="inlineStr">
        <is>
          <t>Exadel Solutions</t>
        </is>
      </c>
      <c r="D149" t="inlineStr">
        <is>
          <t>digital transformation,global logistics,Global Procurement Application,GPA,inventory,procurement,supply chain</t>
        </is>
      </c>
    </row>
    <row r="150">
      <c r="A150" s="2">
        <f>HYPERLINK("https://exadel.com/news/our-devops-methodologies-the-continuous-integration-interview/","Our DevOps Methodologies: The Continuous Integration Interview")</f>
        <v>0</v>
      </c>
      <c r="B150" s="3">
        <v>43796</v>
      </c>
      <c r="C150" t="inlineStr">
        <is>
          <t>Development</t>
        </is>
      </c>
      <c r="D150" t="inlineStr">
        <is>
          <t>continuous integration,DevOps,devopsmethodologies series,interview,series</t>
        </is>
      </c>
    </row>
    <row r="151">
      <c r="A151" s="2">
        <f>HYPERLINK("https://exadel.com/news/thats-a-wrap-2019-exadel-reflections-and-achievements/","That’s A Wrap! 2019 Exadel Reflections and Achievements")</f>
        <v>0</v>
      </c>
      <c r="B151" s="3">
        <v>43804</v>
      </c>
      <c r="C151" t="inlineStr">
        <is>
          <t>Inside Exadel</t>
        </is>
      </c>
      <c r="D151" t="inlineStr">
        <is>
          <t>year in review</t>
        </is>
      </c>
    </row>
    <row r="152">
      <c r="A152" s="2">
        <f>HYPERLINK("https://exadel.com/news/a-year-of-achievement-for-appery-io-in-2019/","A Year of Achievement for Appery.io in 2019")</f>
        <v>0</v>
      </c>
      <c r="B152" s="3">
        <v>43810</v>
      </c>
      <c r="C152" t="inlineStr">
        <is>
          <t>Inside Exadel</t>
        </is>
      </c>
      <c r="D152" t="inlineStr">
        <is>
          <t>Appery.io,year in review</t>
        </is>
      </c>
    </row>
    <row r="153">
      <c r="A153" s="2">
        <f>HYPERLINK("https://exadel.com/news/aem-tip-use-an-automated-test-framework/","AEM Tip: Use an Automated Test Framework")</f>
        <v>0</v>
      </c>
      <c r="B153" s="3">
        <v>43813</v>
      </c>
      <c r="C153" t="inlineStr">
        <is>
          <t>Tech Tips</t>
        </is>
      </c>
      <c r="D153" t="inlineStr">
        <is>
          <t>AEM,automationqa,QA,qaautomation</t>
        </is>
      </c>
    </row>
    <row r="154">
      <c r="A154" s="2">
        <f>HYPERLINK("https://exadel.com/news/global-procurement-application-designing-a-catalog-module/","Global Procurement Application: Designing a Catalog Module")</f>
        <v>0</v>
      </c>
      <c r="B154" s="3">
        <v>43816</v>
      </c>
      <c r="C154" t="inlineStr">
        <is>
          <t>Exadel Solutions</t>
        </is>
      </c>
      <c r="D154" t="inlineStr">
        <is>
          <t>catalog,digital transformation,global logistics,Global Procurement Application,GPA</t>
        </is>
      </c>
    </row>
    <row r="155">
      <c r="A155" s="2">
        <f>HYPERLINK("https://exadel.com/news/our-devops-toolbox-consul/","Our DevOps Toolbox: Consul")</f>
        <v>0</v>
      </c>
      <c r="B155" s="3">
        <v>43819</v>
      </c>
      <c r="C155" t="inlineStr">
        <is>
          <t>Tools</t>
        </is>
      </c>
      <c r="D155" t="inlineStr">
        <is>
          <t>Consul,DevOps,devopstoolbox series,digital transformation,series</t>
        </is>
      </c>
    </row>
    <row r="156">
      <c r="A156" s="2">
        <f>HYPERLINK("https://exadel.com/news/aem-tip-junit-aemcontext-integration-with-an-aem-repository/","AEM Tip: JUnit AemContext Integration with an AEM Repository")</f>
        <v>0</v>
      </c>
      <c r="B156" s="3">
        <v>43834</v>
      </c>
      <c r="C156" t="inlineStr">
        <is>
          <t>Tech Tips</t>
        </is>
      </c>
      <c r="D156" t="inlineStr">
        <is>
          <t>AEM,JUnit testing</t>
        </is>
      </c>
    </row>
    <row r="157">
      <c r="A157" s="2">
        <f>HYPERLINK("https://exadel.com/news/exadels-jonathan-fries-to-speak-at-productworld-2020/","Exadel’s Jonathan Fries to Speak at ProductWorld 2020")</f>
        <v>0</v>
      </c>
      <c r="B157" s="3">
        <v>43868</v>
      </c>
      <c r="C157" t="inlineStr">
        <is>
          <t>Events</t>
        </is>
      </c>
      <c r="D157" t="inlineStr">
        <is>
          <t>Cloud,CrossKube,Kubernetes,multi-cloud,Oakland,session</t>
        </is>
      </c>
    </row>
    <row r="158">
      <c r="A158" s="2">
        <f>HYPERLINK("https://exadel.com/news/hackathon-time-in-minsk/","Hackathon Time in Minsk")</f>
        <v>0</v>
      </c>
      <c r="B158" s="3">
        <v>43872</v>
      </c>
      <c r="C158" t="inlineStr">
        <is>
          <t>Events</t>
        </is>
      </c>
      <c r="D158" t="inlineStr">
        <is>
          <t>AEM,content,Digital Marketing Technology,Exadel community,Exadel practice,hackathon,Testing</t>
        </is>
      </c>
    </row>
    <row r="159">
      <c r="A159" s="2">
        <f>HYPERLINK("https://exadel.com/news/product-world-2020-reflections-from-jonathan-fries/","Product World 2020: Reflections from Jonathan Fries")</f>
        <v>0</v>
      </c>
      <c r="B159" s="3">
        <v>43894</v>
      </c>
      <c r="C159" t="inlineStr">
        <is>
          <t>Events</t>
        </is>
      </c>
      <c r="D159" t="inlineStr">
        <is>
          <t>Cloud,CrossKube,Kubernetes,multi-cloud,Oakland,session</t>
        </is>
      </c>
    </row>
    <row r="160">
      <c r="A160" s="2">
        <f>HYPERLINK("https://exadel.com/news/our-devops-toolbox-the-consul-interview/","Our DevOps Toolbox: The Consul Interview")</f>
        <v>0</v>
      </c>
      <c r="B160" s="3">
        <v>43900</v>
      </c>
      <c r="C160" t="inlineStr">
        <is>
          <t>Tools</t>
        </is>
      </c>
      <c r="D160" t="inlineStr">
        <is>
          <t>configuration management,Consul,DevOps,devopstoolbox series,interview,series</t>
        </is>
      </c>
    </row>
    <row r="161">
      <c r="A161" s="2">
        <f>HYPERLINK("https://exadel.com/news/what-is-the-roi-of-a-cloud-transformation/","What Is the ROI of a Cloud Transformation?")</f>
        <v>0</v>
      </c>
      <c r="B161" s="3">
        <v>43908</v>
      </c>
      <c r="C161" t="inlineStr">
        <is>
          <t>Business</t>
        </is>
      </c>
      <c r="D161" t="inlineStr">
        <is>
          <t>Cloud,cloud transformation,digital transformation,ROI</t>
        </is>
      </c>
    </row>
    <row r="162">
      <c r="A162" s="2">
        <f>HYPERLINK("https://exadel.com/news/exadel-responds-to-covid-19-a-message-from-our-ceo/","Exadel Responds to COVID-19")</f>
        <v>0</v>
      </c>
      <c r="B162" s="3">
        <v>43909</v>
      </c>
      <c r="C162" t="inlineStr">
        <is>
          <t>Announcements</t>
        </is>
      </c>
      <c r="D162" t="inlineStr">
        <is>
          <t>COVID-19,disaster response,global teams</t>
        </is>
      </c>
    </row>
    <row r="163">
      <c r="A163" s="2">
        <f>HYPERLINK("https://exadel.com/news/exadel-sponsored-stem-lab-opens-in-vileyka/","Exadel-sponsored STEM Lab Opens in Vileyka")</f>
        <v>0</v>
      </c>
      <c r="B163" s="3">
        <v>43927</v>
      </c>
      <c r="C163" t="inlineStr">
        <is>
          <t>Inside Exadel</t>
        </is>
      </c>
      <c r="D163" t="inlineStr">
        <is>
          <t>Corporate Social Responsibility,CSR,STEM</t>
        </is>
      </c>
    </row>
    <row r="164">
      <c r="A164" s="2">
        <f>HYPERLINK("https://exadel.com/news/aem-tip-cryptosupport-key-sharing-and-troubleshooting/","AEM Tip: CryptoSupport Key Sharing and Troubleshooting")</f>
        <v>0</v>
      </c>
      <c r="B164" s="3">
        <v>43928</v>
      </c>
      <c r="C164" t="inlineStr">
        <is>
          <t>Tech Tips</t>
        </is>
      </c>
      <c r="D164" t="inlineStr">
        <is>
          <t>AEM,AEMtips series,CryptoSupport,keystore,truststore</t>
        </is>
      </c>
    </row>
    <row r="165">
      <c r="A165" s="2">
        <f>HYPERLINK("https://exadel.com/news/building-resilient-distributed-software-development-teams/","Building Resilient Distributed Software Development Teams")</f>
        <v>0</v>
      </c>
      <c r="B165" s="3">
        <v>43927</v>
      </c>
      <c r="C165" t="inlineStr">
        <is>
          <t>Development</t>
        </is>
      </c>
      <c r="D165" t="inlineStr">
        <is>
          <t>COVID-19,DevOps,digital transformation,global teams,resilience</t>
        </is>
      </c>
    </row>
    <row r="166">
      <c r="A166" s="2">
        <f>HYPERLINK("https://exadel.com/news/secrets-of-successful-remote-or-dispersed-it-teams/","Secrets of Successful Remote or Dispersed IT Teams")</f>
        <v>0</v>
      </c>
      <c r="B166" s="3">
        <v>43931</v>
      </c>
      <c r="C166" t="inlineStr">
        <is>
          <t>Development</t>
        </is>
      </c>
      <c r="D166" t="inlineStr">
        <is>
          <t>COVID-19,distributed teams,global teams,remote work,workplace configuration</t>
        </is>
      </c>
    </row>
    <row r="167">
      <c r="A167" s="2">
        <f>HYPERLINK("https://exadel.com/news/aem-experience-fragments-templates/","AEM Experience Fragments: Templates")</f>
        <v>0</v>
      </c>
      <c r="B167" s="3">
        <v>43938</v>
      </c>
      <c r="C167" t="inlineStr">
        <is>
          <t>Tools</t>
        </is>
      </c>
      <c r="D167" t="inlineStr">
        <is>
          <t>AEM,experiencefragments,XF</t>
        </is>
      </c>
    </row>
    <row r="168">
      <c r="A168" s="2">
        <f>HYPERLINK("https://exadel.com/news/helping-the-real-estate-industry-recover-during-covid-19/","Helping the Real Estate Industry Recover during COVID-19")</f>
        <v>0</v>
      </c>
      <c r="B168" s="3">
        <v>43942</v>
      </c>
      <c r="C168" t="inlineStr">
        <is>
          <t>Development</t>
        </is>
      </c>
      <c r="D168" t="inlineStr">
        <is>
          <t>Agile devleopment,COVID-19,COVID-19 Impact by Industry series,digital transformation,distributed teams,Real Estate</t>
        </is>
      </c>
    </row>
    <row r="169">
      <c r="A169" s="2">
        <f>HYPERLINK("https://exadel.com/news/global-developer-community-unites-for-covid-19-hackathon/","Global Developer Community Unites for Appery.io COVID-19 Hackathon")</f>
        <v>0</v>
      </c>
      <c r="B169" s="3">
        <v>43943</v>
      </c>
      <c r="C169" t="inlineStr">
        <is>
          <t>Announcements</t>
        </is>
      </c>
      <c r="D169" t="inlineStr">
        <is>
          <t>Appery.io,contest,COVID-19,disaster response,global teams,hackathon</t>
        </is>
      </c>
    </row>
    <row r="170">
      <c r="A170" s="2">
        <f>HYPERLINK("https://exadel.com/news/helping-the-retail-industry-recover-during-covid-19/","Helping the Retail Industry Recover during COVID-19")</f>
        <v>0</v>
      </c>
      <c r="B170" s="3">
        <v>43949</v>
      </c>
      <c r="C170" t="inlineStr">
        <is>
          <t>Development</t>
        </is>
      </c>
      <c r="D170" t="inlineStr">
        <is>
          <t>Agile devleopment,BOPIS,COVID-19,COVID-19 Impact by Industry series,digital transformation,distributed teams,e-commerce,retail</t>
        </is>
      </c>
    </row>
    <row r="171">
      <c r="A171" s="2">
        <f>HYPERLINK("https://exadel.com/news/data-driven-software-engineering-how-to-avoid-common-problems/","Data-driven Software Engineering: How to Avoid Common Problems")</f>
        <v>0</v>
      </c>
      <c r="B171" s="3">
        <v>43956</v>
      </c>
      <c r="C171" t="inlineStr">
        <is>
          <t>Development</t>
        </is>
      </c>
      <c r="D171" t="inlineStr">
        <is>
          <t>data,KPI,OKR,performance metrics,republished,software development process</t>
        </is>
      </c>
    </row>
    <row r="172">
      <c r="A172" s="2">
        <f>HYPERLINK("https://exadel.com/news/whats-powering-digital-transformation/","What's Powering Digital Transformation?")</f>
        <v>0</v>
      </c>
      <c r="B172" s="3">
        <v>43963</v>
      </c>
      <c r="C172" t="inlineStr">
        <is>
          <t>Business</t>
        </is>
      </c>
      <c r="D172" t="inlineStr">
        <is>
          <t>Cloud,DevOps,digital transformation,qaautomation,republished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linked_title</t>
        </is>
      </c>
      <c r="C1" s="1" t="inlineStr">
        <is>
          <t>multiple</t>
        </is>
      </c>
    </row>
    <row r="2">
      <c r="A2" t="inlineStr">
        <is>
          <t>Announcements</t>
        </is>
      </c>
      <c r="B2" s="2">
        <f>HYPERLINK("https://exadel.com/news/exadel-acquires-new-company-in-europe-reewise/","Exadel Acquires New Company in Europe, ReeWise")</f>
        <v>0</v>
      </c>
      <c r="C2" t="b">
        <v>0</v>
      </c>
    </row>
    <row r="3">
      <c r="A3" t="inlineStr">
        <is>
          <t>Announcements</t>
        </is>
      </c>
      <c r="B3" s="2">
        <f>HYPERLINK("https://exadel.com/news/exadel-delivers-innovation-sourcing-recent-global-acquisitions/","Exadel Delivers Innovation Sourcing with Recent Global Acquisitions")</f>
        <v>0</v>
      </c>
      <c r="C3" t="b">
        <v>0</v>
      </c>
    </row>
    <row r="4">
      <c r="A4" t="inlineStr">
        <is>
          <t>Announcements</t>
        </is>
      </c>
      <c r="B4" s="2">
        <f>HYPERLINK("https://exadel.com/news/exadel-snags-business-innovation-award-for-scan-buy-mobile-app/","Exadel's Innovation Recognized through Special Award")</f>
        <v>0</v>
      </c>
      <c r="C4" t="b">
        <v>0</v>
      </c>
    </row>
    <row r="5">
      <c r="A5" t="inlineStr">
        <is>
          <t>Announcements</t>
        </is>
      </c>
      <c r="B5" s="2">
        <f>HYPERLINK("https://exadel.com/news/exadel-recognized-as-top-it-outsourcing-company/","Exadel Recognized as Top IT Outsourcing Company")</f>
        <v>0</v>
      </c>
      <c r="C5" t="b">
        <v>0</v>
      </c>
    </row>
    <row r="6">
      <c r="A6" t="inlineStr">
        <is>
          <t>Announcements</t>
        </is>
      </c>
      <c r="B6" s="2">
        <f>HYPERLINK("https://exadel.com/news/exadel-award-top-software-developer/","Even More Recognition for Exadel as a Top Software Company")</f>
        <v>0</v>
      </c>
      <c r="C6" t="b">
        <v>0</v>
      </c>
    </row>
    <row r="7">
      <c r="A7" t="inlineStr">
        <is>
          <t>Announcements</t>
        </is>
      </c>
      <c r="B7" s="2">
        <f>HYPERLINK("https://exadel.com/news/old-world-charm-cutting-edge-tech-development/","Old World Charm, Cutting-Edge Tech Development")</f>
        <v>0</v>
      </c>
      <c r="C7" t="b">
        <v>0</v>
      </c>
    </row>
    <row r="8">
      <c r="A8" t="inlineStr">
        <is>
          <t>Announcements</t>
        </is>
      </c>
      <c r="B8" s="2">
        <f>HYPERLINK("https://exadel.com/news/exadel-is-a-top-mobile-software-development-firm/","Exadel Is a Top Mobile &amp; Software Development Firm!")</f>
        <v>0</v>
      </c>
      <c r="C8" t="b">
        <v>0</v>
      </c>
    </row>
    <row r="9">
      <c r="A9" t="inlineStr">
        <is>
          <t>Announcements</t>
        </is>
      </c>
      <c r="B9" s="2">
        <f>HYPERLINK("https://exadel.com/news/exadel-responds-to-covid-19-a-message-from-our-ceo/","Exadel Responds to COVID-19")</f>
        <v>0</v>
      </c>
      <c r="C9" t="b">
        <v>0</v>
      </c>
    </row>
    <row r="10">
      <c r="A10" t="inlineStr">
        <is>
          <t>Announcements</t>
        </is>
      </c>
      <c r="B10" s="2">
        <f>HYPERLINK("https://exadel.com/news/global-developer-community-unites-for-covid-19-hackathon/","Global Developer Community Unites for Appery.io COVID-19 Hackathon")</f>
        <v>0</v>
      </c>
      <c r="C10" t="b">
        <v>0</v>
      </c>
    </row>
    <row r="11">
      <c r="A11" t="inlineStr">
        <is>
          <t>Business</t>
        </is>
      </c>
      <c r="B11" s="2">
        <f>HYPERLINK("https://exadel.com/news/technology-helping-hurting-us-healthcare/","How Technology Is Helping and Hurting the US Healthcare System")</f>
        <v>0</v>
      </c>
      <c r="C11" t="b">
        <v>0</v>
      </c>
    </row>
    <row r="12">
      <c r="A12" t="inlineStr">
        <is>
          <t>Business</t>
        </is>
      </c>
      <c r="B12" s="2">
        <f>HYPERLINK("https://exadel.com/news/how-to-spark-creativity-in-the-tech-space/","How to Spark Creativity in the Tech Space")</f>
        <v>0</v>
      </c>
      <c r="C12" t="b">
        <v>0</v>
      </c>
    </row>
    <row r="13">
      <c r="A13" t="inlineStr">
        <is>
          <t>Business</t>
        </is>
      </c>
      <c r="B13" s="2">
        <f>HYPERLINK("https://exadel.com/news/top-10-cities-tech-innovation-outside-silicon-valley/","Top 10 Cities For Tech Innovation Outside Silicon Valley")</f>
        <v>0</v>
      </c>
      <c r="C13" t="b">
        <v>0</v>
      </c>
    </row>
    <row r="14">
      <c r="A14" t="inlineStr">
        <is>
          <t>Business</t>
        </is>
      </c>
      <c r="B14" s="2">
        <f>HYPERLINK("https://exadel.com/news/six-seismic-shifts-driving-the-enterprise-tech-shake-up/","Six Seismic Shifts Driving the Enterprise Tech Shake-Up")</f>
        <v>0</v>
      </c>
      <c r="C14" t="b">
        <v>0</v>
      </c>
    </row>
    <row r="15">
      <c r="A15" t="inlineStr">
        <is>
          <t>Business</t>
        </is>
      </c>
      <c r="B15" s="2">
        <f>HYPERLINK("https://exadel.com/news/how-is-digital-security-affecting-financial-service/","How Is Digital Security Affecting Financial Services?")</f>
        <v>0</v>
      </c>
      <c r="C15" t="b">
        <v>0</v>
      </c>
    </row>
    <row r="16">
      <c r="A16" t="inlineStr">
        <is>
          <t>Business</t>
        </is>
      </c>
      <c r="B16" s="2">
        <f>HYPERLINK("https://exadel.com/news/block-chain-does-your-proof-of-concept-equal-success/","Block Chain: Does Your Proof of Concept = Success?")</f>
        <v>0</v>
      </c>
      <c r="C16" t="b">
        <v>0</v>
      </c>
    </row>
    <row r="17">
      <c r="A17" t="inlineStr">
        <is>
          <t>Business</t>
        </is>
      </c>
      <c r="B17" s="2">
        <f>HYPERLINK("https://exadel.com/news/in-an-era-of-hacking/","In an Era of Hacking, How Companies Can Keep Personal Information Safe")</f>
        <v>0</v>
      </c>
      <c r="C17" t="b">
        <v>0</v>
      </c>
    </row>
    <row r="18">
      <c r="A18" t="inlineStr">
        <is>
          <t>Business</t>
        </is>
      </c>
      <c r="B18" s="2">
        <f>HYPERLINK("https://exadel.com/news/diversity-workplace-improve-business/","How Diversity in the Workplace Can Improve How Tech Companies Do Business")</f>
        <v>0</v>
      </c>
      <c r="C18" t="b">
        <v>0</v>
      </c>
    </row>
    <row r="19">
      <c r="A19" t="inlineStr">
        <is>
          <t>Business</t>
        </is>
      </c>
      <c r="B19" s="2">
        <f>HYPERLINK("https://exadel.com/news/female-leadership-disrupting-tech/","Female Leadership &amp; the Transformation of Traditional Tech Culture")</f>
        <v>0</v>
      </c>
      <c r="C19" t="b">
        <v>0</v>
      </c>
    </row>
    <row r="20">
      <c r="A20" t="inlineStr">
        <is>
          <t>Business</t>
        </is>
      </c>
      <c r="B20" s="2">
        <f>HYPERLINK("https://exadel.com/news/power-mentorship-tech/","The Power of Mentorship in Tech")</f>
        <v>0</v>
      </c>
      <c r="C20" t="b">
        <v>0</v>
      </c>
    </row>
    <row r="21">
      <c r="A21" t="inlineStr">
        <is>
          <t>Business</t>
        </is>
      </c>
      <c r="B21" s="2">
        <f>HYPERLINK("https://exadel.com/news/democratization-data-transparency-cx/","From the Democratization of Data to Transparency to CX")</f>
        <v>0</v>
      </c>
      <c r="C21" t="b">
        <v>0</v>
      </c>
    </row>
    <row r="22">
      <c r="A22" t="inlineStr">
        <is>
          <t>Business</t>
        </is>
      </c>
      <c r="B22" s="2">
        <f>HYPERLINK("https://exadel.com/news/cryptocurrency-infiltrate-business/","Will Bitcoin &amp; Other Cryptocurrency Ever Infiltrate Businesses?")</f>
        <v>0</v>
      </c>
      <c r="C22" t="b">
        <v>0</v>
      </c>
    </row>
    <row r="23">
      <c r="A23" t="inlineStr">
        <is>
          <t>Business</t>
        </is>
      </c>
      <c r="B23" s="2">
        <f>HYPERLINK("https://exadel.com/news/fourth-industrial-revolution-ar-iot/","The Fourth Industrial Revolution: The Integration of IoT and AR")</f>
        <v>0</v>
      </c>
      <c r="C23" t="b">
        <v>0</v>
      </c>
    </row>
    <row r="24">
      <c r="A24" t="inlineStr">
        <is>
          <t>Business</t>
        </is>
      </c>
      <c r="B24" s="2">
        <f>HYPERLINK("https://exadel.com/news/how-digital-transformation-can-make-businesses-more-efficient/","How Digital Transformation Can Make Businesses More Efficient")</f>
        <v>0</v>
      </c>
      <c r="C24" t="b">
        <v>0</v>
      </c>
    </row>
    <row r="25">
      <c r="A25" t="inlineStr">
        <is>
          <t>Business</t>
        </is>
      </c>
      <c r="B25" s="2">
        <f>HYPERLINK("https://exadel.com/news/5-keys-jumpstarting-digital-transformation/","5 Keys to Jumpstarting Your Digital Transformation")</f>
        <v>0</v>
      </c>
      <c r="C25" t="b">
        <v>0</v>
      </c>
    </row>
    <row r="26">
      <c r="A26" t="inlineStr">
        <is>
          <t>Business</t>
        </is>
      </c>
      <c r="B26" s="2">
        <f>HYPERLINK("https://exadel.com/news/machine-learning-will-make-social-media-management-smarter/","How Machine Learning Will Make Social Media Management Smarter")</f>
        <v>0</v>
      </c>
      <c r="C26" t="b">
        <v>0</v>
      </c>
    </row>
    <row r="27">
      <c r="A27" t="inlineStr">
        <is>
          <t>Business</t>
        </is>
      </c>
      <c r="B27" s="2">
        <f>HYPERLINK("https://exadel.com/news/aligning-your-company-in-the-age-of-digital-transformation/","Aligning Your Company in the Age of Digital Transformation")</f>
        <v>0</v>
      </c>
      <c r="C27" t="b">
        <v>0</v>
      </c>
    </row>
    <row r="28">
      <c r="A28" t="inlineStr">
        <is>
          <t>Business</t>
        </is>
      </c>
      <c r="B28" s="2">
        <f>HYPERLINK("https://exadel.com/news/what-it-means-to-be-a-woman-in-technology/","What It Means to Be a Woman in Technology")</f>
        <v>0</v>
      </c>
      <c r="C28" t="b">
        <v>0</v>
      </c>
    </row>
    <row r="29">
      <c r="A29" t="inlineStr">
        <is>
          <t>Business</t>
        </is>
      </c>
      <c r="B29" s="2">
        <f>HYPERLINK("https://exadel.com/news/qa-fima-katz-software-outsourcing-big-business/","Q&amp;A with Fima Katz: Why Software Outsourcing Is Becoming Big Business")</f>
        <v>0</v>
      </c>
      <c r="C29" t="b">
        <v>0</v>
      </c>
    </row>
    <row r="30">
      <c r="A30" t="inlineStr">
        <is>
          <t>Business</t>
        </is>
      </c>
      <c r="B30" s="2">
        <f>HYPERLINK("https://exadel.com/news/fima-katz-finance-organizations-digital-boom/","New Article by Fima Katz: Finance Organizations and the Digital Boom")</f>
        <v>0</v>
      </c>
      <c r="C30" t="b">
        <v>0</v>
      </c>
    </row>
    <row r="31">
      <c r="A31" t="inlineStr">
        <is>
          <t>Business</t>
        </is>
      </c>
      <c r="B31" s="2">
        <f>HYPERLINK("https://exadel.com/news/jonathan-fries-sports-betting-big-challenge/","New Article by Jonathan Fries: The Big Challenge for Sports Betting")</f>
        <v>0</v>
      </c>
      <c r="C31" t="b">
        <v>0</v>
      </c>
    </row>
    <row r="32">
      <c r="A32" t="inlineStr">
        <is>
          <t>Business</t>
        </is>
      </c>
      <c r="B32" s="2">
        <f>HYPERLINK("https://exadel.com/news/jonathan-fries-software-requirements-are-business-requirements/","New Article by Jonathan Fries: Software Requirements Are Business Requirements")</f>
        <v>0</v>
      </c>
      <c r="C32" t="b">
        <v>0</v>
      </c>
    </row>
    <row r="33">
      <c r="A33" t="inlineStr">
        <is>
          <t>Business</t>
        </is>
      </c>
      <c r="B33" s="2">
        <f>HYPERLINK("https://exadel.com/news/jonathan-fries-emotions-are-at-the-core-of-firing-people-even-at-netflix/","Another Article by Jonathan Fries: Emotions Are at the Core of Firing People, Even at Netflix")</f>
        <v>0</v>
      </c>
      <c r="C33" t="b">
        <v>0</v>
      </c>
    </row>
    <row r="34">
      <c r="A34" t="inlineStr">
        <is>
          <t>Business</t>
        </is>
      </c>
      <c r="B34" s="2">
        <f>HYPERLINK("https://exadel.com/news/recap-best-practices-for-becoming-a-better-product-owner/","Recap: Best Practices for Becoming a Better Product Owner")</f>
        <v>0</v>
      </c>
      <c r="C34" t="b">
        <v>0</v>
      </c>
    </row>
    <row r="35">
      <c r="A35" t="inlineStr">
        <is>
          <t>Business</t>
        </is>
      </c>
      <c r="B35" s="2">
        <f>HYPERLINK("https://exadel.com/news/how-to-take-advantage-of-globally-dispersed-it-teams/","How to Take Advantage of Globally Dispersed IT Teams")</f>
        <v>0</v>
      </c>
      <c r="C35" t="b">
        <v>0</v>
      </c>
    </row>
    <row r="36">
      <c r="A36" t="inlineStr">
        <is>
          <t>Business</t>
        </is>
      </c>
      <c r="B36" s="2">
        <f>HYPERLINK("https://exadel.com/news/what-is-the-roi-of-a-cloud-transformation/","What Is the ROI of a Cloud Transformation?")</f>
        <v>0</v>
      </c>
      <c r="C36" t="b">
        <v>0</v>
      </c>
    </row>
    <row r="37">
      <c r="A37" t="inlineStr">
        <is>
          <t>Business</t>
        </is>
      </c>
      <c r="B37" s="2">
        <f>HYPERLINK("https://exadel.com/news/whats-powering-digital-transformation/","What's Powering Digital Transformation?")</f>
        <v>0</v>
      </c>
      <c r="C37" t="b">
        <v>0</v>
      </c>
    </row>
    <row r="38">
      <c r="A38" t="inlineStr">
        <is>
          <t>Development</t>
        </is>
      </c>
      <c r="B38" s="2">
        <f>HYPERLINK("https://exadel.com/news/how-to-be-an-internet-of-things-iot-developer-in-the-modern-age/","How to Be an Internet of Things (IoT) Developer in the Modern Age")</f>
        <v>0</v>
      </c>
      <c r="C38" t="b">
        <v>0</v>
      </c>
    </row>
    <row r="39">
      <c r="A39" t="inlineStr">
        <is>
          <t>Development</t>
        </is>
      </c>
      <c r="B39" s="2">
        <f>HYPERLINK("https://exadel.com/news/cloud-architecture-for-iot-knowledge-teamwork-key/","Cloud Architecture for IoT: Knowledge, Teamwork Key")</f>
        <v>0</v>
      </c>
      <c r="C39" t="b">
        <v>0</v>
      </c>
    </row>
    <row r="40">
      <c r="A40" t="inlineStr">
        <is>
          <t>Development</t>
        </is>
      </c>
      <c r="B40" s="2">
        <f>HYPERLINK("https://exadel.com/news/bad-apple-switching-mac-windows/","Bad Apple: Why Some Developers Are Switching Platforms")</f>
        <v>0</v>
      </c>
      <c r="C40" t="b">
        <v>0</v>
      </c>
    </row>
    <row r="41">
      <c r="A41" t="inlineStr">
        <is>
          <t>Development</t>
        </is>
      </c>
      <c r="B41" s="2">
        <f>HYPERLINK("https://exadel.com/news/application-rebuild-questionnaire/","An Application Rebuild Questionnaire")</f>
        <v>0</v>
      </c>
      <c r="C41" t="b">
        <v>0</v>
      </c>
    </row>
    <row r="42">
      <c r="A42" t="inlineStr">
        <is>
          <t>Development</t>
        </is>
      </c>
      <c r="B42" s="2">
        <f>HYPERLINK("https://exadel.com/news/lessons-most-innovative-apps-last-5-years/","Learn from the Most Innovative Apps of the Last 5 Years")</f>
        <v>0</v>
      </c>
      <c r="C42" t="b">
        <v>0</v>
      </c>
    </row>
    <row r="43">
      <c r="A43" t="inlineStr">
        <is>
          <t>Development</t>
        </is>
      </c>
      <c r="B43" s="2">
        <f>HYPERLINK("https://exadel.com/news/open-source-code-sharing-value/","The Value of Open Source Code Sharing")</f>
        <v>0</v>
      </c>
      <c r="C43" t="b">
        <v>0</v>
      </c>
    </row>
    <row r="44">
      <c r="A44" t="inlineStr">
        <is>
          <t>Development</t>
        </is>
      </c>
      <c r="B44" s="2">
        <f>HYPERLINK("https://exadel.com/news/revisiting-reviewing-code-audit-time/","Revisit, Review — Why (and When) You Need a Code Audit")</f>
        <v>0</v>
      </c>
      <c r="C44" t="b">
        <v>0</v>
      </c>
    </row>
    <row r="45">
      <c r="A45" t="inlineStr">
        <is>
          <t>Development</t>
        </is>
      </c>
      <c r="B45" s="2">
        <f>HYPERLINK("https://exadel.com/news/recap-what-to-do-when-the-code-sucks/","Recap: What to Do When the Code Sucks")</f>
        <v>0</v>
      </c>
      <c r="C45" t="b">
        <v>0</v>
      </c>
    </row>
    <row r="46">
      <c r="A46" t="inlineStr">
        <is>
          <t>Development</t>
        </is>
      </c>
      <c r="B46" s="2">
        <f>HYPERLINK("https://exadel.com/news/innovation-lab-by-exadel-now-supports-full-chatbot-development/","Innovation Lab by Exadel Now Supports Full Chatbot Development")</f>
        <v>0</v>
      </c>
      <c r="C46" t="b">
        <v>0</v>
      </c>
    </row>
    <row r="47">
      <c r="A47" t="inlineStr">
        <is>
          <t>Development</t>
        </is>
      </c>
      <c r="B47" s="2">
        <f>HYPERLINK("https://exadel.com/news/5-reasons-to-consider-adopting-agile-software-delivery-if-you-havent-already/","5 Reasons to Consider Adopting Agile Software Delivery (If You Haven’t Already)")</f>
        <v>0</v>
      </c>
      <c r="C47" t="b">
        <v>0</v>
      </c>
    </row>
    <row r="48">
      <c r="A48" t="inlineStr">
        <is>
          <t>Development</t>
        </is>
      </c>
      <c r="B48" s="2">
        <f>HYPERLINK("https://exadel.com/news/recap-innovation-lab-2020-what-innovating-the-future-looks-like/","Recap: Innovation Lab 2020 What Innovating the Future Looks Like")</f>
        <v>0</v>
      </c>
      <c r="C48" t="b">
        <v>0</v>
      </c>
    </row>
    <row r="49">
      <c r="A49" t="inlineStr">
        <is>
          <t>Development</t>
        </is>
      </c>
      <c r="B49" s="2">
        <f>HYPERLINK("https://exadel.com/news/the-benefits-of-agile-software-development-and-how-to-measure-them/","The Benefits of Agile Software Development and How to Measure Them")</f>
        <v>0</v>
      </c>
      <c r="C49" t="b">
        <v>0</v>
      </c>
    </row>
    <row r="50">
      <c r="A50" t="inlineStr">
        <is>
          <t>Development</t>
        </is>
      </c>
      <c r="B50" s="2">
        <f>HYPERLINK("https://exadel.com/news/introducing-the-adobe-experience-manager-authoring-toolkit/","Introducing the Adobe Experience Manager Authoring Toolkit")</f>
        <v>0</v>
      </c>
      <c r="C50" t="b">
        <v>0</v>
      </c>
    </row>
    <row r="51">
      <c r="A51" t="inlineStr">
        <is>
          <t>Development</t>
        </is>
      </c>
      <c r="B51" s="2">
        <f>HYPERLINK("https://exadel.com/news/beyond-building-software-agile-as-an-organization-wide-initiative/","Beyond Building Software: Agile as an Organization-Wide Initiative")</f>
        <v>0</v>
      </c>
      <c r="C51" t="b">
        <v>0</v>
      </c>
    </row>
    <row r="52">
      <c r="A52" t="inlineStr">
        <is>
          <t>Development</t>
        </is>
      </c>
      <c r="B52" s="2">
        <f>HYPERLINK("https://exadel.com/news/agile-development-for-non-products/","Agile Development for ""Non-Products""")</f>
        <v>0</v>
      </c>
      <c r="C52" t="b">
        <v>0</v>
      </c>
    </row>
    <row r="53">
      <c r="A53" t="inlineStr">
        <is>
          <t>Development</t>
        </is>
      </c>
      <c r="B53" s="2">
        <f>HYPERLINK("https://exadel.com/news/our-devops-methods-continuous-integration/","Our DevOps Methodologies: Continuous Integration")</f>
        <v>0</v>
      </c>
      <c r="C53" t="b">
        <v>0</v>
      </c>
    </row>
    <row r="54">
      <c r="A54" t="inlineStr">
        <is>
          <t>Development</t>
        </is>
      </c>
      <c r="B54" s="2">
        <f>HYPERLINK("https://exadel.com/news/our-devops-methodologies-the-continuous-integration-interview/","Our DevOps Methodologies: The Continuous Integration Interview")</f>
        <v>0</v>
      </c>
      <c r="C54" t="b">
        <v>0</v>
      </c>
    </row>
    <row r="55">
      <c r="A55" t="inlineStr">
        <is>
          <t>Development</t>
        </is>
      </c>
      <c r="B55" s="2">
        <f>HYPERLINK("https://exadel.com/news/building-resilient-distributed-software-development-teams/","Building Resilient Distributed Software Development Teams")</f>
        <v>0</v>
      </c>
      <c r="C55" t="b">
        <v>0</v>
      </c>
    </row>
    <row r="56">
      <c r="A56" t="inlineStr">
        <is>
          <t>Development</t>
        </is>
      </c>
      <c r="B56" s="2">
        <f>HYPERLINK("https://exadel.com/news/secrets-of-successful-remote-or-dispersed-it-teams/","Secrets of Successful Remote or Dispersed IT Teams")</f>
        <v>0</v>
      </c>
      <c r="C56" t="b">
        <v>0</v>
      </c>
    </row>
    <row r="57">
      <c r="A57" t="inlineStr">
        <is>
          <t>Development</t>
        </is>
      </c>
      <c r="B57" s="2">
        <f>HYPERLINK("https://exadel.com/news/helping-the-real-estate-industry-recover-during-covid-19/","Helping the Real Estate Industry Recover during COVID-19")</f>
        <v>0</v>
      </c>
      <c r="C57" t="b">
        <v>0</v>
      </c>
    </row>
    <row r="58">
      <c r="A58" t="inlineStr">
        <is>
          <t>Development</t>
        </is>
      </c>
      <c r="B58" s="2">
        <f>HYPERLINK("https://exadel.com/news/helping-the-retail-industry-recover-during-covid-19/","Helping the Retail Industry Recover during COVID-19")</f>
        <v>0</v>
      </c>
      <c r="C58" t="b">
        <v>0</v>
      </c>
    </row>
    <row r="59">
      <c r="A59" t="inlineStr">
        <is>
          <t>Development</t>
        </is>
      </c>
      <c r="B59" s="2">
        <f>HYPERLINK("https://exadel.com/news/data-driven-software-engineering-how-to-avoid-common-problems/","Data-driven Software Engineering: How to Avoid Common Problems")</f>
        <v>0</v>
      </c>
      <c r="C59" t="b">
        <v>0</v>
      </c>
    </row>
    <row r="60">
      <c r="A60" t="inlineStr">
        <is>
          <t>Events</t>
        </is>
      </c>
      <c r="B60" s="2">
        <f>HYPERLINK("https://exadel.com/news/lisa-calkins-on-introverts-can-be-leaders-too/","Lisa Calkins on ""Introverts Can Be Leaders, Too""")</f>
        <v>0</v>
      </c>
      <c r="C60" t="b">
        <v>0</v>
      </c>
    </row>
    <row r="61">
      <c r="A61" t="inlineStr">
        <is>
          <t>Events</t>
        </is>
      </c>
      <c r="B61" s="2">
        <f>HYPERLINK("https://exadel.com/news/exadel-chief-strategy-officer-lisa-calkins-presents-on-the-future-of-wearables-at-wear-2017/","Exadel Chief Strategy Officer Lisa Calkins at WEAR 2017")</f>
        <v>0</v>
      </c>
      <c r="C61" t="b">
        <v>0</v>
      </c>
    </row>
    <row r="62">
      <c r="A62" t="inlineStr">
        <is>
          <t>Events</t>
        </is>
      </c>
      <c r="B62" s="2">
        <f>HYPERLINK("https://exadel.com/news/happy-first-exadel-poland/","Happy (First) Anniversary for Exadel in Poland!")</f>
        <v>0</v>
      </c>
      <c r="C62" t="b">
        <v>0</v>
      </c>
    </row>
    <row r="63">
      <c r="A63" t="inlineStr">
        <is>
          <t>Events</t>
        </is>
      </c>
      <c r="B63" s="2">
        <f>HYPERLINK("https://exadel.com/news/the-it-testing-challenge-is-on-in-bialytsok/","The IT Testing Challenge Is on in Bialytsok!")</f>
        <v>0</v>
      </c>
      <c r="C63" t="b">
        <v>0</v>
      </c>
    </row>
    <row r="64">
      <c r="A64" t="inlineStr">
        <is>
          <t>Events</t>
        </is>
      </c>
      <c r="B64" s="2">
        <f>HYPERLINK("https://exadel.com/news/learn-about-enterprise-grade-ai/","Learn about Enterprise-Grade AI on April 25th")</f>
        <v>0</v>
      </c>
      <c r="C64" t="b">
        <v>0</v>
      </c>
    </row>
    <row r="65">
      <c r="A65" t="inlineStr">
        <is>
          <t>Events</t>
        </is>
      </c>
      <c r="B65" s="2">
        <f>HYPERLINK("https://exadel.com/news/fima-katz-talks-fintech-european-conference/","Fima Katz Talks Fintech at European Conference")</f>
        <v>0</v>
      </c>
      <c r="C65" t="b">
        <v>0</v>
      </c>
    </row>
    <row r="66">
      <c r="A66" t="inlineStr">
        <is>
          <t>Events</t>
        </is>
      </c>
      <c r="B66" s="2">
        <f>HYPERLINK("https://exadel.com/news/exadels-digital-insights-webcast-series-starts-with-a-bang/","Exadel's Digital Insights Webcast Series Rolls Out")</f>
        <v>0</v>
      </c>
      <c r="C66" t="b">
        <v>0</v>
      </c>
    </row>
    <row r="67">
      <c r="A67" t="inlineStr">
        <is>
          <t>Events</t>
        </is>
      </c>
      <c r="B67" s="2">
        <f>HYPERLINK("https://exadel.com/news/webcast-blockchain-trends/","Webcast: Blockchain Trends")</f>
        <v>0</v>
      </c>
      <c r="C67" t="b">
        <v>0</v>
      </c>
    </row>
    <row r="68">
      <c r="A68" t="inlineStr">
        <is>
          <t>Events</t>
        </is>
      </c>
      <c r="B68" s="2">
        <f>HYPERLINK("https://exadel.com/news/webcast-enterprise-software-trends/","Webcast: Enterprise Software Development Trends")</f>
        <v>0</v>
      </c>
      <c r="C68" t="b">
        <v>0</v>
      </c>
    </row>
    <row r="69">
      <c r="A69" t="inlineStr">
        <is>
          <t>Events</t>
        </is>
      </c>
      <c r="B69" s="2">
        <f>HYPERLINK("https://exadel.com/news/webcast-ai-in-the-clouds/","Webcast: AI in the Clouds")</f>
        <v>0</v>
      </c>
      <c r="C69" t="b">
        <v>0</v>
      </c>
    </row>
    <row r="70">
      <c r="A70" t="inlineStr">
        <is>
          <t>Events</t>
        </is>
      </c>
      <c r="B70" s="2">
        <f>HYPERLINK("https://exadel.com/news/webcast-ecommerce-trends/","Webcast: E-commerce Trends")</f>
        <v>0</v>
      </c>
      <c r="C70" t="b">
        <v>0</v>
      </c>
    </row>
    <row r="71">
      <c r="A71" t="inlineStr">
        <is>
          <t>Events</t>
        </is>
      </c>
      <c r="B71" s="2">
        <f>HYPERLINK("https://exadel.com/news/health-tech-innovator-exadel-at-ihrsa-2019/","Health Tech Innovation at IHRSA 2019")</f>
        <v>0</v>
      </c>
      <c r="C71" t="b">
        <v>0</v>
      </c>
    </row>
    <row r="72">
      <c r="A72" t="inlineStr">
        <is>
          <t>Events</t>
        </is>
      </c>
      <c r="B72" s="2">
        <f>HYPERLINK("https://exadel.com/news/exadels-jonathan-fries-to-speak-at-productworld-2020/","Exadel’s Jonathan Fries to Speak at ProductWorld 2020")</f>
        <v>0</v>
      </c>
      <c r="C72" t="b">
        <v>0</v>
      </c>
    </row>
    <row r="73">
      <c r="A73" t="inlineStr">
        <is>
          <t>Events</t>
        </is>
      </c>
      <c r="B73" s="2">
        <f>HYPERLINK("https://exadel.com/news/hackathon-time-in-minsk/","Hackathon Time in Minsk")</f>
        <v>0</v>
      </c>
      <c r="C73" t="b">
        <v>0</v>
      </c>
    </row>
    <row r="74">
      <c r="A74" t="inlineStr">
        <is>
          <t>Events</t>
        </is>
      </c>
      <c r="B74" s="2">
        <f>HYPERLINK("https://exadel.com/news/product-world-2020-reflections-from-jonathan-fries/","Product World 2020: Reflections from Jonathan Fries")</f>
        <v>0</v>
      </c>
      <c r="C74" t="b">
        <v>0</v>
      </c>
    </row>
    <row r="75">
      <c r="A75" t="inlineStr">
        <is>
          <t>Exadel Solutions</t>
        </is>
      </c>
      <c r="B75" s="2">
        <f>HYPERLINK("https://exadel.com/news/global-procurement-application-designing-an-inventory-module/","Global Procurement Application: Designing an Inventory Module")</f>
        <v>0</v>
      </c>
      <c r="C75" t="b">
        <v>0</v>
      </c>
    </row>
    <row r="76">
      <c r="A76" t="inlineStr">
        <is>
          <t>Exadel Solutions</t>
        </is>
      </c>
      <c r="B76" s="2">
        <f>HYPERLINK("https://exadel.com/news/global-procurement-application-designing-a-catalog-module/","Global Procurement Application: Designing a Catalog Module")</f>
        <v>0</v>
      </c>
      <c r="C76" t="b">
        <v>0</v>
      </c>
    </row>
    <row r="77">
      <c r="A77" t="inlineStr">
        <is>
          <t>Inside Exadel</t>
        </is>
      </c>
      <c r="B77" s="2">
        <f>HYPERLINK("https://exadel.com/news/exadel-amadeus-are-teaming-up-to-push-technology-innovation-to-a-new-level/","Exadel &amp; Amadeus Are Teaming Up to Push Technology Innovation to a New Level")</f>
        <v>0</v>
      </c>
      <c r="C77" t="b">
        <v>0</v>
      </c>
    </row>
    <row r="78">
      <c r="A78" t="inlineStr">
        <is>
          <t>Inside Exadel</t>
        </is>
      </c>
      <c r="B78" s="2">
        <f>HYPERLINK("https://exadel.com/news/iso-certifies-exadel-for-information-security/","ISO Certifies Exadel for Information Security")</f>
        <v>0</v>
      </c>
      <c r="C78" t="b">
        <v>0</v>
      </c>
    </row>
    <row r="79">
      <c r="A79" t="inlineStr">
        <is>
          <t>Inside Exadel</t>
        </is>
      </c>
      <c r="B79" s="2">
        <f>HYPERLINK("https://exadel.com/news/exadel-adds-another-award/","Exadel Adds Another Award")</f>
        <v>0</v>
      </c>
      <c r="C79" t="b">
        <v>0</v>
      </c>
    </row>
    <row r="80">
      <c r="A80" t="inlineStr">
        <is>
          <t>Inside Exadel</t>
        </is>
      </c>
      <c r="B80" s="2">
        <f>HYPERLINK("https://exadel.com/news/exadel-top-data-analytics-company-san-francisco-clutch/","Exadel Named Top Data Analytics Company in San Francisco Area by Clutch")</f>
        <v>0</v>
      </c>
      <c r="C80" t="b">
        <v>0</v>
      </c>
    </row>
    <row r="81">
      <c r="A81" t="inlineStr">
        <is>
          <t>Inside Exadel</t>
        </is>
      </c>
      <c r="B81" s="2">
        <f>HYPERLINK("https://exadel.com/news/exadel-developer-spotlight-patrick-flynn/","Exadel Developer Spotlight: Meet Patrick Flynn")</f>
        <v>0</v>
      </c>
      <c r="C81" t="b">
        <v>0</v>
      </c>
    </row>
    <row r="82">
      <c r="A82" t="inlineStr">
        <is>
          <t>Inside Exadel</t>
        </is>
      </c>
      <c r="B82" s="2">
        <f>HYPERLINK("https://exadel.com/news/exadel-developer-spotlight-polina-kuchinskaya/","Exadel Developer Spotlight: Meet Polina Kuchinskaya")</f>
        <v>0</v>
      </c>
      <c r="C82" t="b">
        <v>0</v>
      </c>
    </row>
    <row r="83">
      <c r="A83" t="inlineStr">
        <is>
          <t>Inside Exadel</t>
        </is>
      </c>
      <c r="B83" s="2">
        <f>HYPERLINK("https://exadel.com/news/exadel-developer-spotlight-mikhail-andrushkevich/","Exadel Developer Spotlight: Meet Mikhail Andrushkevich")</f>
        <v>0</v>
      </c>
      <c r="C83" t="b">
        <v>0</v>
      </c>
    </row>
    <row r="84">
      <c r="A84" t="inlineStr">
        <is>
          <t>Inside Exadel</t>
        </is>
      </c>
      <c r="B84" s="2">
        <f>HYPERLINK("https://exadel.com/news/exadel-developer-spotlight-lindsay-mcguire/","Exadel Developer Spotlight: Meet Lindsay McGuire")</f>
        <v>0</v>
      </c>
      <c r="C84" t="b">
        <v>0</v>
      </c>
    </row>
    <row r="85">
      <c r="A85" t="inlineStr">
        <is>
          <t>Inside Exadel</t>
        </is>
      </c>
      <c r="B85" s="2">
        <f>HYPERLINK("https://exadel.com/news/qanda-lev-shur-exadel-digital-marketing-technology-practice/","Lev Shur on Exadel’s Digital Marketing Technology Practice")</f>
        <v>0</v>
      </c>
      <c r="C85" t="b">
        <v>0</v>
      </c>
    </row>
    <row r="86">
      <c r="A86" t="inlineStr">
        <is>
          <t>Inside Exadel</t>
        </is>
      </c>
      <c r="B86" s="2">
        <f>HYPERLINK("https://exadel.com/news/qanda-jonathan-fries-digital-transformation-practice/","Jonathan Fries on Exadel’s Digital Transformation Practice")</f>
        <v>0</v>
      </c>
      <c r="C86" t="b">
        <v>0</v>
      </c>
    </row>
    <row r="87">
      <c r="A87" t="inlineStr">
        <is>
          <t>Inside Exadel</t>
        </is>
      </c>
      <c r="B87" s="2">
        <f>HYPERLINK("https://exadel.com/news/educating-software-engineers-future/","Educating the Software Engineers of the Future")</f>
        <v>0</v>
      </c>
      <c r="C87" t="b">
        <v>0</v>
      </c>
    </row>
    <row r="88">
      <c r="A88" t="inlineStr">
        <is>
          <t>Inside Exadel</t>
        </is>
      </c>
      <c r="B88" s="2">
        <f>HYPERLINK("https://exadel.com/news/qanda-dmitry-buninsky-products-platforms-practice/","Dmitry Binunsky on Exadel’s Products and Platforms Practice")</f>
        <v>0</v>
      </c>
      <c r="C88" t="b">
        <v>0</v>
      </c>
    </row>
    <row r="89">
      <c r="A89" t="inlineStr">
        <is>
          <t>Inside Exadel</t>
        </is>
      </c>
      <c r="B89" s="2">
        <f>HYPERLINK("https://exadel.com/news/reflections-on-2018-whats-to-come-in-2019/","Reflections on 2018, What’s to Come in 2019")</f>
        <v>0</v>
      </c>
      <c r="C89" t="b">
        <v>0</v>
      </c>
    </row>
    <row r="90">
      <c r="A90" t="inlineStr">
        <is>
          <t>Inside Exadel</t>
        </is>
      </c>
      <c r="B90" s="2">
        <f>HYPERLINK("https://exadel.com/news/exadel-developer-spotlight-travis-bolinger/","Exadel Developer Spotlight: Meet Travis Bolinger")</f>
        <v>0</v>
      </c>
      <c r="C90" t="b">
        <v>0</v>
      </c>
    </row>
    <row r="91">
      <c r="A91" t="inlineStr">
        <is>
          <t>Inside Exadel</t>
        </is>
      </c>
      <c r="B91" s="2">
        <f>HYPERLINK("https://exadel.com/news/exadel-developer-spotlight-alexander-antsypov/","Exadel Developer Spotlight: Meet Alexander Antsypov")</f>
        <v>0</v>
      </c>
      <c r="C91" t="b">
        <v>0</v>
      </c>
    </row>
    <row r="92">
      <c r="A92" t="inlineStr">
        <is>
          <t>Inside Exadel</t>
        </is>
      </c>
      <c r="B92" s="2">
        <f>HYPERLINK("https://exadel.com/news/stem-lab-in-belarus-to-kick-off-csr-program/","Exadel Supports STEM Lab in Belarus to Kick Off CSR Program")</f>
        <v>0</v>
      </c>
      <c r="C92" t="b">
        <v>0</v>
      </c>
    </row>
    <row r="93">
      <c r="A93" t="inlineStr">
        <is>
          <t>Inside Exadel</t>
        </is>
      </c>
      <c r="B93" s="2">
        <f>HYPERLINK("https://exadel.com/news/from-vision-to-decision-exadel-launches-innovation-lab/","From Vision to Decision: Exadel Launches Innovation Lab")</f>
        <v>0</v>
      </c>
      <c r="C93" t="b">
        <v>0</v>
      </c>
    </row>
    <row r="94">
      <c r="A94" t="inlineStr">
        <is>
          <t>Inside Exadel</t>
        </is>
      </c>
      <c r="B94" s="2">
        <f>HYPERLINK("https://exadel.com/news/women-in-stem-at-exadel-lindsay-mcguire-director-of-user-experience/","Women in STEM at Exadel: Lindsay McGuire, Director of User Experience")</f>
        <v>0</v>
      </c>
      <c r="C94" t="b">
        <v>0</v>
      </c>
    </row>
    <row r="95">
      <c r="A95" t="inlineStr">
        <is>
          <t>Inside Exadel</t>
        </is>
      </c>
      <c r="B95" s="2">
        <f>HYPERLINK("https://exadel.com/news/exadel-named-a-midsize-agile-software-development-service-provider-leader/","Exadel Named a Midsize Agile Software Development Service Provider Leader by Independent Research Firm")</f>
        <v>0</v>
      </c>
      <c r="C95" t="b">
        <v>0</v>
      </c>
    </row>
    <row r="96">
      <c r="A96" t="inlineStr">
        <is>
          <t>Inside Exadel</t>
        </is>
      </c>
      <c r="B96" s="2">
        <f>HYPERLINK("https://exadel.com/news/women-in-stem-at-exadel-mary-frances-senior-ux-ui-designer/","Women in STEM at Exadel: Mary Frances Czarsty, Senior UX/UI Designer")</f>
        <v>0</v>
      </c>
      <c r="C96" t="b">
        <v>0</v>
      </c>
    </row>
    <row r="97">
      <c r="A97" t="inlineStr">
        <is>
          <t>Inside Exadel</t>
        </is>
      </c>
      <c r="B97" s="2">
        <f>HYPERLINK("https://exadel.com/news/women-in-stem-at-exadel-polina-antipova-delivery-manager-and-scrum-master/","Women in STEM at Exadel: Polina Antipova, Delivery Manager and Scrum Master")</f>
        <v>0</v>
      </c>
      <c r="C97" t="b">
        <v>0</v>
      </c>
    </row>
    <row r="98">
      <c r="A98" t="inlineStr">
        <is>
          <t>Inside Exadel</t>
        </is>
      </c>
      <c r="B98" s="2">
        <f>HYPERLINK("https://exadel.com/news/crosskube-qa-rapid-deployment-of-environments-to-any-cloud/","CrossKube Q&amp;A: Rapid Deployment of Environments to Any Cloud")</f>
        <v>0</v>
      </c>
      <c r="C98" t="b">
        <v>1</v>
      </c>
    </row>
    <row r="99">
      <c r="A99" t="inlineStr">
        <is>
          <t>Inside Exadel</t>
        </is>
      </c>
      <c r="B99" s="2">
        <f>HYPERLINK("https://exadel.com/news/women-in-stem-at-exadel-daria-rieznik-lead-qa-engineer/","Women in STEM at Exadel: Daria Rieznik, Lead QA Engineer")</f>
        <v>0</v>
      </c>
      <c r="C99" t="b">
        <v>0</v>
      </c>
    </row>
    <row r="100">
      <c r="A100" t="inlineStr">
        <is>
          <t>Inside Exadel</t>
        </is>
      </c>
      <c r="B100" s="2">
        <f>HYPERLINK("https://exadel.com/news/thats-a-wrap-2019-exadel-reflections-and-achievements/","That’s A Wrap! 2019 Exadel Reflections and Achievements")</f>
        <v>0</v>
      </c>
      <c r="C100" t="b">
        <v>0</v>
      </c>
    </row>
    <row r="101">
      <c r="A101" t="inlineStr">
        <is>
          <t>Inside Exadel</t>
        </is>
      </c>
      <c r="B101" s="2">
        <f>HYPERLINK("https://exadel.com/news/a-year-of-achievement-for-appery-io-in-2019/","A Year of Achievement for Appery.io in 2019")</f>
        <v>0</v>
      </c>
      <c r="C101" t="b">
        <v>0</v>
      </c>
    </row>
    <row r="102">
      <c r="A102" t="inlineStr">
        <is>
          <t>Inside Exadel</t>
        </is>
      </c>
      <c r="B102" s="2">
        <f>HYPERLINK("https://exadel.com/news/exadel-sponsored-stem-lab-opens-in-vileyka/","Exadel-sponsored STEM Lab Opens in Vileyka")</f>
        <v>0</v>
      </c>
      <c r="C102" t="b">
        <v>0</v>
      </c>
    </row>
    <row r="103">
      <c r="A103" t="inlineStr">
        <is>
          <t>Projects</t>
        </is>
      </c>
      <c r="B103" s="2">
        <f>HYPERLINK("https://exadel.com/news/exadel-provides-the-engineering-behind-ghxs-corex-platform/","Exadel Provides the Engineering behind GHX's CoreX Platform")</f>
        <v>0</v>
      </c>
      <c r="C103" t="b">
        <v>0</v>
      </c>
    </row>
    <row r="104">
      <c r="A104" t="inlineStr">
        <is>
          <t>Projects</t>
        </is>
      </c>
      <c r="B104" s="2">
        <f>HYPERLINK("https://exadel.com/news/exadel-feels-like-permanent-member-team/","""Exadel feels like a permanent member of my team.""")</f>
        <v>0</v>
      </c>
      <c r="C104" t="b">
        <v>0</v>
      </c>
    </row>
    <row r="105">
      <c r="A105" t="inlineStr">
        <is>
          <t>Projects</t>
        </is>
      </c>
      <c r="B105" s="2">
        <f>HYPERLINK("https://exadel.com/news/they-value-long-lasting-relationships-over-any-kind-of-short-term-gain/","""They value long lasting relationships over any kind of short-term gain.""")</f>
        <v>0</v>
      </c>
      <c r="C105" t="b">
        <v>0</v>
      </c>
    </row>
    <row r="106">
      <c r="A106" t="inlineStr">
        <is>
          <t>Projects</t>
        </is>
      </c>
      <c r="B106" s="2">
        <f>HYPERLINK("https://exadel.com/news/more-bikes-and-reduce-emissions/","Ride (Share) More Bikes, Reduce Emissions")</f>
        <v>0</v>
      </c>
      <c r="C106" t="b">
        <v>0</v>
      </c>
    </row>
    <row r="107">
      <c r="A107" t="inlineStr">
        <is>
          <t>Tech Tips</t>
        </is>
      </c>
      <c r="B107" s="2">
        <f>HYPERLINK("https://exadel.com/news/aem-tip-passing-string-arguments-from-htl-to-the-back-end/","AEM Tip: Passing String Arguments from HTL to the Back End")</f>
        <v>0</v>
      </c>
      <c r="C107" t="b">
        <v>0</v>
      </c>
    </row>
    <row r="108">
      <c r="A108" t="inlineStr">
        <is>
          <t>Tech Tips</t>
        </is>
      </c>
      <c r="B108" s="2">
        <f>HYPERLINK("https://exadel.com/news/aem-tip-creating-a-helper-to-close-sling-resource-resolver-instances/","AEM Tip: Creating a Helper to Close Sling Resource Resolver Instances")</f>
        <v>0</v>
      </c>
      <c r="C108" t="b">
        <v>0</v>
      </c>
    </row>
    <row r="109">
      <c r="A109" t="inlineStr">
        <is>
          <t>Tech Tips</t>
        </is>
      </c>
      <c r="B109" s="2">
        <f>HYPERLINK("https://exadel.com/news/aem-tip-learning-from-a-segment-not-found-error/","AEM Tip: Learning from a ""Segment not found"" Error")</f>
        <v>0</v>
      </c>
      <c r="C109" t="b">
        <v>0</v>
      </c>
    </row>
    <row r="110">
      <c r="A110" t="inlineStr">
        <is>
          <t>Tech Tips</t>
        </is>
      </c>
      <c r="B110" s="2">
        <f>HYPERLINK("https://exadel.com/news/aem-tip-slow-deployment-into-publish-instance/","AEM Tip: Slow Deployment into a Publish Instance")</f>
        <v>0</v>
      </c>
      <c r="C110" t="b">
        <v>0</v>
      </c>
    </row>
    <row r="111">
      <c r="A111" t="inlineStr">
        <is>
          <t>Tech Tips</t>
        </is>
      </c>
      <c r="B111" s="2">
        <f>HYPERLINK("https://exadel.com/news/aem-tip-wrong-implicit-manager-service-configuration-binding/","AEM Tip: Wrong Implicit Manager Service Configuration Binding")</f>
        <v>0</v>
      </c>
      <c r="C111" t="b">
        <v>0</v>
      </c>
    </row>
    <row r="112">
      <c r="A112" t="inlineStr">
        <is>
          <t>Tech Tips</t>
        </is>
      </c>
      <c r="B112" s="2">
        <f>HYPERLINK("https://exadel.com/news/aem-tip-merging-on-fields-with-different-names/","AEM Tip: Merging on Fields with Different Names")</f>
        <v>0</v>
      </c>
      <c r="C112" t="b">
        <v>0</v>
      </c>
    </row>
    <row r="113">
      <c r="A113" t="inlineStr">
        <is>
          <t>Tech Tips</t>
        </is>
      </c>
      <c r="B113" s="2">
        <f>HYPERLINK("https://exadel.com/news/aem-tip-automating-verification-in-aem-author/","AEM Tip: Automating Verification in AEM Author")</f>
        <v>0</v>
      </c>
      <c r="C113" t="b">
        <v>0</v>
      </c>
    </row>
    <row r="114">
      <c r="A114" t="inlineStr">
        <is>
          <t>Tech Tips</t>
        </is>
      </c>
      <c r="B114" s="2">
        <f>HYPERLINK("https://exadel.com/news/classic-to-touch-ui-migration-for-adobe-experience-manager/","Classic to Touch UI Migration for Adobe Experience Manager")</f>
        <v>0</v>
      </c>
      <c r="C114" t="b">
        <v>0</v>
      </c>
    </row>
    <row r="115">
      <c r="A115" t="inlineStr">
        <is>
          <t>Tech Tips</t>
        </is>
      </c>
      <c r="B115" s="2">
        <f>HYPERLINK("https://exadel.com/news/aem-tip-junit-tests-for-wcmusepojo-objects/","AEM Tip: JUnit Tests for WCMUsePojo Objects")</f>
        <v>0</v>
      </c>
      <c r="C115" t="b">
        <v>0</v>
      </c>
    </row>
    <row r="116">
      <c r="A116" t="inlineStr">
        <is>
          <t>Tech Tips</t>
        </is>
      </c>
      <c r="B116" s="2">
        <f>HYPERLINK("https://exadel.com/news/classic-to-touch-ui-migration-for-aem-more-tips-from-experience/","Classic to Touch UI Migration for AEM: More Tips from Experience")</f>
        <v>0</v>
      </c>
      <c r="C116" t="b">
        <v>0</v>
      </c>
    </row>
    <row r="117">
      <c r="A117" t="inlineStr">
        <is>
          <t>Tech Tips</t>
        </is>
      </c>
      <c r="B117" s="2">
        <f>HYPERLINK("https://exadel.com/news/classic-to-touch-ui-migration-for-aem-page-properties/","Classic to Touch UI Migration for AEM: Page Properties")</f>
        <v>0</v>
      </c>
      <c r="C117" t="b">
        <v>0</v>
      </c>
    </row>
    <row r="118">
      <c r="A118" t="inlineStr">
        <is>
          <t>Tech Tips</t>
        </is>
      </c>
      <c r="B118" s="2">
        <f>HYPERLINK("https://exadel.com/news/classic-to-touch-ui-migration-for-aem-multifields/","Classic to Touch UI Migration for AEM: Multifields")</f>
        <v>0</v>
      </c>
      <c r="C118" t="b">
        <v>0</v>
      </c>
    </row>
    <row r="119">
      <c r="A119" t="inlineStr">
        <is>
          <t>Tech Tips</t>
        </is>
      </c>
      <c r="B119" s="2">
        <f>HYPERLINK("https://exadel.com/news/aem-tip-use-an-automated-test-framework/","AEM Tip: Use an Automated Test Framework")</f>
        <v>0</v>
      </c>
      <c r="C119" t="b">
        <v>0</v>
      </c>
    </row>
    <row r="120">
      <c r="A120" t="inlineStr">
        <is>
          <t>Tech Tips</t>
        </is>
      </c>
      <c r="B120" s="2">
        <f>HYPERLINK("https://exadel.com/news/aem-tip-junit-aemcontext-integration-with-an-aem-repository/","AEM Tip: JUnit AemContext Integration with an AEM Repository")</f>
        <v>0</v>
      </c>
      <c r="C120" t="b">
        <v>0</v>
      </c>
    </row>
    <row r="121">
      <c r="A121" t="inlineStr">
        <is>
          <t>Tech Tips</t>
        </is>
      </c>
      <c r="B121" s="2">
        <f>HYPERLINK("https://exadel.com/news/aem-tip-cryptosupport-key-sharing-and-troubleshooting/","AEM Tip: CryptoSupport Key Sharing and Troubleshooting")</f>
        <v>0</v>
      </c>
      <c r="C121" t="b">
        <v>0</v>
      </c>
    </row>
    <row r="122">
      <c r="A122" t="inlineStr">
        <is>
          <t>Technology</t>
        </is>
      </c>
      <c r="B122" s="2">
        <f>HYPERLINK("https://exadel.com/news/iot-and-ipv6/","IoT and IPv6")</f>
        <v>0</v>
      </c>
      <c r="C122" t="b">
        <v>0</v>
      </c>
    </row>
    <row r="123">
      <c r="A123" t="inlineStr">
        <is>
          <t>Technology</t>
        </is>
      </c>
      <c r="B123" s="2">
        <f>HYPERLINK("https://exadel.com/news/what-are-beacons-and-why-do-they-matter-to-you/","What Are Beacons and Why Do They Matter to You?")</f>
        <v>0</v>
      </c>
      <c r="C123" t="b">
        <v>0</v>
      </c>
    </row>
    <row r="124">
      <c r="A124" t="inlineStr">
        <is>
          <t>Technology</t>
        </is>
      </c>
      <c r="B124" s="2">
        <f>HYPERLINK("https://exadel.com/news/know-cloud-evaluating-amazon-web-services-aws-google-cloud-platform/","Know Your Cloud: Evaluating Amazon Web Services (AWS) and Google Cloud Platform")</f>
        <v>0</v>
      </c>
      <c r="C124" t="b">
        <v>0</v>
      </c>
    </row>
    <row r="125">
      <c r="A125" t="inlineStr">
        <is>
          <t>Technology</t>
        </is>
      </c>
      <c r="B125" s="2">
        <f>HYPERLINK("https://exadel.com/news/beyond-bitcoin-understanding-blockchains-potential/","Beyond Bitcoin: Understanding Blockchain's Potential")</f>
        <v>0</v>
      </c>
      <c r="C125" t="b">
        <v>0</v>
      </c>
    </row>
    <row r="126">
      <c r="A126" t="inlineStr">
        <is>
          <t>Technology</t>
        </is>
      </c>
      <c r="B126" s="2">
        <f>HYPERLINK("https://exadel.com/news/technology-advances-on-disease/","Technology versus Disease: How Tech Is Winning")</f>
        <v>0</v>
      </c>
      <c r="C126" t="b">
        <v>0</v>
      </c>
    </row>
    <row r="127">
      <c r="A127" t="inlineStr">
        <is>
          <t>Technology</t>
        </is>
      </c>
      <c r="B127" s="2">
        <f>HYPERLINK("https://exadel.com/news/roundup-data-science-and-analytics/","News Roundup: Data Science and Analytics")</f>
        <v>0</v>
      </c>
      <c r="C127" t="b">
        <v>0</v>
      </c>
    </row>
    <row r="128">
      <c r="A128" t="inlineStr">
        <is>
          <t>Technology</t>
        </is>
      </c>
      <c r="B128" s="2">
        <f>HYPERLINK("https://exadel.com/news/importance-computer-science-classes/","Why Your Children Will Grow Up Learning to Code")</f>
        <v>0</v>
      </c>
      <c r="C128" t="b">
        <v>0</v>
      </c>
    </row>
    <row r="129">
      <c r="A129" t="inlineStr">
        <is>
          <t>Technology</t>
        </is>
      </c>
      <c r="B129" s="2">
        <f>HYPERLINK("https://exadel.com/news/roundup-iot-1/","News Roundup: The Future Is IoT")</f>
        <v>0</v>
      </c>
      <c r="C129" t="b">
        <v>0</v>
      </c>
    </row>
    <row r="130">
      <c r="A130" t="inlineStr">
        <is>
          <t>Technology</t>
        </is>
      </c>
      <c r="B130" s="2">
        <f>HYPERLINK("https://exadel.com/news/old-reliable-mysql-history/","Old Reliable: A History of MySQL")</f>
        <v>0</v>
      </c>
      <c r="C130" t="b">
        <v>0</v>
      </c>
    </row>
    <row r="131">
      <c r="A131" t="inlineStr">
        <is>
          <t>Technology</t>
        </is>
      </c>
      <c r="B131" s="2">
        <f>HYPERLINK("https://exadel.com/news/the-data-behind-halloween/","The Data behind Halloween")</f>
        <v>0</v>
      </c>
      <c r="C131" t="b">
        <v>0</v>
      </c>
    </row>
    <row r="132">
      <c r="A132" t="inlineStr">
        <is>
          <t>Technology</t>
        </is>
      </c>
      <c r="B132" s="2">
        <f>HYPERLINK("https://exadel.com/news/4-ways-a-hybrid-outsourcing-model-drives-innovation/","4 Ways a Hybrid Outsourcing Model Drives Innovation")</f>
        <v>0</v>
      </c>
      <c r="C132" t="b">
        <v>0</v>
      </c>
    </row>
    <row r="133">
      <c r="A133" t="inlineStr">
        <is>
          <t>Technology</t>
        </is>
      </c>
      <c r="B133" s="2">
        <f>HYPERLINK("https://exadel.com/news/news-roundup-cybersecurity-awareness/","News Roundup: Cybersecurity Awareness")</f>
        <v>0</v>
      </c>
      <c r="C133" t="b">
        <v>0</v>
      </c>
    </row>
    <row r="134">
      <c r="A134" t="inlineStr">
        <is>
          <t>Technology</t>
        </is>
      </c>
      <c r="B134" s="2">
        <f>HYPERLINK("https://exadel.com/news/smart-contracts-blockchain-feature/","Smart Contracts: A Revolutionary Feature of Blockchain")</f>
        <v>0</v>
      </c>
      <c r="C134" t="b">
        <v>0</v>
      </c>
    </row>
    <row r="135">
      <c r="A135" t="inlineStr">
        <is>
          <t>Technology</t>
        </is>
      </c>
      <c r="B135" s="2">
        <f>HYPERLINK("https://exadel.com/news/gps-enabled-smartwatches/","From Sci-Fi to Reality: How GPS-Enabled Smartwatches Entered the Mainstream")</f>
        <v>0</v>
      </c>
      <c r="C135" t="b">
        <v>0</v>
      </c>
    </row>
    <row r="136">
      <c r="A136" t="inlineStr">
        <is>
          <t>Technology</t>
        </is>
      </c>
      <c r="B136" s="2">
        <f>HYPERLINK("https://exadel.com/news/migrate-data-safely-efficiently/","How to Migrate Data Safely and Efficiently")</f>
        <v>0</v>
      </c>
      <c r="C136" t="b">
        <v>0</v>
      </c>
    </row>
    <row r="137">
      <c r="A137" t="inlineStr">
        <is>
          <t>Technology</t>
        </is>
      </c>
      <c r="B137" s="2">
        <f>HYPERLINK("https://exadel.com/news/android-your-business/","Android Is the #1 Mobile Platform: What It Means for Your Business")</f>
        <v>0</v>
      </c>
      <c r="C137" t="b">
        <v>0</v>
      </c>
    </row>
    <row r="138">
      <c r="A138" t="inlineStr">
        <is>
          <t>Technology</t>
        </is>
      </c>
      <c r="B138" s="2">
        <f>HYPERLINK("https://exadel.com/news/driving-air-travel-data-innovation-rest-apis/","Driving Air Travel Data Innovation: REST APIs")</f>
        <v>0</v>
      </c>
      <c r="C138" t="b">
        <v>0</v>
      </c>
    </row>
    <row r="139">
      <c r="A139" t="inlineStr">
        <is>
          <t>Technology</t>
        </is>
      </c>
      <c r="B139" s="2">
        <f>HYPERLINK("https://exadel.com/news/fintech-advancing-faster-and-faster/","FinTech Moves Faster and Faster Every Day")</f>
        <v>0</v>
      </c>
      <c r="C139" t="b">
        <v>0</v>
      </c>
    </row>
    <row r="140">
      <c r="A140" t="inlineStr">
        <is>
          <t>Technology</t>
        </is>
      </c>
      <c r="B140" s="2">
        <f>HYPERLINK("https://exadel.com/news/how-blockchain-will-transform-software-development/","How Blockchain Will Transform Software Development")</f>
        <v>0</v>
      </c>
      <c r="C140" t="b">
        <v>0</v>
      </c>
    </row>
    <row r="141">
      <c r="A141" t="inlineStr">
        <is>
          <t>Technology</t>
        </is>
      </c>
      <c r="B141" s="2">
        <f>HYPERLINK("https://exadel.com/news/driverless-cars-urban-planning/","What Driverless Cars Mean for the Role of AI in Urban Planning")</f>
        <v>0</v>
      </c>
      <c r="C141" t="b">
        <v>0</v>
      </c>
    </row>
    <row r="142">
      <c r="A142" t="inlineStr">
        <is>
          <t>Technology</t>
        </is>
      </c>
      <c r="B142" s="2">
        <f>HYPERLINK("https://exadel.com/news/blockchain-grabs-real-estate/","Blockchain Grabs Real Estate")</f>
        <v>0</v>
      </c>
      <c r="C142" t="b">
        <v>0</v>
      </c>
    </row>
    <row r="143">
      <c r="A143" t="inlineStr">
        <is>
          <t>Technology</t>
        </is>
      </c>
      <c r="B143" s="2">
        <f>HYPERLINK("https://exadel.com/news/amazon-iot-button/","The Amazon IoT Button: Dedicated Hardware to Do One Cool Thing")</f>
        <v>0</v>
      </c>
      <c r="C143" t="b">
        <v>0</v>
      </c>
    </row>
    <row r="144">
      <c r="A144" t="inlineStr">
        <is>
          <t>Technology</t>
        </is>
      </c>
      <c r="B144" s="2">
        <f>HYPERLINK("https://exadel.com/news/leveraging-beacon-technology-to-make-cities-more-livable/","Leveraging Beacon Technology to Make Cities More Livable")</f>
        <v>0</v>
      </c>
      <c r="C144" t="b">
        <v>0</v>
      </c>
    </row>
    <row r="145">
      <c r="A145" t="inlineStr">
        <is>
          <t>Technology</t>
        </is>
      </c>
      <c r="B145" s="2">
        <f>HYPERLINK("https://exadel.com/news/soft-robotics-in-the-contemporary-workplace/","Soft Robotics in the Contemporary Workplace")</f>
        <v>0</v>
      </c>
      <c r="C145" t="b">
        <v>0</v>
      </c>
    </row>
    <row r="146">
      <c r="A146" t="inlineStr">
        <is>
          <t>Technology</t>
        </is>
      </c>
      <c r="B146" s="2">
        <f>HYPERLINK("https://exadel.com/news/sports-bettings-new-challenge-software-engineering/","Sports Betting’s New Challenge: Software Engineering")</f>
        <v>0</v>
      </c>
      <c r="C146" t="b">
        <v>0</v>
      </c>
    </row>
    <row r="147">
      <c r="A147" t="inlineStr">
        <is>
          <t>Technology</t>
        </is>
      </c>
      <c r="B147" s="2">
        <f>HYPERLINK("https://exadel.com/news/exadel-announces-blockchain-solutions/","Exadel Announces Blockchain Solutions for Mobile Applications, Healthcare, and Real Estate")</f>
        <v>0</v>
      </c>
      <c r="C147" t="b">
        <v>0</v>
      </c>
    </row>
    <row r="148">
      <c r="A148" t="inlineStr">
        <is>
          <t>Technology</t>
        </is>
      </c>
      <c r="B148" s="2">
        <f>HYPERLINK("https://exadel.com/news/exploring-the-fundamentals-of-blockchain/","Exploring the Fundamentals of Blockchain")</f>
        <v>0</v>
      </c>
      <c r="C148" t="b">
        <v>0</v>
      </c>
    </row>
    <row r="149">
      <c r="A149" t="inlineStr">
        <is>
          <t>Technology</t>
        </is>
      </c>
      <c r="B149" s="2">
        <f>HYPERLINK("https://exadel.com/news/artificial-intelligence-cloud/","Artificial Intelligence in the Cloud")</f>
        <v>0</v>
      </c>
      <c r="C149" t="b">
        <v>0</v>
      </c>
    </row>
    <row r="150">
      <c r="A150" t="inlineStr">
        <is>
          <t>Technology</t>
        </is>
      </c>
      <c r="B150" s="2">
        <f>HYPERLINK("https://exadel.com/news/qa-the-ways-tech-is-driving-e-commerce/","The Ways Tech Is Driving E-commerce")</f>
        <v>0</v>
      </c>
      <c r="C150" t="b">
        <v>0</v>
      </c>
    </row>
    <row r="151">
      <c r="A151" t="inlineStr">
        <is>
          <t>Technology</t>
        </is>
      </c>
      <c r="B151" s="2">
        <f>HYPERLINK("https://exadel.com/news/trends-in-enterprise-software-development-2019/","Recap: Trends in Enterprise Software Development 2019 and Beyond")</f>
        <v>0</v>
      </c>
      <c r="C151" t="b">
        <v>0</v>
      </c>
    </row>
    <row r="152">
      <c r="A152" t="inlineStr">
        <is>
          <t>Technology</t>
        </is>
      </c>
      <c r="B152" s="2">
        <f>HYPERLINK("https://exadel.com/news/recap-digital-transformation-with-exadels-jonathan-fries/","Recap: Digital Transformation with Exadel’s Jonathan Fries")</f>
        <v>0</v>
      </c>
      <c r="C152" t="b">
        <v>0</v>
      </c>
    </row>
    <row r="153">
      <c r="A153" t="inlineStr">
        <is>
          <t>Technology</t>
        </is>
      </c>
      <c r="B153" s="2">
        <f>HYPERLINK("https://exadel.com/news/5-ways-financial-organizations-are-digitally-challenging-the-status-quo/","5 Ways Financial Organizations Are Digitally Challenging the Status Quo")</f>
        <v>0</v>
      </c>
      <c r="C153" t="b">
        <v>0</v>
      </c>
    </row>
    <row r="154">
      <c r="A154" t="inlineStr">
        <is>
          <t>Technology</t>
        </is>
      </c>
      <c r="B154" s="2">
        <f>HYPERLINK("https://exadel.com/news/4-cloud-computing-tools-driving-growth-and-scalability-in-the-financial-sector/","4 Cloud Computing Tools Driving Growth and Scalability in the Financial Sector")</f>
        <v>0</v>
      </c>
      <c r="C154" t="b">
        <v>0</v>
      </c>
    </row>
    <row r="155">
      <c r="A155" t="inlineStr">
        <is>
          <t>Technology</t>
        </is>
      </c>
      <c r="B155" s="2">
        <f>HYPERLINK("https://exadel.com/news/digital-transformation-in-the-financial-sector-past-present-future/","Digital Transformation in the Financial Sector: Past • Present • Future")</f>
        <v>0</v>
      </c>
      <c r="C155" t="b">
        <v>0</v>
      </c>
    </row>
    <row r="156">
      <c r="A156" t="inlineStr">
        <is>
          <t>Technology</t>
        </is>
      </c>
      <c r="B156" s="2">
        <f>HYPERLINK("https://exadel.com/news/an-overview-of-the-innovation-lab/","An Overview of the Innovation Lab by Exadel")</f>
        <v>0</v>
      </c>
      <c r="C156" t="b">
        <v>0</v>
      </c>
    </row>
    <row r="157">
      <c r="A157" t="inlineStr">
        <is>
          <t>Technology</t>
        </is>
      </c>
      <c r="B157" s="2">
        <f>HYPERLINK("https://exadel.com/news/the-impact-of-tech-advances-in-the-healthcare-industry/","The Impact of Tech Advances in the Healthcare Industry")</f>
        <v>0</v>
      </c>
      <c r="C157" t="b">
        <v>0</v>
      </c>
    </row>
    <row r="158">
      <c r="A158" t="inlineStr">
        <is>
          <t>Technology</t>
        </is>
      </c>
      <c r="B158" s="2">
        <f>HYPERLINK("https://exadel.com/news/how-digital-transformation-is-impacting-the-sports-and-fitness-industry/","How Digital Transformation Is Impacting the Sports and Fitness Industry")</f>
        <v>0</v>
      </c>
      <c r="C158" t="b">
        <v>0</v>
      </c>
    </row>
    <row r="159">
      <c r="A159" t="inlineStr">
        <is>
          <t>Technology</t>
        </is>
      </c>
      <c r="B159" s="2">
        <f>HYPERLINK("https://exadel.com/news/introducing-crosskube-deploy-a-kubernetes-environment-in-any-cloud-fast/","Introducing CrossKube: Deploy a Kubernetes Environment in Any Cloud, Fast")</f>
        <v>0</v>
      </c>
      <c r="C159" t="b">
        <v>0</v>
      </c>
    </row>
    <row r="160">
      <c r="A160" t="inlineStr">
        <is>
          <t>Technology</t>
        </is>
      </c>
      <c r="B160" s="2">
        <f>HYPERLINK("https://exadel.com/news/digital-transformation-in-toll-road-authorities-past-%e2%80%a2-present-%e2%80%a2-future/","Digital Transformation for Toll Road Authorities: Past • Present • Future")</f>
        <v>0</v>
      </c>
      <c r="C160" t="b">
        <v>0</v>
      </c>
    </row>
    <row r="161">
      <c r="A161" t="inlineStr">
        <is>
          <t>Technology</t>
        </is>
      </c>
      <c r="B161" s="2">
        <f>HYPERLINK("https://exadel.com/news/to-bet-or-not-to-bet-on-digital-transformation-3-trends-reshaping-the-gambling-industry/","To Bet or Not to Bet...on Digital Transformation: 3 Trends Reshaping the Gambling Industry")</f>
        <v>0</v>
      </c>
      <c r="C161" t="b">
        <v>0</v>
      </c>
    </row>
    <row r="162">
      <c r="A162" t="inlineStr">
        <is>
          <t>Technology</t>
        </is>
      </c>
      <c r="B162" s="2">
        <f>HYPERLINK("https://exadel.com/news/crosskube-qa-rapid-deployment-of-environments-to-any-cloud/","CrossKube Q&amp;A: Rapid Deployment of Environments to Any Cloud")</f>
        <v>0</v>
      </c>
      <c r="C162" t="b">
        <v>1</v>
      </c>
    </row>
    <row r="163">
      <c r="A163" t="inlineStr">
        <is>
          <t>Technology</t>
        </is>
      </c>
      <c r="B163" s="2">
        <f>HYPERLINK("https://exadel.com/news/emerging-technology-convergence-is-it-fact-or-fiction/","Emerging Technology Convergence: Is It Fact or Fiction?")</f>
        <v>0</v>
      </c>
      <c r="C163" t="b">
        <v>0</v>
      </c>
    </row>
    <row r="164">
      <c r="A164" t="inlineStr">
        <is>
          <t>Technology</t>
        </is>
      </c>
      <c r="B164" s="2">
        <f>HYPERLINK("https://exadel.com/news/looking-behind-the-curtain-at-digital-marketing-technology-trends/","Looking Behind the Curtain at Digital Marketing Technology Trends")</f>
        <v>0</v>
      </c>
      <c r="C164" t="b">
        <v>0</v>
      </c>
    </row>
    <row r="165">
      <c r="A165" t="inlineStr">
        <is>
          <t>Technology</t>
        </is>
      </c>
      <c r="B165" s="2">
        <f>HYPERLINK("https://exadel.com/news/getting-more-out-of-multi-cloud-for-the-enterprise/","Getting More out of Multi-Cloud for the Enterprise")</f>
        <v>0</v>
      </c>
      <c r="C165" t="b">
        <v>0</v>
      </c>
    </row>
    <row r="166">
      <c r="A166" t="inlineStr">
        <is>
          <t>Tools</t>
        </is>
      </c>
      <c r="B166" s="2">
        <f>HYPERLINK("https://exadel.com/news/our-devops-toolbox-ansible/","Our DevOps Toolbox: Ansible")</f>
        <v>0</v>
      </c>
      <c r="C166" t="b">
        <v>0</v>
      </c>
    </row>
    <row r="167">
      <c r="A167" t="inlineStr">
        <is>
          <t>Tools</t>
        </is>
      </c>
      <c r="B167" s="2">
        <f>HYPERLINK("https://exadel.com/news/aem-experience-fragments-an-introduction/","AEM Experience Fragments: An Introduction")</f>
        <v>0</v>
      </c>
      <c r="C167" t="b">
        <v>0</v>
      </c>
    </row>
    <row r="168">
      <c r="A168" t="inlineStr">
        <is>
          <t>Tools</t>
        </is>
      </c>
      <c r="B168" s="2">
        <f>HYPERLINK("https://exadel.com/news/our-devops-toolbox-the-ansible-interview/","Our DevOps Toolbox: The Ansible Interview")</f>
        <v>0</v>
      </c>
      <c r="C168" t="b">
        <v>0</v>
      </c>
    </row>
    <row r="169">
      <c r="A169" t="inlineStr">
        <is>
          <t>Tools</t>
        </is>
      </c>
      <c r="B169" s="2">
        <f>HYPERLINK("https://exadel.com/news/our-devops-toolbox-kubernetes/","Our DevOps Toolbox: Kubernetes")</f>
        <v>0</v>
      </c>
      <c r="C169" t="b">
        <v>0</v>
      </c>
    </row>
    <row r="170">
      <c r="A170" t="inlineStr">
        <is>
          <t>Tools</t>
        </is>
      </c>
      <c r="B170" s="2">
        <f>HYPERLINK("https://exadel.com/news/aem-experience-fragments-architecture/","AEM Experience Fragments: Architecture")</f>
        <v>0</v>
      </c>
      <c r="C170" t="b">
        <v>0</v>
      </c>
    </row>
    <row r="171">
      <c r="A171" t="inlineStr">
        <is>
          <t>Tools</t>
        </is>
      </c>
      <c r="B171" s="2">
        <f>HYPERLINK("https://exadel.com/news/our-devops-toolbox-consul/","Our DevOps Toolbox: Consul")</f>
        <v>0</v>
      </c>
      <c r="C171" t="b">
        <v>0</v>
      </c>
    </row>
    <row r="172">
      <c r="A172" t="inlineStr">
        <is>
          <t>Tools</t>
        </is>
      </c>
      <c r="B172" s="2">
        <f>HYPERLINK("https://exadel.com/news/our-devops-toolbox-the-consul-interview/","Our DevOps Toolbox: The Consul Interview")</f>
        <v>0</v>
      </c>
      <c r="C172" t="b">
        <v>0</v>
      </c>
    </row>
    <row r="173">
      <c r="A173" t="inlineStr">
        <is>
          <t>Tools</t>
        </is>
      </c>
      <c r="B173" s="2">
        <f>HYPERLINK("https://exadel.com/news/aem-experience-fragments-templates/","AEM Experience Fragments: Templates")</f>
        <v>0</v>
      </c>
      <c r="C17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category_count</t>
        </is>
      </c>
    </row>
    <row r="2">
      <c r="A2" t="inlineStr">
        <is>
          <t>Technology</t>
        </is>
      </c>
      <c r="B2">
        <v>44</v>
      </c>
    </row>
    <row r="3">
      <c r="A3" t="inlineStr">
        <is>
          <t>Business</t>
        </is>
      </c>
      <c r="B3">
        <v>27</v>
      </c>
    </row>
    <row r="4">
      <c r="A4" t="inlineStr">
        <is>
          <t>Inside Exadel</t>
        </is>
      </c>
      <c r="B4">
        <v>26</v>
      </c>
    </row>
    <row r="5">
      <c r="A5" t="inlineStr">
        <is>
          <t>Development</t>
        </is>
      </c>
      <c r="B5">
        <v>22</v>
      </c>
    </row>
    <row r="6">
      <c r="A6" t="inlineStr">
        <is>
          <t>Events</t>
        </is>
      </c>
      <c r="B6">
        <v>15</v>
      </c>
    </row>
    <row r="7">
      <c r="A7" t="inlineStr">
        <is>
          <t>Tech Tips</t>
        </is>
      </c>
      <c r="B7">
        <v>15</v>
      </c>
    </row>
    <row r="8">
      <c r="A8" t="inlineStr">
        <is>
          <t>Announcements</t>
        </is>
      </c>
      <c r="B8">
        <v>9</v>
      </c>
    </row>
    <row r="9">
      <c r="A9" t="inlineStr">
        <is>
          <t>Tools</t>
        </is>
      </c>
      <c r="B9">
        <v>8</v>
      </c>
    </row>
    <row r="10">
      <c r="A10" t="inlineStr">
        <is>
          <t>Projects</t>
        </is>
      </c>
      <c r="B10">
        <v>4</v>
      </c>
    </row>
    <row r="11">
      <c r="A11" t="inlineStr">
        <is>
          <t>Exadel Solutions</t>
        </is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linked_title</t>
        </is>
      </c>
    </row>
    <row r="2">
      <c r="A2" t="inlineStr">
        <is>
          <t>year in review</t>
        </is>
      </c>
      <c r="B2" s="2">
        <f>HYPERLINK("https://exadel.com/news/thats-a-wrap-2019-exadel-reflections-and-achievements/","That’s A Wrap! 2019 Exadel Reflections and Achievements")</f>
        <v>0</v>
      </c>
    </row>
    <row r="3">
      <c r="A3" t="inlineStr">
        <is>
          <t>year in review</t>
        </is>
      </c>
      <c r="B3" s="2">
        <f>HYPERLINK("https://exadel.com/news/a-year-of-achievement-for-appery-io-in-2019/","A Year of Achievement for Appery.io in 2019")</f>
        <v>0</v>
      </c>
    </row>
    <row r="4">
      <c r="A4" t="inlineStr">
        <is>
          <t>XML</t>
        </is>
      </c>
      <c r="B4" s="2">
        <f>HYPERLINK("https://exadel.com/news/introducing-the-adobe-experience-manager-authoring-toolkit/","Introducing the Adobe Experience Manager Authoring Toolkit")</f>
        <v>0</v>
      </c>
    </row>
    <row r="5">
      <c r="A5" t="inlineStr">
        <is>
          <t>XF</t>
        </is>
      </c>
      <c r="B5" s="2">
        <f>HYPERLINK("https://exadel.com/news/aem-experience-fragments-an-introduction/","AEM Experience Fragments: An Introduction")</f>
        <v>0</v>
      </c>
    </row>
    <row r="6">
      <c r="A6" t="inlineStr">
        <is>
          <t>XF</t>
        </is>
      </c>
      <c r="B6" s="2">
        <f>HYPERLINK("https://exadel.com/news/aem-experience-fragments-architecture/","AEM Experience Fragments: Architecture")</f>
        <v>0</v>
      </c>
    </row>
    <row r="7">
      <c r="A7" t="inlineStr">
        <is>
          <t>XF</t>
        </is>
      </c>
      <c r="B7" s="2">
        <f>HYPERLINK("https://exadel.com/news/aem-experience-fragments-templates/","AEM Experience Fragments: Templates")</f>
        <v>0</v>
      </c>
    </row>
    <row r="8">
      <c r="A8" t="inlineStr">
        <is>
          <t>XaaS</t>
        </is>
      </c>
      <c r="B8" s="2">
        <f>HYPERLINK("https://exadel.com/news/getting-more-out-of-multi-cloud-for-the-enterprise/","Getting More out of Multi-Cloud for the Enterprise")</f>
        <v>0</v>
      </c>
    </row>
    <row r="9">
      <c r="A9" t="inlineStr">
        <is>
          <t>workplace configuration</t>
        </is>
      </c>
      <c r="B9" s="2">
        <f>HYPERLINK("https://exadel.com/news/secrets-of-successful-remote-or-dispersed-it-teams/","Secrets of Successful Remote or Dispersed IT Teams")</f>
        <v>0</v>
      </c>
    </row>
    <row r="10">
      <c r="A10" t="inlineStr">
        <is>
          <t>Women in tech</t>
        </is>
      </c>
      <c r="B10" s="2">
        <f>HYPERLINK("https://exadel.com/news/women-in-stem-at-exadel-lindsay-mcguire-director-of-user-experience/","Women in STEM at Exadel: Lindsay McGuire, Director of User Experience")</f>
        <v>0</v>
      </c>
    </row>
    <row r="11">
      <c r="A11" t="inlineStr">
        <is>
          <t>Women in tech</t>
        </is>
      </c>
      <c r="B11" s="2">
        <f>HYPERLINK("https://exadel.com/news/women-in-stem-at-exadel-mary-frances-senior-ux-ui-designer/","Women in STEM at Exadel: Mary Frances Czarsty, Senior UX/UI Designer")</f>
        <v>0</v>
      </c>
    </row>
    <row r="12">
      <c r="A12" t="inlineStr">
        <is>
          <t>Women in tech</t>
        </is>
      </c>
      <c r="B12" s="2">
        <f>HYPERLINK("https://exadel.com/news/women-in-stem-at-exadel-polina-antipova-delivery-manager-and-scrum-master/","Women in STEM at Exadel: Polina Antipova, Delivery Manager and Scrum Master")</f>
        <v>0</v>
      </c>
    </row>
    <row r="13">
      <c r="A13" t="inlineStr">
        <is>
          <t>Women in tech</t>
        </is>
      </c>
      <c r="B13" s="2">
        <f>HYPERLINK("https://exadel.com/news/women-in-stem-at-exadel-daria-rieznik-lead-qa-engineer/","Women in STEM at Exadel: Daria Rieznik, Lead QA Engineer")</f>
        <v>0</v>
      </c>
    </row>
    <row r="14">
      <c r="A14" t="inlineStr">
        <is>
          <t>women in STEM</t>
        </is>
      </c>
      <c r="B14" s="2">
        <f>HYPERLINK("https://exadel.com/news/women-in-stem-at-exadel-lindsay-mcguire-director-of-user-experience/","Women in STEM at Exadel: Lindsay McGuire, Director of User Experience")</f>
        <v>0</v>
      </c>
    </row>
    <row r="15">
      <c r="A15" t="inlineStr">
        <is>
          <t>women in STEM</t>
        </is>
      </c>
      <c r="B15" s="2">
        <f>HYPERLINK("https://exadel.com/news/women-in-stem-at-exadel-mary-frances-senior-ux-ui-designer/","Women in STEM at Exadel: Mary Frances Czarsty, Senior UX/UI Designer")</f>
        <v>0</v>
      </c>
    </row>
    <row r="16">
      <c r="A16" t="inlineStr">
        <is>
          <t>women in STEM</t>
        </is>
      </c>
      <c r="B16" s="2">
        <f>HYPERLINK("https://exadel.com/news/women-in-stem-at-exadel-polina-antipova-delivery-manager-and-scrum-master/","Women in STEM at Exadel: Polina Antipova, Delivery Manager and Scrum Master")</f>
        <v>0</v>
      </c>
    </row>
    <row r="17">
      <c r="A17" t="inlineStr">
        <is>
          <t>women in STEM</t>
        </is>
      </c>
      <c r="B17" s="2">
        <f>HYPERLINK("https://exadel.com/news/women-in-stem-at-exadel-daria-rieznik-lead-qa-engineer/","Women in STEM at Exadel: Daria Rieznik, Lead QA Engineer")</f>
        <v>0</v>
      </c>
    </row>
    <row r="18">
      <c r="A18" t="inlineStr">
        <is>
          <t>windows</t>
        </is>
      </c>
      <c r="B18" s="2">
        <f>HYPERLINK("https://exadel.com/news/bad-apple-switching-mac-windows/","Bad Apple: Why Some Developers Are Switching Platforms")</f>
        <v>0</v>
      </c>
    </row>
    <row r="19">
      <c r="A19" t="inlineStr">
        <is>
          <t>wellness</t>
        </is>
      </c>
      <c r="B19" s="2">
        <f>HYPERLINK("https://exadel.com/news/health-tech-innovator-exadel-at-ihrsa-2019/","Health Tech Innovation at IHRSA 2019")</f>
        <v>0</v>
      </c>
    </row>
    <row r="20">
      <c r="A20" t="inlineStr">
        <is>
          <t>wearable technology</t>
        </is>
      </c>
      <c r="B20" s="2">
        <f>HYPERLINK("https://exadel.com/news/exadel-chief-strategy-officer-lisa-calkins-presents-on-the-future-of-wearables-at-wear-2017/","Exadel Chief Strategy Officer Lisa Calkins at WEAR 2017")</f>
        <v>0</v>
      </c>
    </row>
    <row r="21">
      <c r="A21" t="inlineStr">
        <is>
          <t>WCMUsePojo</t>
        </is>
      </c>
      <c r="B21" s="2">
        <f>HYPERLINK("https://exadel.com/news/aem-tip-junit-tests-for-wcmusepojo-objects/","AEM Tip: JUnit Tests for WCMUsePojo Objects")</f>
        <v>0</v>
      </c>
    </row>
    <row r="22">
      <c r="A22" t="inlineStr">
        <is>
          <t>wcm.io</t>
        </is>
      </c>
      <c r="B22" s="2">
        <f>HYPERLINK("https://exadel.com/news/aem-tip-junit-tests-for-wcmusepojo-objects/","AEM Tip: JUnit Tests for WCMUsePojo Objects")</f>
        <v>0</v>
      </c>
    </row>
    <row r="23">
      <c r="A23" t="inlineStr">
        <is>
          <t>Warsaw Jazz Museum</t>
        </is>
      </c>
      <c r="B23" s="2">
        <f>HYPERLINK("https://exadel.com/news/happy-first-exadel-poland/","Happy (First) Anniversary for Exadel in Poland!")</f>
        <v>0</v>
      </c>
    </row>
    <row r="24">
      <c r="A24" t="inlineStr">
        <is>
          <t>US development</t>
        </is>
      </c>
      <c r="B24" s="2">
        <f>HYPERLINK("https://exadel.com/news/exadel-amadeus-are-teaming-up-to-push-technology-innovation-to-a-new-level/","Exadel &amp; Amadeus Are Teaming Up to Push Technology Innovation to a New Level")</f>
        <v>0</v>
      </c>
    </row>
    <row r="25">
      <c r="A25" t="inlineStr">
        <is>
          <t>uber</t>
        </is>
      </c>
      <c r="B25" s="2">
        <f>HYPERLINK("https://exadel.com/news/female-leadership-disrupting-tech/","Female Leadership &amp; the Transformation of Traditional Tech Culture")</f>
        <v>0</v>
      </c>
    </row>
    <row r="26">
      <c r="A26" t="inlineStr">
        <is>
          <t>truststore</t>
        </is>
      </c>
      <c r="B26" s="2">
        <f>HYPERLINK("https://exadel.com/news/aem-tip-cryptosupport-key-sharing-and-troubleshooting/","AEM Tip: CryptoSupport Key Sharing and Troubleshooting")</f>
        <v>0</v>
      </c>
    </row>
    <row r="27">
      <c r="A27" t="inlineStr">
        <is>
          <t>transparency</t>
        </is>
      </c>
      <c r="B27" s="2">
        <f>HYPERLINK("https://exadel.com/news/democratization-data-transparency-cx/","From the Democratization of Data to Transparency to CX")</f>
        <v>0</v>
      </c>
    </row>
    <row r="28">
      <c r="A28" t="inlineStr">
        <is>
          <t>Touch UI</t>
        </is>
      </c>
      <c r="B28" s="2">
        <f>HYPERLINK("https://exadel.com/news/classic-to-touch-ui-migration-for-adobe-experience-manager/","Classic to Touch UI Migration for Adobe Experience Manager")</f>
        <v>0</v>
      </c>
    </row>
    <row r="29">
      <c r="A29" t="inlineStr">
        <is>
          <t>Touch UI</t>
        </is>
      </c>
      <c r="B29" s="2">
        <f>HYPERLINK("https://exadel.com/news/classic-to-touch-ui-migration-for-aem-more-tips-from-experience/","Classic to Touch UI Migration for AEM: More Tips from Experience")</f>
        <v>0</v>
      </c>
    </row>
    <row r="30">
      <c r="A30" t="inlineStr">
        <is>
          <t>Touch UI</t>
        </is>
      </c>
      <c r="B30" s="2">
        <f>HYPERLINK("https://exadel.com/news/classic-to-touch-ui-migration-for-aem-page-properties/","Classic to Touch UI Migration for AEM: Page Properties")</f>
        <v>0</v>
      </c>
    </row>
    <row r="31">
      <c r="A31" t="inlineStr">
        <is>
          <t>Touch UI</t>
        </is>
      </c>
      <c r="B31" s="2">
        <f>HYPERLINK("https://exadel.com/news/classic-to-touch-ui-migration-for-aem-multifields/","Classic to Touch UI Migration for AEM: Multifields")</f>
        <v>0</v>
      </c>
    </row>
    <row r="32">
      <c r="A32" t="inlineStr">
        <is>
          <t>tips</t>
        </is>
      </c>
      <c r="B32" s="2">
        <f>HYPERLINK("https://exadel.com/news/aem-tip-passing-string-arguments-from-htl-to-the-back-end/","AEM Tip: Passing String Arguments from HTL to the Back End")</f>
        <v>0</v>
      </c>
    </row>
    <row r="33">
      <c r="A33" t="inlineStr">
        <is>
          <t>Testing</t>
        </is>
      </c>
      <c r="B33" s="2">
        <f>HYPERLINK("https://exadel.com/news/hackathon-time-in-minsk/","Hackathon Time in Minsk")</f>
        <v>0</v>
      </c>
    </row>
    <row r="34">
      <c r="A34" t="inlineStr">
        <is>
          <t>testimonial</t>
        </is>
      </c>
      <c r="B34" s="2">
        <f>HYPERLINK("https://exadel.com/news/exadel-feels-like-permanent-member-team/","""Exadel feels like a permanent member of my team.""")</f>
        <v>0</v>
      </c>
    </row>
    <row r="35">
      <c r="A35" t="inlineStr">
        <is>
          <t>testimonial</t>
        </is>
      </c>
      <c r="B35" s="2">
        <f>HYPERLINK("https://exadel.com/news/they-value-long-lasting-relationships-over-any-kind-of-short-term-gain/","""They value long lasting relationships over any kind of short-term gain.""")</f>
        <v>0</v>
      </c>
    </row>
    <row r="36">
      <c r="A36" t="inlineStr">
        <is>
          <t>technology convergence</t>
        </is>
      </c>
      <c r="B36" s="2">
        <f>HYPERLINK("https://exadel.com/news/emerging-technology-convergence-is-it-fact-or-fiction/","Emerging Technology Convergence: Is It Fact or Fiction?")</f>
        <v>0</v>
      </c>
    </row>
    <row r="37">
      <c r="A37" t="inlineStr">
        <is>
          <t>technological disruption</t>
        </is>
      </c>
      <c r="B37" s="2">
        <f>HYPERLINK("https://exadel.com/news/six-seismic-shifts-driving-the-enterprise-tech-shake-up/","Six Seismic Shifts Driving the Enterprise Tech Shake-Up")</f>
        <v>0</v>
      </c>
    </row>
    <row r="38">
      <c r="A38" t="inlineStr">
        <is>
          <t>supply chain</t>
        </is>
      </c>
      <c r="B38" s="2">
        <f>HYPERLINK("https://exadel.com/news/global-procurement-application-designing-an-inventory-module/","Global Procurement Application: Designing an Inventory Module")</f>
        <v>0</v>
      </c>
    </row>
    <row r="39">
      <c r="A39" t="inlineStr">
        <is>
          <t>STEM</t>
        </is>
      </c>
      <c r="B39" s="2">
        <f>HYPERLINK("https://exadel.com/news/exadel-sponsored-stem-lab-opens-in-vileyka/","Exadel-sponsored STEM Lab Opens in Vileyka")</f>
        <v>0</v>
      </c>
    </row>
    <row r="40">
      <c r="A40" t="inlineStr">
        <is>
          <t>sorting</t>
        </is>
      </c>
      <c r="B40" s="2">
        <f>HYPERLINK("https://exadel.com/news/aem-tip-merging-on-fields-with-different-names/","AEM Tip: Merging on Fields with Different Names")</f>
        <v>0</v>
      </c>
    </row>
    <row r="41">
      <c r="A41" t="inlineStr">
        <is>
          <t>software development process</t>
        </is>
      </c>
      <c r="B41" s="2">
        <f>HYPERLINK("https://exadel.com/news/data-driven-software-engineering-how-to-avoid-common-problems/","Data-driven Software Engineering: How to Avoid Common Problems")</f>
        <v>0</v>
      </c>
    </row>
    <row r="42">
      <c r="A42" t="inlineStr">
        <is>
          <t>smartwatches</t>
        </is>
      </c>
      <c r="B42" s="2">
        <f>HYPERLINK("https://exadel.com/news/gps-enabled-smartwatches/","From Sci-Fi to Reality: How GPS-Enabled Smartwatches Entered the Mainstream")</f>
        <v>0</v>
      </c>
    </row>
    <row r="43">
      <c r="A43" t="inlineStr">
        <is>
          <t>smart contracts</t>
        </is>
      </c>
      <c r="B43" s="2">
        <f>HYPERLINK("https://exadel.com/news/smart-contracts-blockchain-feature/","Smart Contracts: A Revolutionary Feature of Blockchain")</f>
        <v>0</v>
      </c>
    </row>
    <row r="44">
      <c r="A44" t="inlineStr">
        <is>
          <t>shopping</t>
        </is>
      </c>
      <c r="B44" s="2">
        <f>HYPERLINK("https://exadel.com/news/what-are-beacons-and-why-do-they-matter-to-you/","What Are Beacons and Why Do They Matter to You?")</f>
        <v>0</v>
      </c>
    </row>
    <row r="45">
      <c r="A45" t="inlineStr">
        <is>
          <t>session has been idle</t>
        </is>
      </c>
      <c r="B45" s="2">
        <f>HYPERLINK("https://exadel.com/news/aem-tip-learning-from-a-segment-not-found-error/","AEM Tip: Learning from a ""Segment not found"" Error")</f>
        <v>0</v>
      </c>
    </row>
    <row r="46">
      <c r="A46" t="inlineStr">
        <is>
          <t>session</t>
        </is>
      </c>
      <c r="B46" s="2">
        <f>HYPERLINK("https://exadel.com/news/exadels-jonathan-fries-to-speak-at-productworld-2020/","Exadel’s Jonathan Fries to Speak at ProductWorld 2020")</f>
        <v>0</v>
      </c>
    </row>
    <row r="47">
      <c r="A47" t="inlineStr">
        <is>
          <t>session</t>
        </is>
      </c>
      <c r="B47" s="2">
        <f>HYPERLINK("https://exadel.com/news/product-world-2020-reflections-from-jonathan-fries/","Product World 2020: Reflections from Jonathan Fries")</f>
        <v>0</v>
      </c>
    </row>
    <row r="48">
      <c r="A48" t="inlineStr">
        <is>
          <t>series</t>
        </is>
      </c>
      <c r="B48" s="2">
        <f>HYPERLINK("https://exadel.com/news/classic-to-touch-ui-migration-for-adobe-experience-manager/","Classic to Touch UI Migration for Adobe Experience Manager")</f>
        <v>0</v>
      </c>
    </row>
    <row r="49">
      <c r="A49" t="inlineStr">
        <is>
          <t>series</t>
        </is>
      </c>
      <c r="B49" s="2">
        <f>HYPERLINK("https://exadel.com/news/our-devops-toolbox-the-ansible-interview/","Our DevOps Toolbox: The Ansible Interview")</f>
        <v>0</v>
      </c>
    </row>
    <row r="50">
      <c r="A50" t="inlineStr">
        <is>
          <t>series</t>
        </is>
      </c>
      <c r="B50" s="2">
        <f>HYPERLINK("https://exadel.com/news/classic-to-touch-ui-migration-for-aem-more-tips-from-experience/","Classic to Touch UI Migration for AEM: More Tips from Experience")</f>
        <v>0</v>
      </c>
    </row>
    <row r="51">
      <c r="A51" t="inlineStr">
        <is>
          <t>series</t>
        </is>
      </c>
      <c r="B51" s="2">
        <f>HYPERLINK("https://exadel.com/news/classic-to-touch-ui-migration-for-aem-page-properties/","Classic to Touch UI Migration for AEM: Page Properties")</f>
        <v>0</v>
      </c>
    </row>
    <row r="52">
      <c r="A52" t="inlineStr">
        <is>
          <t>series</t>
        </is>
      </c>
      <c r="B52" s="2">
        <f>HYPERLINK("https://exadel.com/news/classic-to-touch-ui-migration-for-aem-multifields/","Classic to Touch UI Migration for AEM: Multifields")</f>
        <v>0</v>
      </c>
    </row>
    <row r="53">
      <c r="A53" t="inlineStr">
        <is>
          <t>series</t>
        </is>
      </c>
      <c r="B53" s="2">
        <f>HYPERLINK("https://exadel.com/news/our-devops-methods-continuous-integration/","Our DevOps Methodologies: Continuous Integration")</f>
        <v>0</v>
      </c>
    </row>
    <row r="54">
      <c r="A54" t="inlineStr">
        <is>
          <t>series</t>
        </is>
      </c>
      <c r="B54" s="2">
        <f>HYPERLINK("https://exadel.com/news/our-devops-toolbox-kubernetes/","Our DevOps Toolbox: Kubernetes")</f>
        <v>0</v>
      </c>
    </row>
    <row r="55">
      <c r="A55" t="inlineStr">
        <is>
          <t>series</t>
        </is>
      </c>
      <c r="B55" s="2">
        <f>HYPERLINK("https://exadel.com/news/our-devops-methodologies-the-continuous-integration-interview/","Our DevOps Methodologies: The Continuous Integration Interview")</f>
        <v>0</v>
      </c>
    </row>
    <row r="56">
      <c r="A56" t="inlineStr">
        <is>
          <t>series</t>
        </is>
      </c>
      <c r="B56" s="2">
        <f>HYPERLINK("https://exadel.com/news/our-devops-toolbox-consul/","Our DevOps Toolbox: Consul")</f>
        <v>0</v>
      </c>
    </row>
    <row r="57">
      <c r="A57" t="inlineStr">
        <is>
          <t>series</t>
        </is>
      </c>
      <c r="B57" s="2">
        <f>HYPERLINK("https://exadel.com/news/our-devops-toolbox-the-consul-interview/","Our DevOps Toolbox: The Consul Interview")</f>
        <v>0</v>
      </c>
    </row>
    <row r="58">
      <c r="A58" t="inlineStr">
        <is>
          <t>SegmentNotFoundExceptionListener</t>
        </is>
      </c>
      <c r="B58" s="2">
        <f>HYPERLINK("https://exadel.com/news/aem-tip-learning-from-a-segment-not-found-error/","AEM Tip: Learning from a ""Segment not found"" Error")</f>
        <v>0</v>
      </c>
    </row>
    <row r="59">
      <c r="A59" t="inlineStr">
        <is>
          <t>Segment not found</t>
        </is>
      </c>
      <c r="B59" s="2">
        <f>HYPERLINK("https://exadel.com/news/aem-tip-learning-from-a-segment-not-found-error/","AEM Tip: Learning from a ""Segment not found"" Error")</f>
        <v>0</v>
      </c>
    </row>
    <row r="60">
      <c r="A60" t="inlineStr">
        <is>
          <t>security</t>
        </is>
      </c>
      <c r="B60" s="2">
        <f>HYPERLINK("https://exadel.com/news/news-roundup-cybersecurity-awareness/","News Roundup: Cybersecurity Awareness")</f>
        <v>0</v>
      </c>
    </row>
    <row r="61">
      <c r="A61" t="inlineStr">
        <is>
          <t>ROI</t>
        </is>
      </c>
      <c r="B61" s="2">
        <f>HYPERLINK("https://exadel.com/news/what-is-the-roi-of-a-cloud-transformation/","What Is the ROI of a Cloud Transformation?")</f>
        <v>0</v>
      </c>
    </row>
    <row r="62">
      <c r="A62" t="inlineStr">
        <is>
          <t>retail</t>
        </is>
      </c>
      <c r="B62" s="2">
        <f>HYPERLINK("https://exadel.com/news/what-are-beacons-and-why-do-they-matter-to-you/","What Are Beacons and Why Do They Matter to You?")</f>
        <v>0</v>
      </c>
    </row>
    <row r="63">
      <c r="A63" t="inlineStr">
        <is>
          <t>retail</t>
        </is>
      </c>
      <c r="B63" s="2">
        <f>HYPERLINK("https://exadel.com/news/helping-the-retail-industry-recover-during-covid-19/","Helping the Retail Industry Recover during COVID-19")</f>
        <v>0</v>
      </c>
    </row>
    <row r="64">
      <c r="A64" t="inlineStr">
        <is>
          <t>REST</t>
        </is>
      </c>
      <c r="B64" s="2">
        <f>HYPERLINK("https://exadel.com/news/driving-air-travel-data-innovation-rest-apis/","Driving Air Travel Data Innovation: REST APIs")</f>
        <v>0</v>
      </c>
    </row>
    <row r="65">
      <c r="A65" t="inlineStr">
        <is>
          <t>resourceProviderTracker</t>
        </is>
      </c>
      <c r="B65" s="2">
        <f>HYPERLINK("https://exadel.com/news/aem-tip-slow-deployment-into-publish-instance/","AEM Tip: Slow Deployment into a Publish Instance")</f>
        <v>0</v>
      </c>
    </row>
    <row r="66">
      <c r="A66" t="inlineStr">
        <is>
          <t>resource resolver anti-pattern</t>
        </is>
      </c>
      <c r="B66" s="2">
        <f>HYPERLINK("https://exadel.com/news/aem-tip-learning-from-a-segment-not-found-error/","AEM Tip: Learning from a ""Segment not found"" Error")</f>
        <v>0</v>
      </c>
    </row>
    <row r="67">
      <c r="A67" t="inlineStr">
        <is>
          <t>resource resolver and try-with-resource</t>
        </is>
      </c>
      <c r="B67" s="2">
        <f>HYPERLINK("https://exadel.com/news/aem-tip-learning-from-a-segment-not-found-error/","AEM Tip: Learning from a ""Segment not found"" Error")</f>
        <v>0</v>
      </c>
    </row>
    <row r="68">
      <c r="A68" t="inlineStr">
        <is>
          <t>resource resolver</t>
        </is>
      </c>
      <c r="B68" s="2">
        <f>HYPERLINK("https://exadel.com/news/aem-tip-creating-a-helper-to-close-sling-resource-resolver-instances/","AEM Tip: Creating a Helper to Close Sling Resource Resolver Instances")</f>
        <v>0</v>
      </c>
    </row>
    <row r="69">
      <c r="A69" t="inlineStr">
        <is>
          <t>resilience</t>
        </is>
      </c>
      <c r="B69" s="2">
        <f>HYPERLINK("https://exadel.com/news/building-resilient-distributed-software-development-teams/","Building Resilient Distributed Software Development Teams")</f>
        <v>0</v>
      </c>
    </row>
    <row r="70">
      <c r="A70" t="inlineStr">
        <is>
          <t>republished</t>
        </is>
      </c>
      <c r="B70" s="2">
        <f>HYPERLINK("https://exadel.com/news/data-driven-software-engineering-how-to-avoid-common-problems/","Data-driven Software Engineering: How to Avoid Common Problems")</f>
        <v>0</v>
      </c>
    </row>
    <row r="71">
      <c r="A71" t="inlineStr">
        <is>
          <t>republished</t>
        </is>
      </c>
      <c r="B71" s="2">
        <f>HYPERLINK("https://exadel.com/news/whats-powering-digital-transformation/","What's Powering Digital Transformation?")</f>
        <v>0</v>
      </c>
    </row>
    <row r="72">
      <c r="A72" t="inlineStr">
        <is>
          <t>remote work</t>
        </is>
      </c>
      <c r="B72" s="2">
        <f>HYPERLINK("https://exadel.com/news/secrets-of-successful-remote-or-dispersed-it-teams/","Secrets of Successful Remote or Dispersed IT Teams")</f>
        <v>0</v>
      </c>
    </row>
    <row r="73">
      <c r="A73" t="inlineStr">
        <is>
          <t>remote collaboration</t>
        </is>
      </c>
      <c r="B73" s="2">
        <f>HYPERLINK("https://exadel.com/news/how-to-take-advantage-of-globally-dispersed-it-teams/","How to Take Advantage of Globally Dispersed IT Teams")</f>
        <v>0</v>
      </c>
    </row>
    <row r="74">
      <c r="A74" t="inlineStr">
        <is>
          <t>relational database</t>
        </is>
      </c>
      <c r="B74" s="2">
        <f>HYPERLINK("https://exadel.com/news/old-reliable-mysql-history/","Old Reliable: A History of MySQL")</f>
        <v>0</v>
      </c>
    </row>
    <row r="75">
      <c r="A75" t="inlineStr">
        <is>
          <t>recap</t>
        </is>
      </c>
      <c r="B75" s="2">
        <f>HYPERLINK("https://exadel.com/news/recap-what-to-do-when-the-code-sucks/","Recap: What to Do When the Code Sucks")</f>
        <v>0</v>
      </c>
    </row>
    <row r="76">
      <c r="A76" t="inlineStr">
        <is>
          <t>Real Estate</t>
        </is>
      </c>
      <c r="B76" s="2">
        <f>HYPERLINK("https://exadel.com/news/helping-the-real-estate-industry-recover-during-covid-19/","Helping the Real Estate Industry Recover during COVID-19")</f>
        <v>0</v>
      </c>
    </row>
    <row r="77">
      <c r="A77" t="inlineStr">
        <is>
          <t>qaautomation</t>
        </is>
      </c>
      <c r="B77" s="2">
        <f>HYPERLINK("https://exadel.com/news/aem-tip-use-an-automated-test-framework/","AEM Tip: Use an Automated Test Framework")</f>
        <v>0</v>
      </c>
    </row>
    <row r="78">
      <c r="A78" t="inlineStr">
        <is>
          <t>qaautomation</t>
        </is>
      </c>
      <c r="B78" s="2">
        <f>HYPERLINK("https://exadel.com/news/whats-powering-digital-transformation/","What's Powering Digital Transformation?")</f>
        <v>0</v>
      </c>
    </row>
    <row r="79">
      <c r="A79" t="inlineStr">
        <is>
          <t>QA</t>
        </is>
      </c>
      <c r="B79" s="2">
        <f>HYPERLINK("https://exadel.com/news/aem-tip-automating-verification-in-aem-author/","AEM Tip: Automating Verification in AEM Author")</f>
        <v>0</v>
      </c>
    </row>
    <row r="80">
      <c r="A80" t="inlineStr">
        <is>
          <t>QA</t>
        </is>
      </c>
      <c r="B80" s="2">
        <f>HYPERLINK("https://exadel.com/news/aem-tip-use-an-automated-test-framework/","AEM Tip: Use an Automated Test Framework")</f>
        <v>0</v>
      </c>
    </row>
    <row r="81">
      <c r="A81" t="inlineStr">
        <is>
          <t>procurement</t>
        </is>
      </c>
      <c r="B81" s="2">
        <f>HYPERLINK("https://exadel.com/news/global-procurement-application-designing-an-inventory-module/","Global Procurement Application: Designing an Inventory Module")</f>
        <v>0</v>
      </c>
    </row>
    <row r="82">
      <c r="A82" t="inlineStr">
        <is>
          <t>privacy</t>
        </is>
      </c>
      <c r="B82" s="2">
        <f>HYPERLINK("https://exadel.com/news/democratization-data-transparency-cx/","From the Democratization of Data to Transparency to CX")</f>
        <v>0</v>
      </c>
    </row>
    <row r="83">
      <c r="A83" t="inlineStr">
        <is>
          <t>PowerMock</t>
        </is>
      </c>
      <c r="B83" s="2">
        <f>HYPERLINK("https://exadel.com/news/aem-tip-junit-tests-for-wcmusepojo-objects/","AEM Tip: JUnit Tests for WCMUsePojo Objects")</f>
        <v>0</v>
      </c>
    </row>
    <row r="84">
      <c r="A84" t="inlineStr">
        <is>
          <t>Poland</t>
        </is>
      </c>
      <c r="B84" s="2">
        <f>HYPERLINK("https://exadel.com/news/exadel-acquires-new-company-in-europe-reewise/","Exadel Acquires New Company in Europe, ReeWise")</f>
        <v>0</v>
      </c>
    </row>
    <row r="85">
      <c r="A85" t="inlineStr">
        <is>
          <t>Poland</t>
        </is>
      </c>
      <c r="B85" s="2">
        <f>HYPERLINK("https://exadel.com/news/exadel-snags-business-innovation-award-for-scan-buy-mobile-app/","Exadel's Innovation Recognized through Special Award")</f>
        <v>0</v>
      </c>
    </row>
    <row r="86">
      <c r="A86" t="inlineStr">
        <is>
          <t>Poland</t>
        </is>
      </c>
      <c r="B86" s="2">
        <f>HYPERLINK("https://exadel.com/news/happy-first-exadel-poland/","Happy (First) Anniversary for Exadel in Poland!")</f>
        <v>0</v>
      </c>
    </row>
    <row r="87">
      <c r="A87" t="inlineStr">
        <is>
          <t>performance metrics</t>
        </is>
      </c>
      <c r="B87" s="2">
        <f>HYPERLINK("https://exadel.com/news/data-driven-software-engineering-how-to-avoid-common-problems/","Data-driven Software Engineering: How to Avoid Common Problems")</f>
        <v>0</v>
      </c>
    </row>
    <row r="88">
      <c r="A88" t="inlineStr">
        <is>
          <t>pass parameters</t>
        </is>
      </c>
      <c r="B88" s="2">
        <f>HYPERLINK("https://exadel.com/news/aem-tip-passing-string-arguments-from-htl-to-the-back-end/","AEM Tip: Passing String Arguments from HTL to the Back End")</f>
        <v>0</v>
      </c>
    </row>
    <row r="89">
      <c r="A89" t="inlineStr">
        <is>
          <t>page properties</t>
        </is>
      </c>
      <c r="B89" s="2">
        <f>HYPERLINK("https://exadel.com/news/classic-to-touch-ui-migration-for-aem-page-properties/","Classic to Touch UI Migration for AEM: Page Properties")</f>
        <v>0</v>
      </c>
    </row>
    <row r="90">
      <c r="A90" t="inlineStr">
        <is>
          <t>Open Source</t>
        </is>
      </c>
      <c r="B90" s="2">
        <f>HYPERLINK("https://exadel.com/news/old-reliable-mysql-history/","Old Reliable: A History of MySQL")</f>
        <v>0</v>
      </c>
    </row>
    <row r="91">
      <c r="A91" t="inlineStr">
        <is>
          <t>Open Source</t>
        </is>
      </c>
      <c r="B91" s="2">
        <f>HYPERLINK("https://exadel.com/news/open-source-code-sharing-value/","The Value of Open Source Code Sharing")</f>
        <v>0</v>
      </c>
    </row>
    <row r="92">
      <c r="A92" t="inlineStr">
        <is>
          <t>Open Source</t>
        </is>
      </c>
      <c r="B92" s="2">
        <f>HYPERLINK("https://exadel.com/news/introducing-the-adobe-experience-manager-authoring-toolkit/","Introducing the Adobe Experience Manager Authoring Toolkit")</f>
        <v>0</v>
      </c>
    </row>
    <row r="93">
      <c r="A93" t="inlineStr">
        <is>
          <t>online revision cleanup</t>
        </is>
      </c>
      <c r="B93" s="2">
        <f>HYPERLINK("https://exadel.com/news/aem-tip-learning-from-a-segment-not-found-error/","AEM Tip: Learning from a ""Segment not found"" Error")</f>
        <v>0</v>
      </c>
    </row>
    <row r="94">
      <c r="A94" t="inlineStr">
        <is>
          <t>OKR</t>
        </is>
      </c>
      <c r="B94" s="2">
        <f>HYPERLINK("https://exadel.com/news/data-driven-software-engineering-how-to-avoid-common-problems/","Data-driven Software Engineering: How to Avoid Common Problems")</f>
        <v>0</v>
      </c>
    </row>
    <row r="95">
      <c r="A95" t="inlineStr">
        <is>
          <t>observationReporterGenerator</t>
        </is>
      </c>
      <c r="B95" s="2">
        <f>HYPERLINK("https://exadel.com/news/aem-tip-slow-deployment-into-publish-instance/","AEM Tip: Slow Deployment into a Publish Instance")</f>
        <v>0</v>
      </c>
    </row>
    <row r="96">
      <c r="A96" t="inlineStr">
        <is>
          <t>Oakland</t>
        </is>
      </c>
      <c r="B96" s="2">
        <f>HYPERLINK("https://exadel.com/news/exadels-jonathan-fries-to-speak-at-productworld-2020/","Exadel’s Jonathan Fries to Speak at ProductWorld 2020")</f>
        <v>0</v>
      </c>
    </row>
    <row r="97">
      <c r="A97" t="inlineStr">
        <is>
          <t>Oakland</t>
        </is>
      </c>
      <c r="B97" s="2">
        <f>HYPERLINK("https://exadel.com/news/product-world-2020-reflections-from-jonathan-fries/","Product World 2020: Reflections from Jonathan Fries")</f>
        <v>0</v>
      </c>
    </row>
    <row r="98">
      <c r="A98" t="inlineStr">
        <is>
          <t>non-products</t>
        </is>
      </c>
      <c r="B98" s="2">
        <f>HYPERLINK("https://exadel.com/news/agile-development-for-non-products/","Agile Development for ""Non-Products""")</f>
        <v>0</v>
      </c>
    </row>
    <row r="99">
      <c r="A99" t="inlineStr">
        <is>
          <t>news roundup</t>
        </is>
      </c>
      <c r="B99" s="2">
        <f>HYPERLINK("https://exadel.com/news/roundup-data-science-and-analytics/","News Roundup: Data Science and Analytics")</f>
        <v>0</v>
      </c>
    </row>
    <row r="100">
      <c r="A100" t="inlineStr">
        <is>
          <t>news roundup</t>
        </is>
      </c>
      <c r="B100" s="2">
        <f>HYPERLINK("https://exadel.com/news/roundup-iot-1/","News Roundup: The Future Is IoT")</f>
        <v>0</v>
      </c>
    </row>
    <row r="101">
      <c r="A101" t="inlineStr">
        <is>
          <t>news roundup</t>
        </is>
      </c>
      <c r="B101" s="2">
        <f>HYPERLINK("https://exadel.com/news/news-roundup-cybersecurity-awareness/","News Roundup: Cybersecurity Awareness")</f>
        <v>0</v>
      </c>
    </row>
    <row r="102">
      <c r="A102" t="inlineStr">
        <is>
          <t>MySQL</t>
        </is>
      </c>
      <c r="B102" s="2">
        <f>HYPERLINK("https://exadel.com/news/old-reliable-mysql-history/","Old Reliable: A History of MySQL")</f>
        <v>0</v>
      </c>
    </row>
    <row r="103">
      <c r="A103" t="inlineStr">
        <is>
          <t>multifields</t>
        </is>
      </c>
      <c r="B103" s="2">
        <f>HYPERLINK("https://exadel.com/news/classic-to-touch-ui-migration-for-aem-multifields/","Classic to Touch UI Migration for AEM: Multifields")</f>
        <v>0</v>
      </c>
    </row>
    <row r="104">
      <c r="A104" t="inlineStr">
        <is>
          <t>multi-cloud</t>
        </is>
      </c>
      <c r="B104" s="2">
        <f>HYPERLINK("https://exadel.com/news/getting-more-out-of-multi-cloud-for-the-enterprise/","Getting More out of Multi-Cloud for the Enterprise")</f>
        <v>0</v>
      </c>
    </row>
    <row r="105">
      <c r="A105" t="inlineStr">
        <is>
          <t>multi-cloud</t>
        </is>
      </c>
      <c r="B105" s="2">
        <f>HYPERLINK("https://exadel.com/news/exadels-jonathan-fries-to-speak-at-productworld-2020/","Exadel’s Jonathan Fries to Speak at ProductWorld 2020")</f>
        <v>0</v>
      </c>
    </row>
    <row r="106">
      <c r="A106" t="inlineStr">
        <is>
          <t>multi-cloud</t>
        </is>
      </c>
      <c r="B106" s="2">
        <f>HYPERLINK("https://exadel.com/news/product-world-2020-reflections-from-jonathan-fries/","Product World 2020: Reflections from Jonathan Fries")</f>
        <v>0</v>
      </c>
    </row>
    <row r="107">
      <c r="A107" t="inlineStr">
        <is>
          <t>mobile apps</t>
        </is>
      </c>
      <c r="B107" s="2">
        <f>HYPERLINK("https://exadel.com/news/exadel-snags-business-innovation-award-for-scan-buy-mobile-app/","Exadel's Innovation Recognized through Special Award")</f>
        <v>0</v>
      </c>
    </row>
    <row r="108">
      <c r="A108" t="inlineStr">
        <is>
          <t>mobile</t>
        </is>
      </c>
      <c r="B108" s="2">
        <f>HYPERLINK("https://exadel.com/news/what-are-beacons-and-why-do-they-matter-to-you/","What Are Beacons and Why Do They Matter to You?")</f>
        <v>0</v>
      </c>
    </row>
    <row r="109">
      <c r="A109" t="inlineStr">
        <is>
          <t>migration</t>
        </is>
      </c>
      <c r="B109" s="2">
        <f>HYPERLINK("https://exadel.com/news/classic-to-touch-ui-migration-for-adobe-experience-manager/","Classic to Touch UI Migration for Adobe Experience Manager")</f>
        <v>0</v>
      </c>
    </row>
    <row r="110">
      <c r="A110" t="inlineStr">
        <is>
          <t>migration</t>
        </is>
      </c>
      <c r="B110" s="2">
        <f>HYPERLINK("https://exadel.com/news/classic-to-touch-ui-migration-for-aem-more-tips-from-experience/","Classic to Touch UI Migration for AEM: More Tips from Experience")</f>
        <v>0</v>
      </c>
    </row>
    <row r="111">
      <c r="A111" t="inlineStr">
        <is>
          <t>migration</t>
        </is>
      </c>
      <c r="B111" s="2">
        <f>HYPERLINK("https://exadel.com/news/classic-to-touch-ui-migration-for-aem-page-properties/","Classic to Touch UI Migration for AEM: Page Properties")</f>
        <v>0</v>
      </c>
    </row>
    <row r="112">
      <c r="A112" t="inlineStr">
        <is>
          <t>migration</t>
        </is>
      </c>
      <c r="B112" s="2">
        <f>HYPERLINK("https://exadel.com/news/classic-to-touch-ui-migration-for-aem-multifields/","Classic to Touch UI Migration for AEM: Multifields")</f>
        <v>0</v>
      </c>
    </row>
    <row r="113">
      <c r="A113" t="inlineStr">
        <is>
          <t>mentoring</t>
        </is>
      </c>
      <c r="B113" s="2">
        <f>HYPERLINK("https://exadel.com/news/power-mentorship-tech/","The Power of Mentorship in Tech")</f>
        <v>0</v>
      </c>
    </row>
    <row r="114">
      <c r="A114" t="inlineStr">
        <is>
          <t>marketing</t>
        </is>
      </c>
      <c r="B114" s="2">
        <f>HYPERLINK("https://exadel.com/news/what-are-beacons-and-why-do-they-matter-to-you/","What Are Beacons and Why Do They Matter to You?")</f>
        <v>0</v>
      </c>
    </row>
    <row r="115">
      <c r="A115" t="inlineStr">
        <is>
          <t>marketing</t>
        </is>
      </c>
      <c r="B115" s="2">
        <f>HYPERLINK("https://exadel.com/news/machine-learning-will-make-social-media-management-smarter/","How Machine Learning Will Make Social Media Management Smarter")</f>
        <v>0</v>
      </c>
    </row>
    <row r="116">
      <c r="A116" t="inlineStr">
        <is>
          <t>manager service</t>
        </is>
      </c>
      <c r="B116" s="2">
        <f>HYPERLINK("https://exadel.com/news/aem-tip-wrong-implicit-manager-service-configuration-binding/","AEM Tip: Wrong Implicit Manager Service Configuration Binding")</f>
        <v>0</v>
      </c>
    </row>
    <row r="117">
      <c r="A117" t="inlineStr">
        <is>
          <t>management style</t>
        </is>
      </c>
      <c r="B117" s="2">
        <f>HYPERLINK("https://exadel.com/news/lisa-calkins-on-introverts-can-be-leaders-too/","Lisa Calkins on ""Introverts Can Be Leaders, Too""")</f>
        <v>0</v>
      </c>
    </row>
    <row r="118">
      <c r="A118" t="inlineStr">
        <is>
          <t>management</t>
        </is>
      </c>
      <c r="B118" s="2">
        <f>HYPERLINK("https://exadel.com/news/recap-what-to-do-when-the-code-sucks/","Recap: What to Do When the Code Sucks")</f>
        <v>0</v>
      </c>
    </row>
    <row r="119">
      <c r="A119" t="inlineStr">
        <is>
          <t>mac</t>
        </is>
      </c>
      <c r="B119" s="2">
        <f>HYPERLINK("https://exadel.com/news/bad-apple-switching-mac-windows/","Bad Apple: Why Some Developers Are Switching Platforms")</f>
        <v>0</v>
      </c>
    </row>
    <row r="120">
      <c r="A120" t="inlineStr">
        <is>
          <t>low code</t>
        </is>
      </c>
      <c r="B120" s="2">
        <f>HYPERLINK("https://exadel.com/news/an-overview-of-the-innovation-lab/","An Overview of the Innovation Lab by Exadel")</f>
        <v>0</v>
      </c>
    </row>
    <row r="121">
      <c r="A121" t="inlineStr">
        <is>
          <t>location</t>
        </is>
      </c>
      <c r="B121" s="2">
        <f>HYPERLINK("https://exadel.com/news/top-10-cities-tech-innovation-outside-silicon-valley/","Top 10 Cities For Tech Innovation Outside Silicon Valley")</f>
        <v>0</v>
      </c>
    </row>
    <row r="122">
      <c r="A122" t="inlineStr">
        <is>
          <t>Lisa Calkins</t>
        </is>
      </c>
      <c r="B122" s="2">
        <f>HYPERLINK("https://exadel.com/news/happy-first-exadel-poland/","Happy (First) Anniversary for Exadel in Poland!")</f>
        <v>0</v>
      </c>
    </row>
    <row r="123">
      <c r="A123" t="inlineStr">
        <is>
          <t>Kubernetes</t>
        </is>
      </c>
      <c r="B123" s="2">
        <f>HYPERLINK("https://exadel.com/news/introducing-crosskube-deploy-a-kubernetes-environment-in-any-cloud-fast/","Introducing CrossKube: Deploy a Kubernetes Environment in Any Cloud, Fast")</f>
        <v>0</v>
      </c>
    </row>
    <row r="124">
      <c r="A124" t="inlineStr">
        <is>
          <t>Kubernetes</t>
        </is>
      </c>
      <c r="B124" s="2">
        <f>HYPERLINK("https://exadel.com/news/crosskube-qa-rapid-deployment-of-environments-to-any-cloud/","CrossKube Q&amp;A: Rapid Deployment of Environments to Any Cloud")</f>
        <v>0</v>
      </c>
    </row>
    <row r="125">
      <c r="A125" t="inlineStr">
        <is>
          <t>Kubernetes</t>
        </is>
      </c>
      <c r="B125" s="2">
        <f>HYPERLINK("https://exadel.com/news/getting-more-out-of-multi-cloud-for-the-enterprise/","Getting More out of Multi-Cloud for the Enterprise")</f>
        <v>0</v>
      </c>
    </row>
    <row r="126">
      <c r="A126" t="inlineStr">
        <is>
          <t>Kubernetes</t>
        </is>
      </c>
      <c r="B126" s="2">
        <f>HYPERLINK("https://exadel.com/news/our-devops-toolbox-kubernetes/","Our DevOps Toolbox: Kubernetes")</f>
        <v>0</v>
      </c>
    </row>
    <row r="127">
      <c r="A127" t="inlineStr">
        <is>
          <t>Kubernetes</t>
        </is>
      </c>
      <c r="B127" s="2">
        <f>HYPERLINK("https://exadel.com/news/exadels-jonathan-fries-to-speak-at-productworld-2020/","Exadel’s Jonathan Fries to Speak at ProductWorld 2020")</f>
        <v>0</v>
      </c>
    </row>
    <row r="128">
      <c r="A128" t="inlineStr">
        <is>
          <t>Kubernetes</t>
        </is>
      </c>
      <c r="B128" s="2">
        <f>HYPERLINK("https://exadel.com/news/product-world-2020-reflections-from-jonathan-fries/","Product World 2020: Reflections from Jonathan Fries")</f>
        <v>0</v>
      </c>
    </row>
    <row r="129">
      <c r="A129" t="inlineStr">
        <is>
          <t>Krzysztof Sadowski</t>
        </is>
      </c>
      <c r="B129" s="2">
        <f>HYPERLINK("https://exadel.com/news/happy-first-exadel-poland/","Happy (First) Anniversary for Exadel in Poland!")</f>
        <v>0</v>
      </c>
    </row>
    <row r="130">
      <c r="A130" t="inlineStr">
        <is>
          <t>Krzysztof Karpinski</t>
        </is>
      </c>
      <c r="B130" s="2">
        <f>HYPERLINK("https://exadel.com/news/happy-first-exadel-poland/","Happy (First) Anniversary for Exadel in Poland!")</f>
        <v>0</v>
      </c>
    </row>
    <row r="131">
      <c r="A131" t="inlineStr">
        <is>
          <t>KPI</t>
        </is>
      </c>
      <c r="B131" s="2">
        <f>HYPERLINK("https://exadel.com/news/data-driven-software-engineering-how-to-avoid-common-problems/","Data-driven Software Engineering: How to Avoid Common Problems")</f>
        <v>0</v>
      </c>
    </row>
    <row r="132">
      <c r="A132" t="inlineStr">
        <is>
          <t>keystore</t>
        </is>
      </c>
      <c r="B132" s="2">
        <f>HYPERLINK("https://exadel.com/news/aem-tip-cryptosupport-key-sharing-and-troubleshooting/","AEM Tip: CryptoSupport Key Sharing and Troubleshooting")</f>
        <v>0</v>
      </c>
    </row>
    <row r="133">
      <c r="A133" t="inlineStr">
        <is>
          <t>JUnit testing</t>
        </is>
      </c>
      <c r="B133" s="2">
        <f>HYPERLINK("https://exadel.com/news/aem-tip-junit-aemcontext-integration-with-an-aem-repository/","AEM Tip: JUnit AemContext Integration with an AEM Repository")</f>
        <v>0</v>
      </c>
    </row>
    <row r="134">
      <c r="A134" t="inlineStr">
        <is>
          <t>junit</t>
        </is>
      </c>
      <c r="B134" s="2">
        <f>HYPERLINK("https://exadel.com/news/aem-tip-junit-tests-for-wcmusepojo-objects/","AEM Tip: JUnit Tests for WCMUsePojo Objects")</f>
        <v>0</v>
      </c>
    </row>
    <row r="135">
      <c r="A135" t="inlineStr">
        <is>
          <t>jonathan fries</t>
        </is>
      </c>
      <c r="B135" s="2">
        <f>HYPERLINK("https://exadel.com/news/iot-and-ipv6/","IoT and IPv6")</f>
        <v>0</v>
      </c>
    </row>
    <row r="136">
      <c r="A136" t="inlineStr">
        <is>
          <t>jonathan fries</t>
        </is>
      </c>
      <c r="B136" s="2">
        <f>HYPERLINK("https://exadel.com/news/amazon-iot-button/","The Amazon IoT Button: Dedicated Hardware to Do One Cool Thing")</f>
        <v>0</v>
      </c>
    </row>
    <row r="137">
      <c r="A137" t="inlineStr">
        <is>
          <t>Java</t>
        </is>
      </c>
      <c r="B137" s="2">
        <f>HYPERLINK("https://exadel.com/news/introducing-the-adobe-experience-manager-authoring-toolkit/","Introducing the Adobe Experience Manager Authoring Toolkit")</f>
        <v>0</v>
      </c>
    </row>
    <row r="138">
      <c r="A138" t="inlineStr">
        <is>
          <t>Janusz Fajkowski</t>
        </is>
      </c>
      <c r="B138" s="2">
        <f>HYPERLINK("https://exadel.com/news/happy-first-exadel-poland/","Happy (First) Anniversary for Exadel in Poland!")</f>
        <v>0</v>
      </c>
    </row>
    <row r="139">
      <c r="A139" t="inlineStr">
        <is>
          <t>ISO 27001</t>
        </is>
      </c>
      <c r="B139" s="2">
        <f>HYPERLINK("https://exadel.com/news/iso-certifies-exadel-for-information-security/","ISO Certifies Exadel for Information Security")</f>
        <v>0</v>
      </c>
    </row>
    <row r="140">
      <c r="A140" t="inlineStr">
        <is>
          <t>ISO</t>
        </is>
      </c>
      <c r="B140" s="2">
        <f>HYPERLINK("https://exadel.com/news/iso-certifies-exadel-for-information-security/","ISO Certifies Exadel for Information Security")</f>
        <v>0</v>
      </c>
    </row>
    <row r="141">
      <c r="A141" t="inlineStr">
        <is>
          <t>Ipv6</t>
        </is>
      </c>
      <c r="B141" s="2">
        <f>HYPERLINK("https://exadel.com/news/iot-and-ipv6/","IoT and IPv6")</f>
        <v>0</v>
      </c>
    </row>
    <row r="142">
      <c r="A142" t="inlineStr">
        <is>
          <t>IoT</t>
        </is>
      </c>
      <c r="B142" s="2">
        <f>HYPERLINK("https://exadel.com/news/iot-and-ipv6/","IoT and IPv6")</f>
        <v>0</v>
      </c>
    </row>
    <row r="143">
      <c r="A143" t="inlineStr">
        <is>
          <t>IoT</t>
        </is>
      </c>
      <c r="B143" s="2">
        <f>HYPERLINK("https://exadel.com/news/how-to-be-an-internet-of-things-iot-developer-in-the-modern-age/","How to Be an Internet of Things (IoT) Developer in the Modern Age")</f>
        <v>0</v>
      </c>
    </row>
    <row r="144">
      <c r="A144" t="inlineStr">
        <is>
          <t>IoT</t>
        </is>
      </c>
      <c r="B144" s="2">
        <f>HYPERLINK("https://exadel.com/news/six-seismic-shifts-driving-the-enterprise-tech-shake-up/","Six Seismic Shifts Driving the Enterprise Tech Shake-Up")</f>
        <v>0</v>
      </c>
    </row>
    <row r="145">
      <c r="A145" t="inlineStr">
        <is>
          <t>IoT</t>
        </is>
      </c>
      <c r="B145" s="2">
        <f>HYPERLINK("https://exadel.com/news/cloud-architecture-for-iot-knowledge-teamwork-key/","Cloud Architecture for IoT: Knowledge, Teamwork Key")</f>
        <v>0</v>
      </c>
    </row>
    <row r="146">
      <c r="A146" t="inlineStr">
        <is>
          <t>IoT</t>
        </is>
      </c>
      <c r="B146" s="2">
        <f>HYPERLINK("https://exadel.com/news/fourth-industrial-revolution-ar-iot/","The Fourth Industrial Revolution: The Integration of IoT and AR")</f>
        <v>0</v>
      </c>
    </row>
    <row r="147">
      <c r="A147" t="inlineStr">
        <is>
          <t>IoT</t>
        </is>
      </c>
      <c r="B147" s="2">
        <f>HYPERLINK("https://exadel.com/news/amazon-iot-button/","The Amazon IoT Button: Dedicated Hardware to Do One Cool Thing")</f>
        <v>0</v>
      </c>
    </row>
    <row r="148">
      <c r="A148" t="inlineStr">
        <is>
          <t>inventory</t>
        </is>
      </c>
      <c r="B148" s="2">
        <f>HYPERLINK("https://exadel.com/news/global-procurement-application-designing-an-inventory-module/","Global Procurement Application: Designing an Inventory Module")</f>
        <v>0</v>
      </c>
    </row>
    <row r="149">
      <c r="A149" t="inlineStr">
        <is>
          <t>interview</t>
        </is>
      </c>
      <c r="B149" s="2">
        <f>HYPERLINK("https://exadel.com/news/our-devops-toolbox-the-ansible-interview/","Our DevOps Toolbox: The Ansible Interview")</f>
        <v>0</v>
      </c>
    </row>
    <row r="150">
      <c r="A150" t="inlineStr">
        <is>
          <t>interview</t>
        </is>
      </c>
      <c r="B150" s="2">
        <f>HYPERLINK("https://exadel.com/news/our-devops-methodologies-the-continuous-integration-interview/","Our DevOps Methodologies: The Continuous Integration Interview")</f>
        <v>0</v>
      </c>
    </row>
    <row r="151">
      <c r="A151" t="inlineStr">
        <is>
          <t>interview</t>
        </is>
      </c>
      <c r="B151" s="2">
        <f>HYPERLINK("https://exadel.com/news/our-devops-toolbox-the-consul-interview/","Our DevOps Toolbox: The Consul Interview")</f>
        <v>0</v>
      </c>
    </row>
    <row r="152">
      <c r="A152" t="inlineStr">
        <is>
          <t>internships</t>
        </is>
      </c>
      <c r="B152" s="2">
        <f>HYPERLINK("https://exadel.com/news/importance-computer-science-classes/","Why Your Children Will Grow Up Learning to Code")</f>
        <v>0</v>
      </c>
    </row>
    <row r="153">
      <c r="A153" t="inlineStr">
        <is>
          <t>Internet of things</t>
        </is>
      </c>
      <c r="B153" s="2">
        <f>HYPERLINK("https://exadel.com/news/iot-and-ipv6/","IoT and IPv6")</f>
        <v>0</v>
      </c>
    </row>
    <row r="154">
      <c r="A154" t="inlineStr">
        <is>
          <t>Internet of things</t>
        </is>
      </c>
      <c r="B154" s="2">
        <f>HYPERLINK("https://exadel.com/news/roundup-iot-1/","News Roundup: The Future Is IoT")</f>
        <v>0</v>
      </c>
    </row>
    <row r="155">
      <c r="A155" t="inlineStr">
        <is>
          <t>Internet of things</t>
        </is>
      </c>
      <c r="B155" s="2">
        <f>HYPERLINK("https://exadel.com/news/fourth-industrial-revolution-ar-iot/","The Fourth Industrial Revolution: The Integration of IoT and AR")</f>
        <v>0</v>
      </c>
    </row>
    <row r="156">
      <c r="A156" t="inlineStr">
        <is>
          <t>internal projects</t>
        </is>
      </c>
      <c r="B156" s="2">
        <f>HYPERLINK("https://exadel.com/news/agile-development-for-non-products/","Agile Development for ""Non-Products""")</f>
        <v>0</v>
      </c>
    </row>
    <row r="157">
      <c r="A157" t="inlineStr">
        <is>
          <t>innovation sourcing</t>
        </is>
      </c>
      <c r="B157" s="2">
        <f>HYPERLINK("https://exadel.com/news/exadel-amadeus-are-teaming-up-to-push-technology-innovation-to-a-new-level/","Exadel &amp; Amadeus Are Teaming Up to Push Technology Innovation to a New Level")</f>
        <v>0</v>
      </c>
    </row>
    <row r="158">
      <c r="A158" t="inlineStr">
        <is>
          <t>innovation sourcing</t>
        </is>
      </c>
      <c r="B158" s="2">
        <f>HYPERLINK("https://exadel.com/news/exadel-acquires-new-company-in-europe-reewise/","Exadel Acquires New Company in Europe, ReeWise")</f>
        <v>0</v>
      </c>
    </row>
    <row r="159">
      <c r="A159" t="inlineStr">
        <is>
          <t>innovation sourcing</t>
        </is>
      </c>
      <c r="B159" s="2">
        <f>HYPERLINK("https://exadel.com/news/exadel-delivers-innovation-sourcing-recent-global-acquisitions/","Exadel Delivers Innovation Sourcing with Recent Global Acquisitions")</f>
        <v>0</v>
      </c>
    </row>
    <row r="160">
      <c r="A160" t="inlineStr">
        <is>
          <t>innovation lab</t>
        </is>
      </c>
      <c r="B160" s="2">
        <f>HYPERLINK("https://exadel.com/news/from-vision-to-decision-exadel-launches-innovation-lab/","From Vision to Decision: Exadel Launches Innovation Lab")</f>
        <v>0</v>
      </c>
    </row>
    <row r="161">
      <c r="A161" t="inlineStr">
        <is>
          <t>innovation lab</t>
        </is>
      </c>
      <c r="B161" s="2">
        <f>HYPERLINK("https://exadel.com/news/innovation-lab-by-exadel-now-supports-full-chatbot-development/","Innovation Lab by Exadel Now Supports Full Chatbot Development")</f>
        <v>0</v>
      </c>
    </row>
    <row r="162">
      <c r="A162" t="inlineStr">
        <is>
          <t>innovation lab</t>
        </is>
      </c>
      <c r="B162" s="2">
        <f>HYPERLINK("https://exadel.com/news/an-overview-of-the-innovation-lab/","An Overview of the Innovation Lab by Exadel")</f>
        <v>0</v>
      </c>
    </row>
    <row r="163">
      <c r="A163" t="inlineStr">
        <is>
          <t>innovation lab</t>
        </is>
      </c>
      <c r="B163" s="2">
        <f>HYPERLINK("https://exadel.com/news/recap-innovation-lab-2020-what-innovating-the-future-looks-like/","Recap: Innovation Lab 2020 What Innovating the Future Looks Like")</f>
        <v>0</v>
      </c>
    </row>
    <row r="164">
      <c r="A164" t="inlineStr">
        <is>
          <t>innovation</t>
        </is>
      </c>
      <c r="B164" s="2">
        <f>HYPERLINK("https://exadel.com/news/exadel-delivers-innovation-sourcing-recent-global-acquisitions/","Exadel Delivers Innovation Sourcing with Recent Global Acquisitions")</f>
        <v>0</v>
      </c>
    </row>
    <row r="165">
      <c r="A165" t="inlineStr">
        <is>
          <t>innovation</t>
        </is>
      </c>
      <c r="B165" s="2">
        <f>HYPERLINK("https://exadel.com/news/exadel-snags-business-innovation-award-for-scan-buy-mobile-app/","Exadel's Innovation Recognized through Special Award")</f>
        <v>0</v>
      </c>
    </row>
    <row r="166">
      <c r="A166" t="inlineStr">
        <is>
          <t>innovation</t>
        </is>
      </c>
      <c r="B166" s="2">
        <f>HYPERLINK("https://exadel.com/news/from-vision-to-decision-exadel-launches-innovation-lab/","From Vision to Decision: Exadel Launches Innovation Lab")</f>
        <v>0</v>
      </c>
    </row>
    <row r="167">
      <c r="A167" t="inlineStr">
        <is>
          <t>innovation</t>
        </is>
      </c>
      <c r="B167" s="2">
        <f>HYPERLINK("https://exadel.com/news/innovation-lab-by-exadel-now-supports-full-chatbot-development/","Innovation Lab by Exadel Now Supports Full Chatbot Development")</f>
        <v>0</v>
      </c>
    </row>
    <row r="168">
      <c r="A168" t="inlineStr">
        <is>
          <t>innovation</t>
        </is>
      </c>
      <c r="B168" s="2">
        <f>HYPERLINK("https://exadel.com/news/an-overview-of-the-innovation-lab/","An Overview of the Innovation Lab by Exadel")</f>
        <v>0</v>
      </c>
    </row>
    <row r="169">
      <c r="A169" t="inlineStr">
        <is>
          <t>innovation</t>
        </is>
      </c>
      <c r="B169" s="2">
        <f>HYPERLINK("https://exadel.com/news/the-impact-of-tech-advances-in-the-healthcare-industry/","The Impact of Tech Advances in the Healthcare Industry")</f>
        <v>0</v>
      </c>
    </row>
    <row r="170">
      <c r="A170" t="inlineStr">
        <is>
          <t>innovation</t>
        </is>
      </c>
      <c r="B170" s="2">
        <f>HYPERLINK("https://exadel.com/news/introducing-crosskube-deploy-a-kubernetes-environment-in-any-cloud-fast/","Introducing CrossKube: Deploy a Kubernetes Environment in Any Cloud, Fast")</f>
        <v>0</v>
      </c>
    </row>
    <row r="171">
      <c r="A171" t="inlineStr">
        <is>
          <t>innovation</t>
        </is>
      </c>
      <c r="B171" s="2">
        <f>HYPERLINK("https://exadel.com/news/to-bet-or-not-to-bet-on-digital-transformation-3-trends-reshaping-the-gambling-industry/","To Bet or Not to Bet...on Digital Transformation: 3 Trends Reshaping the Gambling Industry")</f>
        <v>0</v>
      </c>
    </row>
    <row r="172">
      <c r="A172" t="inlineStr">
        <is>
          <t>information security</t>
        </is>
      </c>
      <c r="B172" s="2">
        <f>HYPERLINK("https://exadel.com/news/iso-certifies-exadel-for-information-security/","ISO Certifies Exadel for Information Security")</f>
        <v>0</v>
      </c>
    </row>
    <row r="173">
      <c r="A173" t="inlineStr">
        <is>
          <t>IndexOutOfBoundsException</t>
        </is>
      </c>
      <c r="B173" s="2">
        <f>HYPERLINK("https://exadel.com/news/aem-tip-slow-deployment-into-publish-instance/","AEM Tip: Slow Deployment into a Publish Instance")</f>
        <v>0</v>
      </c>
    </row>
    <row r="174">
      <c r="A174" t="inlineStr">
        <is>
          <t>index generator tool</t>
        </is>
      </c>
      <c r="B174" s="2">
        <f>HYPERLINK("https://exadel.com/news/aem-tip-merging-on-fields-with-different-names/","AEM Tip: Merging on Fields with Different Names")</f>
        <v>0</v>
      </c>
    </row>
    <row r="175">
      <c r="A175" t="inlineStr">
        <is>
          <t>InData Labs</t>
        </is>
      </c>
      <c r="B175" s="2">
        <f>HYPERLINK("https://exadel.com/news/crosskube-qa-rapid-deployment-of-environments-to-any-cloud/","CrossKube Q&amp;A: Rapid Deployment of Environments to Any Cloud")</f>
        <v>0</v>
      </c>
    </row>
    <row r="176">
      <c r="A176" t="inlineStr">
        <is>
          <t>HTL</t>
        </is>
      </c>
      <c r="B176" s="2">
        <f>HYPERLINK("https://exadel.com/news/aem-tip-passing-string-arguments-from-htl-to-the-back-end/","AEM Tip: Passing String Arguments from HTL to the Back End")</f>
        <v>0</v>
      </c>
    </row>
    <row r="177">
      <c r="A177" t="inlineStr">
        <is>
          <t>holidays</t>
        </is>
      </c>
      <c r="B177" s="2">
        <f>HYPERLINK("https://exadel.com/news/the-data-behind-halloween/","The Data behind Halloween")</f>
        <v>0</v>
      </c>
    </row>
    <row r="178">
      <c r="A178" t="inlineStr">
        <is>
          <t>healthcare</t>
        </is>
      </c>
      <c r="B178" s="2">
        <f>HYPERLINK("https://exadel.com/news/technology-advances-on-disease/","Technology versus Disease: How Tech Is Winning")</f>
        <v>0</v>
      </c>
    </row>
    <row r="179">
      <c r="A179" t="inlineStr">
        <is>
          <t>health</t>
        </is>
      </c>
      <c r="B179" s="2">
        <f>HYPERLINK("https://exadel.com/news/health-tech-innovator-exadel-at-ihrsa-2019/","Health Tech Innovation at IHRSA 2019")</f>
        <v>0</v>
      </c>
    </row>
    <row r="180">
      <c r="A180" t="inlineStr">
        <is>
          <t>hackathon</t>
        </is>
      </c>
      <c r="B180" s="2">
        <f>HYPERLINK("https://exadel.com/news/hackathon-time-in-minsk/","Hackathon Time in Minsk")</f>
        <v>0</v>
      </c>
    </row>
    <row r="181">
      <c r="A181" t="inlineStr">
        <is>
          <t>hackathon</t>
        </is>
      </c>
      <c r="B181" s="2">
        <f>HYPERLINK("https://exadel.com/news/global-developer-community-unites-for-covid-19-hackathon/","Global Developer Community Unites for Appery.io COVID-19 Hackathon")</f>
        <v>0</v>
      </c>
    </row>
    <row r="182">
      <c r="A182" t="inlineStr">
        <is>
          <t>GPS</t>
        </is>
      </c>
      <c r="B182" s="2">
        <f>HYPERLINK("https://exadel.com/news/gps-enabled-smartwatches/","From Sci-Fi to Reality: How GPS-Enabled Smartwatches Entered the Mainstream")</f>
        <v>0</v>
      </c>
    </row>
    <row r="183">
      <c r="A183" t="inlineStr">
        <is>
          <t>GPA</t>
        </is>
      </c>
      <c r="B183" s="2">
        <f>HYPERLINK("https://exadel.com/news/global-procurement-application-designing-an-inventory-module/","Global Procurement Application: Designing an Inventory Module")</f>
        <v>0</v>
      </c>
    </row>
    <row r="184">
      <c r="A184" t="inlineStr">
        <is>
          <t>GPA</t>
        </is>
      </c>
      <c r="B184" s="2">
        <f>HYPERLINK("https://exadel.com/news/global-procurement-application-designing-a-catalog-module/","Global Procurement Application: Designing a Catalog Module")</f>
        <v>0</v>
      </c>
    </row>
    <row r="185">
      <c r="A185" t="inlineStr">
        <is>
          <t>globalization</t>
        </is>
      </c>
      <c r="B185" s="2">
        <f>HYPERLINK("https://exadel.com/news/six-seismic-shifts-driving-the-enterprise-tech-shake-up/","Six Seismic Shifts Driving the Enterprise Tech Shake-Up")</f>
        <v>0</v>
      </c>
    </row>
    <row r="186">
      <c r="A186" t="inlineStr">
        <is>
          <t>global teams</t>
        </is>
      </c>
      <c r="B186" s="2">
        <f>HYPERLINK("https://exadel.com/news/how-to-take-advantage-of-globally-dispersed-it-teams/","How to Take Advantage of Globally Dispersed IT Teams")</f>
        <v>0</v>
      </c>
    </row>
    <row r="187">
      <c r="A187" t="inlineStr">
        <is>
          <t>global teams</t>
        </is>
      </c>
      <c r="B187" s="2">
        <f>HYPERLINK("https://exadel.com/news/exadel-responds-to-covid-19-a-message-from-our-ceo/","Exadel Responds to COVID-19")</f>
        <v>0</v>
      </c>
    </row>
    <row r="188">
      <c r="A188" t="inlineStr">
        <is>
          <t>global teams</t>
        </is>
      </c>
      <c r="B188" s="2">
        <f>HYPERLINK("https://exadel.com/news/building-resilient-distributed-software-development-teams/","Building Resilient Distributed Software Development Teams")</f>
        <v>0</v>
      </c>
    </row>
    <row r="189">
      <c r="A189" t="inlineStr">
        <is>
          <t>global teams</t>
        </is>
      </c>
      <c r="B189" s="2">
        <f>HYPERLINK("https://exadel.com/news/secrets-of-successful-remote-or-dispersed-it-teams/","Secrets of Successful Remote or Dispersed IT Teams")</f>
        <v>0</v>
      </c>
    </row>
    <row r="190">
      <c r="A190" t="inlineStr">
        <is>
          <t>global teams</t>
        </is>
      </c>
      <c r="B190" s="2">
        <f>HYPERLINK("https://exadel.com/news/global-developer-community-unites-for-covid-19-hackathon/","Global Developer Community Unites for Appery.io COVID-19 Hackathon")</f>
        <v>0</v>
      </c>
    </row>
    <row r="191">
      <c r="A191" t="inlineStr">
        <is>
          <t>Global Procurement Application</t>
        </is>
      </c>
      <c r="B191" s="2">
        <f>HYPERLINK("https://exadel.com/news/global-procurement-application-designing-an-inventory-module/","Global Procurement Application: Designing an Inventory Module")</f>
        <v>0</v>
      </c>
    </row>
    <row r="192">
      <c r="A192" t="inlineStr">
        <is>
          <t>Global Procurement Application</t>
        </is>
      </c>
      <c r="B192" s="2">
        <f>HYPERLINK("https://exadel.com/news/global-procurement-application-designing-a-catalog-module/","Global Procurement Application: Designing a Catalog Module")</f>
        <v>0</v>
      </c>
    </row>
    <row r="193">
      <c r="A193" t="inlineStr">
        <is>
          <t>global logistics</t>
        </is>
      </c>
      <c r="B193" s="2">
        <f>HYPERLINK("https://exadel.com/news/global-procurement-application-designing-an-inventory-module/","Global Procurement Application: Designing an Inventory Module")</f>
        <v>0</v>
      </c>
    </row>
    <row r="194">
      <c r="A194" t="inlineStr">
        <is>
          <t>global logistics</t>
        </is>
      </c>
      <c r="B194" s="2">
        <f>HYPERLINK("https://exadel.com/news/global-procurement-application-designing-a-catalog-module/","Global Procurement Application: Designing a Catalog Module")</f>
        <v>0</v>
      </c>
    </row>
    <row r="195">
      <c r="A195" t="inlineStr">
        <is>
          <t>global</t>
        </is>
      </c>
      <c r="B195" s="2">
        <f>HYPERLINK("https://exadel.com/news/exadel-acquires-new-company-in-europe-reewise/","Exadel Acquires New Company in Europe, ReeWise")</f>
        <v>0</v>
      </c>
    </row>
    <row r="196">
      <c r="A196" t="inlineStr">
        <is>
          <t>global</t>
        </is>
      </c>
      <c r="B196" s="2">
        <f>HYPERLINK("https://exadel.com/news/exadel-delivers-innovation-sourcing-recent-global-acquisitions/","Exadel Delivers Innovation Sourcing with Recent Global Acquisitions")</f>
        <v>0</v>
      </c>
    </row>
    <row r="197">
      <c r="A197" t="inlineStr">
        <is>
          <t>gender discrimination</t>
        </is>
      </c>
      <c r="B197" s="2">
        <f>HYPERLINK("https://exadel.com/news/female-leadership-disrupting-tech/","Female Leadership &amp; the Transformation of Traditional Tech Culture")</f>
        <v>0</v>
      </c>
    </row>
    <row r="198">
      <c r="A198" t="inlineStr">
        <is>
          <t>gambling</t>
        </is>
      </c>
      <c r="B198" s="2">
        <f>HYPERLINK("https://exadel.com/news/to-bet-or-not-to-bet-on-digital-transformation-3-trends-reshaping-the-gambling-industry/","To Bet or Not to Bet...on Digital Transformation: 3 Trends Reshaping the Gambling Industry")</f>
        <v>0</v>
      </c>
    </row>
    <row r="199">
      <c r="A199" t="inlineStr">
        <is>
          <t>Forrester</t>
        </is>
      </c>
      <c r="B199" s="2">
        <f>HYPERLINK("https://exadel.com/news/exadel-named-a-midsize-agile-software-development-service-provider-leader/","Exadel Named a Midsize Agile Software Development Service Provider Leader by Independent Research Firm")</f>
        <v>0</v>
      </c>
    </row>
    <row r="200">
      <c r="A200" t="inlineStr">
        <is>
          <t>Forrester</t>
        </is>
      </c>
      <c r="B200" s="2">
        <f>HYPERLINK("https://exadel.com/news/5-reasons-to-consider-adopting-agile-software-delivery-if-you-havent-already/","5 Reasons to Consider Adopting Agile Software Delivery (If You Haven’t Already)")</f>
        <v>0</v>
      </c>
    </row>
    <row r="201">
      <c r="A201" t="inlineStr">
        <is>
          <t>fintech</t>
        </is>
      </c>
      <c r="B201" s="2">
        <f>HYPERLINK("https://exadel.com/news/how-is-digital-security-affecting-financial-service/","How Is Digital Security Affecting Financial Services?")</f>
        <v>0</v>
      </c>
    </row>
    <row r="202">
      <c r="A202" t="inlineStr">
        <is>
          <t>fintech</t>
        </is>
      </c>
      <c r="B202" s="2">
        <f>HYPERLINK("https://exadel.com/news/fintech-advancing-faster-and-faster/","FinTech Moves Faster and Faster Every Day")</f>
        <v>0</v>
      </c>
    </row>
    <row r="203">
      <c r="A203" t="inlineStr">
        <is>
          <t>fintech</t>
        </is>
      </c>
      <c r="B203" s="2">
        <f>HYPERLINK("https://exadel.com/news/4-cloud-computing-tools-driving-growth-and-scalability-in-the-financial-sector/","4 Cloud Computing Tools Driving Growth and Scalability in the Financial Sector")</f>
        <v>0</v>
      </c>
    </row>
    <row r="204">
      <c r="A204" t="inlineStr">
        <is>
          <t>fintech</t>
        </is>
      </c>
      <c r="B204" s="2">
        <f>HYPERLINK("https://exadel.com/news/digital-transformation-in-the-financial-sector-past-present-future/","Digital Transformation in the Financial Sector: Past • Present • Future")</f>
        <v>0</v>
      </c>
    </row>
    <row r="205">
      <c r="A205" t="inlineStr">
        <is>
          <t>financial services</t>
        </is>
      </c>
      <c r="B205" s="2">
        <f>HYPERLINK("https://exadel.com/news/fintech-advancing-faster-and-faster/","FinTech Moves Faster and Faster Every Day")</f>
        <v>0</v>
      </c>
    </row>
    <row r="206">
      <c r="A206" t="inlineStr">
        <is>
          <t>explain query tool</t>
        </is>
      </c>
      <c r="B206" s="2">
        <f>HYPERLINK("https://exadel.com/news/aem-tip-merging-on-fields-with-different-names/","AEM Tip: Merging on Fields with Different Names")</f>
        <v>0</v>
      </c>
    </row>
    <row r="207">
      <c r="A207" t="inlineStr">
        <is>
          <t>expert-generalists</t>
        </is>
      </c>
      <c r="B207" s="2">
        <f>HYPERLINK("https://exadel.com/news/six-seismic-shifts-driving-the-enterprise-tech-shake-up/","Six Seismic Shifts Driving the Enterprise Tech Shake-Up")</f>
        <v>0</v>
      </c>
    </row>
    <row r="208">
      <c r="A208" t="inlineStr">
        <is>
          <t>experiencefragments</t>
        </is>
      </c>
      <c r="B208" s="2">
        <f>HYPERLINK("https://exadel.com/news/aem-experience-fragments-an-introduction/","AEM Experience Fragments: An Introduction")</f>
        <v>0</v>
      </c>
    </row>
    <row r="209">
      <c r="A209" t="inlineStr">
        <is>
          <t>experiencefragments</t>
        </is>
      </c>
      <c r="B209" s="2">
        <f>HYPERLINK("https://exadel.com/news/aem-experience-fragments-architecture/","AEM Experience Fragments: Architecture")</f>
        <v>0</v>
      </c>
    </row>
    <row r="210">
      <c r="A210" t="inlineStr">
        <is>
          <t>experiencefragments</t>
        </is>
      </c>
      <c r="B210" s="2">
        <f>HYPERLINK("https://exadel.com/news/aem-experience-fragments-templates/","AEM Experience Fragments: Templates")</f>
        <v>0</v>
      </c>
    </row>
    <row r="211">
      <c r="A211" t="inlineStr">
        <is>
          <t>Exadel practice</t>
        </is>
      </c>
      <c r="B211" s="2">
        <f>HYPERLINK("https://exadel.com/news/hackathon-time-in-minsk/","Hackathon Time in Minsk")</f>
        <v>0</v>
      </c>
    </row>
    <row r="212">
      <c r="A212" t="inlineStr">
        <is>
          <t>Exadel community</t>
        </is>
      </c>
      <c r="B212" s="2">
        <f>HYPERLINK("https://exadel.com/news/hackathon-time-in-minsk/","Hackathon Time in Minsk")</f>
        <v>0</v>
      </c>
    </row>
    <row r="213">
      <c r="A213" t="inlineStr">
        <is>
          <t>ethereum</t>
        </is>
      </c>
      <c r="B213" s="2">
        <f>HYPERLINK("https://exadel.com/news/cryptocurrency-infiltrate-business/","Will Bitcoin &amp; Other Cryptocurrency Ever Infiltrate Businesses?")</f>
        <v>0</v>
      </c>
    </row>
    <row r="214">
      <c r="A214" t="inlineStr">
        <is>
          <t>emerging technology</t>
        </is>
      </c>
      <c r="B214" s="2">
        <f>HYPERLINK("https://exadel.com/news/emerging-technology-convergence-is-it-fact-or-fiction/","Emerging Technology Convergence: Is It Fact or Fiction?")</f>
        <v>0</v>
      </c>
    </row>
    <row r="215">
      <c r="A215" t="inlineStr">
        <is>
          <t>education</t>
        </is>
      </c>
      <c r="B215" s="2">
        <f>HYPERLINK("https://exadel.com/news/importance-computer-science-classes/","Why Your Children Will Grow Up Learning to Code")</f>
        <v>0</v>
      </c>
    </row>
    <row r="216">
      <c r="A216" t="inlineStr">
        <is>
          <t>education</t>
        </is>
      </c>
      <c r="B216" s="2">
        <f>HYPERLINK("https://exadel.com/news/educating-software-engineers-future/","Educating the Software Engineers of the Future")</f>
        <v>0</v>
      </c>
    </row>
    <row r="217">
      <c r="A217" t="inlineStr">
        <is>
          <t>e-commerce</t>
        </is>
      </c>
      <c r="B217" s="2">
        <f>HYPERLINK("https://exadel.com/news/helping-the-retail-industry-recover-during-covid-19/","Helping the Retail Industry Recover during COVID-19")</f>
        <v>0</v>
      </c>
    </row>
    <row r="218">
      <c r="A218" t="inlineStr">
        <is>
          <t>diversity</t>
        </is>
      </c>
      <c r="B218" s="2">
        <f>HYPERLINK("https://exadel.com/news/diversity-workplace-improve-business/","How Diversity in the Workplace Can Improve How Tech Companies Do Business")</f>
        <v>0</v>
      </c>
    </row>
    <row r="219">
      <c r="A219" t="inlineStr">
        <is>
          <t>diversity</t>
        </is>
      </c>
      <c r="B219" s="2">
        <f>HYPERLINK("https://exadel.com/news/female-leadership-disrupting-tech/","Female Leadership &amp; the Transformation of Traditional Tech Culture")</f>
        <v>0</v>
      </c>
    </row>
    <row r="220">
      <c r="A220" t="inlineStr">
        <is>
          <t>diversity</t>
        </is>
      </c>
      <c r="B220" s="2">
        <f>HYPERLINK("https://exadel.com/news/roundup-data-science-and-analytics/","News Roundup: Data Science and Analytics")</f>
        <v>0</v>
      </c>
    </row>
    <row r="221">
      <c r="A221" t="inlineStr">
        <is>
          <t>diversity</t>
        </is>
      </c>
      <c r="B221" s="2">
        <f>HYPERLINK("https://exadel.com/news/what-it-means-to-be-a-woman-in-technology/","What It Means to Be a Woman in Technology")</f>
        <v>0</v>
      </c>
    </row>
    <row r="222">
      <c r="A222" t="inlineStr">
        <is>
          <t>distributed teams</t>
        </is>
      </c>
      <c r="B222" s="2">
        <f>HYPERLINK("https://exadel.com/news/secrets-of-successful-remote-or-dispersed-it-teams/","Secrets of Successful Remote or Dispersed IT Teams")</f>
        <v>0</v>
      </c>
    </row>
    <row r="223">
      <c r="A223" t="inlineStr">
        <is>
          <t>distributed teams</t>
        </is>
      </c>
      <c r="B223" s="2">
        <f>HYPERLINK("https://exadel.com/news/helping-the-real-estate-industry-recover-during-covid-19/","Helping the Real Estate Industry Recover during COVID-19")</f>
        <v>0</v>
      </c>
    </row>
    <row r="224">
      <c r="A224" t="inlineStr">
        <is>
          <t>distributed teams</t>
        </is>
      </c>
      <c r="B224" s="2">
        <f>HYPERLINK("https://exadel.com/news/helping-the-retail-industry-recover-during-covid-19/","Helping the Retail Industry Recover during COVID-19")</f>
        <v>0</v>
      </c>
    </row>
    <row r="225">
      <c r="A225" t="inlineStr">
        <is>
          <t>disaster response</t>
        </is>
      </c>
      <c r="B225" s="2">
        <f>HYPERLINK("https://exadel.com/news/exadel-responds-to-covid-19-a-message-from-our-ceo/","Exadel Responds to COVID-19")</f>
        <v>0</v>
      </c>
    </row>
    <row r="226">
      <c r="A226" t="inlineStr">
        <is>
          <t>disaster response</t>
        </is>
      </c>
      <c r="B226" s="2">
        <f>HYPERLINK("https://exadel.com/news/global-developer-community-unites-for-covid-19-hackathon/","Global Developer Community Unites for Appery.io COVID-19 Hackathon")</f>
        <v>0</v>
      </c>
    </row>
    <row r="227">
      <c r="A227" t="inlineStr">
        <is>
          <t>digital transformation</t>
        </is>
      </c>
      <c r="B227" s="2">
        <f>HYPERLINK("https://exadel.com/news/how-digital-transformation-can-make-businesses-more-efficient/","How Digital Transformation Can Make Businesses More Efficient")</f>
        <v>0</v>
      </c>
    </row>
    <row r="228">
      <c r="A228" t="inlineStr">
        <is>
          <t>digital transformation</t>
        </is>
      </c>
      <c r="B228" s="2">
        <f>HYPERLINK("https://exadel.com/news/migrate-data-safely-efficiently/","How to Migrate Data Safely and Efficiently")</f>
        <v>0</v>
      </c>
    </row>
    <row r="229">
      <c r="A229" t="inlineStr">
        <is>
          <t>digital transformation</t>
        </is>
      </c>
      <c r="B229" s="2">
        <f>HYPERLINK("https://exadel.com/news/5-keys-jumpstarting-digital-transformation/","5 Keys to Jumpstarting Your Digital Transformation")</f>
        <v>0</v>
      </c>
    </row>
    <row r="230">
      <c r="A230" t="inlineStr">
        <is>
          <t>digital transformation</t>
        </is>
      </c>
      <c r="B230" s="2">
        <f>HYPERLINK("https://exadel.com/news/our-devops-methods-continuous-integration/","Our DevOps Methodologies: Continuous Integration")</f>
        <v>0</v>
      </c>
    </row>
    <row r="231">
      <c r="A231" t="inlineStr">
        <is>
          <t>digital transformation</t>
        </is>
      </c>
      <c r="B231" s="2">
        <f>HYPERLINK("https://exadel.com/news/our-devops-toolbox-kubernetes/","Our DevOps Toolbox: Kubernetes")</f>
        <v>0</v>
      </c>
    </row>
    <row r="232">
      <c r="A232" t="inlineStr">
        <is>
          <t>digital transformation</t>
        </is>
      </c>
      <c r="B232" s="2">
        <f>HYPERLINK("https://exadel.com/news/global-procurement-application-designing-an-inventory-module/","Global Procurement Application: Designing an Inventory Module")</f>
        <v>0</v>
      </c>
    </row>
    <row r="233">
      <c r="A233" t="inlineStr">
        <is>
          <t>digital transformation</t>
        </is>
      </c>
      <c r="B233" s="2">
        <f>HYPERLINK("https://exadel.com/news/global-procurement-application-designing-a-catalog-module/","Global Procurement Application: Designing a Catalog Module")</f>
        <v>0</v>
      </c>
    </row>
    <row r="234">
      <c r="A234" t="inlineStr">
        <is>
          <t>digital transformation</t>
        </is>
      </c>
      <c r="B234" s="2">
        <f>HYPERLINK("https://exadel.com/news/our-devops-toolbox-consul/","Our DevOps Toolbox: Consul")</f>
        <v>0</v>
      </c>
    </row>
    <row r="235">
      <c r="A235" t="inlineStr">
        <is>
          <t>digital transformation</t>
        </is>
      </c>
      <c r="B235" s="2">
        <f>HYPERLINK("https://exadel.com/news/what-is-the-roi-of-a-cloud-transformation/","What Is the ROI of a Cloud Transformation?")</f>
        <v>0</v>
      </c>
    </row>
    <row r="236">
      <c r="A236" t="inlineStr">
        <is>
          <t>digital transformation</t>
        </is>
      </c>
      <c r="B236" s="2">
        <f>HYPERLINK("https://exadel.com/news/building-resilient-distributed-software-development-teams/","Building Resilient Distributed Software Development Teams")</f>
        <v>0</v>
      </c>
    </row>
    <row r="237">
      <c r="A237" t="inlineStr">
        <is>
          <t>digital transformation</t>
        </is>
      </c>
      <c r="B237" s="2">
        <f>HYPERLINK("https://exadel.com/news/helping-the-real-estate-industry-recover-during-covid-19/","Helping the Real Estate Industry Recover during COVID-19")</f>
        <v>0</v>
      </c>
    </row>
    <row r="238">
      <c r="A238" t="inlineStr">
        <is>
          <t>digital transformation</t>
        </is>
      </c>
      <c r="B238" s="2">
        <f>HYPERLINK("https://exadel.com/news/helping-the-retail-industry-recover-during-covid-19/","Helping the Retail Industry Recover during COVID-19")</f>
        <v>0</v>
      </c>
    </row>
    <row r="239">
      <c r="A239" t="inlineStr">
        <is>
          <t>digital transformation</t>
        </is>
      </c>
      <c r="B239" s="2">
        <f>HYPERLINK("https://exadel.com/news/whats-powering-digital-transformation/","What's Powering Digital Transformation?")</f>
        <v>0</v>
      </c>
    </row>
    <row r="240">
      <c r="A240" t="inlineStr">
        <is>
          <t>digital marketing trends</t>
        </is>
      </c>
      <c r="B240" s="2">
        <f>HYPERLINK("https://exadel.com/news/looking-behind-the-curtain-at-digital-marketing-technology-trends/","Looking Behind the Curtain at Digital Marketing Technology Trends")</f>
        <v>0</v>
      </c>
    </row>
    <row r="241">
      <c r="A241" t="inlineStr">
        <is>
          <t>Digital Marketing Technology</t>
        </is>
      </c>
      <c r="B241" s="2">
        <f>HYPERLINK("https://exadel.com/news/hackathon-time-in-minsk/","Hackathon Time in Minsk")</f>
        <v>0</v>
      </c>
    </row>
    <row r="242">
      <c r="A242" t="inlineStr">
        <is>
          <t>Digital marketing</t>
        </is>
      </c>
      <c r="B242" s="2">
        <f>HYPERLINK("https://exadel.com/news/looking-behind-the-curtain-at-digital-marketing-technology-trends/","Looking Behind the Curtain at Digital Marketing Technology Trends")</f>
        <v>0</v>
      </c>
    </row>
    <row r="243">
      <c r="A243" t="inlineStr">
        <is>
          <t>devopstoolbox series</t>
        </is>
      </c>
      <c r="B243" s="2">
        <f>HYPERLINK("https://exadel.com/news/our-devops-toolbox-the-ansible-interview/","Our DevOps Toolbox: The Ansible Interview")</f>
        <v>0</v>
      </c>
    </row>
    <row r="244">
      <c r="A244" t="inlineStr">
        <is>
          <t>devopstoolbox series</t>
        </is>
      </c>
      <c r="B244" s="2">
        <f>HYPERLINK("https://exadel.com/news/our-devops-toolbox-kubernetes/","Our DevOps Toolbox: Kubernetes")</f>
        <v>0</v>
      </c>
    </row>
    <row r="245">
      <c r="A245" t="inlineStr">
        <is>
          <t>devopstoolbox series</t>
        </is>
      </c>
      <c r="B245" s="2">
        <f>HYPERLINK("https://exadel.com/news/our-devops-toolbox-consul/","Our DevOps Toolbox: Consul")</f>
        <v>0</v>
      </c>
    </row>
    <row r="246">
      <c r="A246" t="inlineStr">
        <is>
          <t>devopstoolbox series</t>
        </is>
      </c>
      <c r="B246" s="2">
        <f>HYPERLINK("https://exadel.com/news/our-devops-toolbox-the-consul-interview/","Our DevOps Toolbox: The Consul Interview")</f>
        <v>0</v>
      </c>
    </row>
    <row r="247">
      <c r="A247" t="inlineStr">
        <is>
          <t>devopsmethodologies series</t>
        </is>
      </c>
      <c r="B247" s="2">
        <f>HYPERLINK("https://exadel.com/news/our-devops-methods-continuous-integration/","Our DevOps Methodologies: Continuous Integration")</f>
        <v>0</v>
      </c>
    </row>
    <row r="248">
      <c r="A248" t="inlineStr">
        <is>
          <t>devopsmethodologies series</t>
        </is>
      </c>
      <c r="B248" s="2">
        <f>HYPERLINK("https://exadel.com/news/our-devops-methodologies-the-continuous-integration-interview/","Our DevOps Methodologies: The Continuous Integration Interview")</f>
        <v>0</v>
      </c>
    </row>
    <row r="249">
      <c r="A249" t="inlineStr">
        <is>
          <t>DevOps</t>
        </is>
      </c>
      <c r="B249" s="2">
        <f>HYPERLINK("https://exadel.com/news/our-devops-toolbox-the-ansible-interview/","Our DevOps Toolbox: The Ansible Interview")</f>
        <v>0</v>
      </c>
    </row>
    <row r="250">
      <c r="A250" t="inlineStr">
        <is>
          <t>DevOps</t>
        </is>
      </c>
      <c r="B250" s="2">
        <f>HYPERLINK("https://exadel.com/news/our-devops-methods-continuous-integration/","Our DevOps Methodologies: Continuous Integration")</f>
        <v>0</v>
      </c>
    </row>
    <row r="251">
      <c r="A251" t="inlineStr">
        <is>
          <t>DevOps</t>
        </is>
      </c>
      <c r="B251" s="2">
        <f>HYPERLINK("https://exadel.com/news/our-devops-toolbox-kubernetes/","Our DevOps Toolbox: Kubernetes")</f>
        <v>0</v>
      </c>
    </row>
    <row r="252">
      <c r="A252" t="inlineStr">
        <is>
          <t>DevOps</t>
        </is>
      </c>
      <c r="B252" s="2">
        <f>HYPERLINK("https://exadel.com/news/our-devops-methodologies-the-continuous-integration-interview/","Our DevOps Methodologies: The Continuous Integration Interview")</f>
        <v>0</v>
      </c>
    </row>
    <row r="253">
      <c r="A253" t="inlineStr">
        <is>
          <t>DevOps</t>
        </is>
      </c>
      <c r="B253" s="2">
        <f>HYPERLINK("https://exadel.com/news/our-devops-toolbox-consul/","Our DevOps Toolbox: Consul")</f>
        <v>0</v>
      </c>
    </row>
    <row r="254">
      <c r="A254" t="inlineStr">
        <is>
          <t>DevOps</t>
        </is>
      </c>
      <c r="B254" s="2">
        <f>HYPERLINK("https://exadel.com/news/our-devops-toolbox-the-consul-interview/","Our DevOps Toolbox: The Consul Interview")</f>
        <v>0</v>
      </c>
    </row>
    <row r="255">
      <c r="A255" t="inlineStr">
        <is>
          <t>DevOps</t>
        </is>
      </c>
      <c r="B255" s="2">
        <f>HYPERLINK("https://exadel.com/news/building-resilient-distributed-software-development-teams/","Building Resilient Distributed Software Development Teams")</f>
        <v>0</v>
      </c>
    </row>
    <row r="256">
      <c r="A256" t="inlineStr">
        <is>
          <t>DevOps</t>
        </is>
      </c>
      <c r="B256" s="2">
        <f>HYPERLINK("https://exadel.com/news/whats-powering-digital-transformation/","What's Powering Digital Transformation?")</f>
        <v>0</v>
      </c>
    </row>
    <row r="257">
      <c r="A257" t="inlineStr">
        <is>
          <t>developer spotlight</t>
        </is>
      </c>
      <c r="B257" s="2">
        <f>HYPERLINK("https://exadel.com/news/exadel-developer-spotlight-patrick-flynn/","Exadel Developer Spotlight: Meet Patrick Flynn")</f>
        <v>0</v>
      </c>
    </row>
    <row r="258">
      <c r="A258" t="inlineStr">
        <is>
          <t>developer spotlight</t>
        </is>
      </c>
      <c r="B258" s="2">
        <f>HYPERLINK("https://exadel.com/news/exadel-developer-spotlight-polina-kuchinskaya/","Exadel Developer Spotlight: Meet Polina Kuchinskaya")</f>
        <v>0</v>
      </c>
    </row>
    <row r="259">
      <c r="A259" t="inlineStr">
        <is>
          <t>developer spotlight</t>
        </is>
      </c>
      <c r="B259" s="2">
        <f>HYPERLINK("https://exadel.com/news/exadel-developer-spotlight-mikhail-andrushkevich/","Exadel Developer Spotlight: Meet Mikhail Andrushkevich")</f>
        <v>0</v>
      </c>
    </row>
    <row r="260">
      <c r="A260" t="inlineStr">
        <is>
          <t>developer spotlight</t>
        </is>
      </c>
      <c r="B260" s="2">
        <f>HYPERLINK("https://exadel.com/news/exadel-developer-spotlight-lindsay-mcguire/","Exadel Developer Spotlight: Meet Lindsay McGuire")</f>
        <v>0</v>
      </c>
    </row>
    <row r="261">
      <c r="A261" t="inlineStr">
        <is>
          <t>developer spotlight</t>
        </is>
      </c>
      <c r="B261" s="2">
        <f>HYPERLINK("https://exadel.com/news/exadel-developer-spotlight-travis-bolinger/","Exadel Developer Spotlight: Meet Travis Bolinger")</f>
        <v>0</v>
      </c>
    </row>
    <row r="262">
      <c r="A262" t="inlineStr">
        <is>
          <t>developer spotlight</t>
        </is>
      </c>
      <c r="B262" s="2">
        <f>HYPERLINK("https://exadel.com/news/exadel-developer-spotlight-alexander-antsypov/","Exadel Developer Spotlight: Meet Alexander Antsypov")</f>
        <v>0</v>
      </c>
    </row>
    <row r="263">
      <c r="A263" t="inlineStr">
        <is>
          <t>developer conferences</t>
        </is>
      </c>
      <c r="B263" s="2">
        <f>HYPERLINK("https://exadel.com/news/lisa-calkins-on-introverts-can-be-leaders-too/","Lisa Calkins on ""Introverts Can Be Leaders, Too""")</f>
        <v>0</v>
      </c>
    </row>
    <row r="264">
      <c r="A264" t="inlineStr">
        <is>
          <t>developer</t>
        </is>
      </c>
      <c r="B264" s="2">
        <f>HYPERLINK("https://exadel.com/news/bad-apple-switching-mac-windows/","Bad Apple: Why Some Developers Are Switching Platforms")</f>
        <v>0</v>
      </c>
    </row>
    <row r="265">
      <c r="A265" t="inlineStr">
        <is>
          <t>decorator</t>
        </is>
      </c>
      <c r="B265" s="2">
        <f>HYPERLINK("https://exadel.com/news/aem-tip-creating-a-helper-to-close-sling-resource-resolver-instances/","AEM Tip: Creating a Helper to Close Sling Resource Resolver Instances")</f>
        <v>0</v>
      </c>
    </row>
    <row r="266">
      <c r="A266" t="inlineStr">
        <is>
          <t>data security</t>
        </is>
      </c>
      <c r="B266" s="2">
        <f>HYPERLINK("https://exadel.com/news/democratization-data-transparency-cx/","From the Democratization of Data to Transparency to CX")</f>
        <v>0</v>
      </c>
    </row>
    <row r="267">
      <c r="A267" t="inlineStr">
        <is>
          <t>data science</t>
        </is>
      </c>
      <c r="B267" s="2">
        <f>HYPERLINK("https://exadel.com/news/roundup-data-science-and-analytics/","News Roundup: Data Science and Analytics")</f>
        <v>0</v>
      </c>
    </row>
    <row r="268">
      <c r="A268" t="inlineStr">
        <is>
          <t>data democratization</t>
        </is>
      </c>
      <c r="B268" s="2">
        <f>HYPERLINK("https://exadel.com/news/democratization-data-transparency-cx/","From the Democratization of Data to Transparency to CX")</f>
        <v>0</v>
      </c>
    </row>
    <row r="269">
      <c r="A269" t="inlineStr">
        <is>
          <t>data analytics</t>
        </is>
      </c>
      <c r="B269" s="2">
        <f>HYPERLINK("https://exadel.com/news/the-data-behind-halloween/","The Data behind Halloween")</f>
        <v>0</v>
      </c>
    </row>
    <row r="270">
      <c r="A270" t="inlineStr">
        <is>
          <t>data</t>
        </is>
      </c>
      <c r="B270" s="2">
        <f>HYPERLINK("https://exadel.com/news/what-are-beacons-and-why-do-they-matter-to-you/","What Are Beacons and Why Do They Matter to You?")</f>
        <v>0</v>
      </c>
    </row>
    <row r="271">
      <c r="A271" t="inlineStr">
        <is>
          <t>data</t>
        </is>
      </c>
      <c r="B271" s="2">
        <f>HYPERLINK("https://exadel.com/news/data-driven-software-engineering-how-to-avoid-common-problems/","Data-driven Software Engineering: How to Avoid Common Problems")</f>
        <v>0</v>
      </c>
    </row>
    <row r="272">
      <c r="A272" t="inlineStr">
        <is>
          <t>cybersecurity</t>
        </is>
      </c>
      <c r="B272" s="2">
        <f>HYPERLINK("https://exadel.com/news/in-an-era-of-hacking/","In an Era of Hacking, How Companies Can Keep Personal Information Safe")</f>
        <v>0</v>
      </c>
    </row>
    <row r="273">
      <c r="A273" t="inlineStr">
        <is>
          <t>cybersecurity</t>
        </is>
      </c>
      <c r="B273" s="2">
        <f>HYPERLINK("https://exadel.com/news/news-roundup-cybersecurity-awareness/","News Roundup: Cybersecurity Awareness")</f>
        <v>0</v>
      </c>
    </row>
    <row r="274">
      <c r="A274" t="inlineStr">
        <is>
          <t>customer experience</t>
        </is>
      </c>
      <c r="B274" s="2">
        <f>HYPERLINK("https://exadel.com/news/democratization-data-transparency-cx/","From the Democratization of Data to Transparency to CX")</f>
        <v>0</v>
      </c>
    </row>
    <row r="275">
      <c r="A275" t="inlineStr">
        <is>
          <t>CSR</t>
        </is>
      </c>
      <c r="B275" s="2">
        <f>HYPERLINK("https://exadel.com/news/exadel-sponsored-stem-lab-opens-in-vileyka/","Exadel-sponsored STEM Lab Opens in Vileyka")</f>
        <v>0</v>
      </c>
    </row>
    <row r="276">
      <c r="A276" t="inlineStr">
        <is>
          <t>CryptoSupport</t>
        </is>
      </c>
      <c r="B276" s="2">
        <f>HYPERLINK("https://exadel.com/news/aem-tip-cryptosupport-key-sharing-and-troubleshooting/","AEM Tip: CryptoSupport Key Sharing and Troubleshooting")</f>
        <v>0</v>
      </c>
    </row>
    <row r="277">
      <c r="A277" t="inlineStr">
        <is>
          <t>cryptocurrency</t>
        </is>
      </c>
      <c r="B277" s="2">
        <f>HYPERLINK("https://exadel.com/news/cryptocurrency-infiltrate-business/","Will Bitcoin &amp; Other Cryptocurrency Ever Infiltrate Businesses?")</f>
        <v>0</v>
      </c>
    </row>
    <row r="278">
      <c r="A278" t="inlineStr">
        <is>
          <t>CrossKube</t>
        </is>
      </c>
      <c r="B278" s="2">
        <f>HYPERLINK("https://exadel.com/news/introducing-crosskube-deploy-a-kubernetes-environment-in-any-cloud-fast/","Introducing CrossKube: Deploy a Kubernetes Environment in Any Cloud, Fast")</f>
        <v>0</v>
      </c>
    </row>
    <row r="279">
      <c r="A279" t="inlineStr">
        <is>
          <t>CrossKube</t>
        </is>
      </c>
      <c r="B279" s="2">
        <f>HYPERLINK("https://exadel.com/news/crosskube-qa-rapid-deployment-of-environments-to-any-cloud/","CrossKube Q&amp;A: Rapid Deployment of Environments to Any Cloud")</f>
        <v>0</v>
      </c>
    </row>
    <row r="280">
      <c r="A280" t="inlineStr">
        <is>
          <t>CrossKube</t>
        </is>
      </c>
      <c r="B280" s="2">
        <f>HYPERLINK("https://exadel.com/news/getting-more-out-of-multi-cloud-for-the-enterprise/","Getting More out of Multi-Cloud for the Enterprise")</f>
        <v>0</v>
      </c>
    </row>
    <row r="281">
      <c r="A281" t="inlineStr">
        <is>
          <t>CrossKube</t>
        </is>
      </c>
      <c r="B281" s="2">
        <f>HYPERLINK("https://exadel.com/news/exadels-jonathan-fries-to-speak-at-productworld-2020/","Exadel’s Jonathan Fries to Speak at ProductWorld 2020")</f>
        <v>0</v>
      </c>
    </row>
    <row r="282">
      <c r="A282" t="inlineStr">
        <is>
          <t>CrossKube</t>
        </is>
      </c>
      <c r="B282" s="2">
        <f>HYPERLINK("https://exadel.com/news/product-world-2020-reflections-from-jonathan-fries/","Product World 2020: Reflections from Jonathan Fries")</f>
        <v>0</v>
      </c>
    </row>
    <row r="283">
      <c r="A283" t="inlineStr">
        <is>
          <t>creativity</t>
        </is>
      </c>
      <c r="B283" s="2">
        <f>HYPERLINK("https://exadel.com/news/how-to-spark-creativity-in-the-tech-space/","How to Spark Creativity in the Tech Space")</f>
        <v>0</v>
      </c>
    </row>
    <row r="284">
      <c r="A284" t="inlineStr">
        <is>
          <t>CQ5</t>
        </is>
      </c>
      <c r="B284" s="2">
        <f>HYPERLINK("https://exadel.com/news/aem-tip-passing-string-arguments-from-htl-to-the-back-end/","AEM Tip: Passing String Arguments from HTL to the Back End")</f>
        <v>0</v>
      </c>
    </row>
    <row r="285">
      <c r="A285" t="inlineStr">
        <is>
          <t>CQ5</t>
        </is>
      </c>
      <c r="B285" s="2">
        <f>HYPERLINK("https://exadel.com/news/aem-tip-creating-a-helper-to-close-sling-resource-resolver-instances/","AEM Tip: Creating a Helper to Close Sling Resource Resolver Instances")</f>
        <v>0</v>
      </c>
    </row>
    <row r="286">
      <c r="A286" t="inlineStr">
        <is>
          <t>CQ5</t>
        </is>
      </c>
      <c r="B286" s="2">
        <f>HYPERLINK("https://exadel.com/news/aem-tip-learning-from-a-segment-not-found-error/","AEM Tip: Learning from a ""Segment not found"" Error")</f>
        <v>0</v>
      </c>
    </row>
    <row r="287">
      <c r="A287" t="inlineStr">
        <is>
          <t>CQ5</t>
        </is>
      </c>
      <c r="B287" s="2">
        <f>HYPERLINK("https://exadel.com/news/classic-to-touch-ui-migration-for-adobe-experience-manager/","Classic to Touch UI Migration for Adobe Experience Manager")</f>
        <v>0</v>
      </c>
    </row>
    <row r="288">
      <c r="A288" t="inlineStr">
        <is>
          <t>COVID-19 Impact by Industry series</t>
        </is>
      </c>
      <c r="B288" s="2">
        <f>HYPERLINK("https://exadel.com/news/helping-the-real-estate-industry-recover-during-covid-19/","Helping the Real Estate Industry Recover during COVID-19")</f>
        <v>0</v>
      </c>
    </row>
    <row r="289">
      <c r="A289" t="inlineStr">
        <is>
          <t>COVID-19 Impact by Industry series</t>
        </is>
      </c>
      <c r="B289" s="2">
        <f>HYPERLINK("https://exadel.com/news/helping-the-retail-industry-recover-during-covid-19/","Helping the Retail Industry Recover during COVID-19")</f>
        <v>0</v>
      </c>
    </row>
    <row r="290">
      <c r="A290" t="inlineStr">
        <is>
          <t>COVID-19</t>
        </is>
      </c>
      <c r="B290" s="2">
        <f>HYPERLINK("https://exadel.com/news/exadel-responds-to-covid-19-a-message-from-our-ceo/","Exadel Responds to COVID-19")</f>
        <v>0</v>
      </c>
    </row>
    <row r="291">
      <c r="A291" t="inlineStr">
        <is>
          <t>COVID-19</t>
        </is>
      </c>
      <c r="B291" s="2">
        <f>HYPERLINK("https://exadel.com/news/building-resilient-distributed-software-development-teams/","Building Resilient Distributed Software Development Teams")</f>
        <v>0</v>
      </c>
    </row>
    <row r="292">
      <c r="A292" t="inlineStr">
        <is>
          <t>COVID-19</t>
        </is>
      </c>
      <c r="B292" s="2">
        <f>HYPERLINK("https://exadel.com/news/secrets-of-successful-remote-or-dispersed-it-teams/","Secrets of Successful Remote or Dispersed IT Teams")</f>
        <v>0</v>
      </c>
    </row>
    <row r="293">
      <c r="A293" t="inlineStr">
        <is>
          <t>COVID-19</t>
        </is>
      </c>
      <c r="B293" s="2">
        <f>HYPERLINK("https://exadel.com/news/helping-the-real-estate-industry-recover-during-covid-19/","Helping the Real Estate Industry Recover during COVID-19")</f>
        <v>0</v>
      </c>
    </row>
    <row r="294">
      <c r="A294" t="inlineStr">
        <is>
          <t>COVID-19</t>
        </is>
      </c>
      <c r="B294" s="2">
        <f>HYPERLINK("https://exadel.com/news/global-developer-community-unites-for-covid-19-hackathon/","Global Developer Community Unites for Appery.io COVID-19 Hackathon")</f>
        <v>0</v>
      </c>
    </row>
    <row r="295">
      <c r="A295" t="inlineStr">
        <is>
          <t>COVID-19</t>
        </is>
      </c>
      <c r="B295" s="2">
        <f>HYPERLINK("https://exadel.com/news/helping-the-retail-industry-recover-during-covid-19/","Helping the Retail Industry Recover during COVID-19")</f>
        <v>0</v>
      </c>
    </row>
    <row r="296">
      <c r="A296" t="inlineStr">
        <is>
          <t>Corporate Social Responsibility</t>
        </is>
      </c>
      <c r="B296" s="2">
        <f>HYPERLINK("https://exadel.com/news/exadel-sponsored-stem-lab-opens-in-vileyka/","Exadel-sponsored STEM Lab Opens in Vileyka")</f>
        <v>0</v>
      </c>
    </row>
    <row r="297">
      <c r="A297" t="inlineStr">
        <is>
          <t>continuous integration</t>
        </is>
      </c>
      <c r="B297" s="2">
        <f>HYPERLINK("https://exadel.com/news/our-devops-methods-continuous-integration/","Our DevOps Methodologies: Continuous Integration")</f>
        <v>0</v>
      </c>
    </row>
    <row r="298">
      <c r="A298" t="inlineStr">
        <is>
          <t>continuous integration</t>
        </is>
      </c>
      <c r="B298" s="2">
        <f>HYPERLINK("https://exadel.com/news/our-devops-methodologies-the-continuous-integration-interview/","Our DevOps Methodologies: The Continuous Integration Interview")</f>
        <v>0</v>
      </c>
    </row>
    <row r="299">
      <c r="A299" t="inlineStr">
        <is>
          <t>contest</t>
        </is>
      </c>
      <c r="B299" s="2">
        <f>HYPERLINK("https://exadel.com/news/global-developer-community-unites-for-covid-19-hackathon/","Global Developer Community Unites for Appery.io COVID-19 Hackathon")</f>
        <v>0</v>
      </c>
    </row>
    <row r="300">
      <c r="A300" t="inlineStr">
        <is>
          <t>content</t>
        </is>
      </c>
      <c r="B300" s="2">
        <f>HYPERLINK("https://exadel.com/news/hackathon-time-in-minsk/","Hackathon Time in Minsk")</f>
        <v>0</v>
      </c>
    </row>
    <row r="301">
      <c r="A301" t="inlineStr">
        <is>
          <t>Consul</t>
        </is>
      </c>
      <c r="B301" s="2">
        <f>HYPERLINK("https://exadel.com/news/our-devops-toolbox-consul/","Our DevOps Toolbox: Consul")</f>
        <v>0</v>
      </c>
    </row>
    <row r="302">
      <c r="A302" t="inlineStr">
        <is>
          <t>Consul</t>
        </is>
      </c>
      <c r="B302" s="2">
        <f>HYPERLINK("https://exadel.com/news/our-devops-toolbox-the-consul-interview/","Our DevOps Toolbox: The Consul Interview")</f>
        <v>0</v>
      </c>
    </row>
    <row r="303">
      <c r="A303" t="inlineStr">
        <is>
          <t>configuration management</t>
        </is>
      </c>
      <c r="B303" s="2">
        <f>HYPERLINK("https://exadel.com/news/our-devops-toolbox-the-ansible-interview/","Our DevOps Toolbox: The Ansible Interview")</f>
        <v>0</v>
      </c>
    </row>
    <row r="304">
      <c r="A304" t="inlineStr">
        <is>
          <t>configuration management</t>
        </is>
      </c>
      <c r="B304" s="2">
        <f>HYPERLINK("https://exadel.com/news/our-devops-toolbox-the-consul-interview/","Our DevOps Toolbox: The Consul Interview")</f>
        <v>0</v>
      </c>
    </row>
    <row r="305">
      <c r="A305" t="inlineStr">
        <is>
          <t>configuration</t>
        </is>
      </c>
      <c r="B305" s="2">
        <f>HYPERLINK("https://exadel.com/news/aem-tip-wrong-implicit-manager-service-configuration-binding/","AEM Tip: Wrong Implicit Manager Service Configuration Binding")</f>
        <v>0</v>
      </c>
    </row>
    <row r="306">
      <c r="A306" t="inlineStr">
        <is>
          <t>computer science</t>
        </is>
      </c>
      <c r="B306" s="2">
        <f>HYPERLINK("https://exadel.com/news/importance-computer-science-classes/","Why Your Children Will Grow Up Learning to Code")</f>
        <v>0</v>
      </c>
    </row>
    <row r="307">
      <c r="A307" t="inlineStr">
        <is>
          <t>compatibility mode</t>
        </is>
      </c>
      <c r="B307" s="2">
        <f>HYPERLINK("https://exadel.com/news/classic-to-touch-ui-migration-for-aem-more-tips-from-experience/","Classic to Touch UI Migration for AEM: More Tips from Experience")</f>
        <v>0</v>
      </c>
    </row>
    <row r="308">
      <c r="A308" t="inlineStr">
        <is>
          <t>compatibility mode</t>
        </is>
      </c>
      <c r="B308" s="2">
        <f>HYPERLINK("https://exadel.com/news/classic-to-touch-ui-migration-for-aem-page-properties/","Classic to Touch UI Migration for AEM: Page Properties")</f>
        <v>0</v>
      </c>
    </row>
    <row r="309">
      <c r="A309" t="inlineStr">
        <is>
          <t>compatibility mode</t>
        </is>
      </c>
      <c r="B309" s="2">
        <f>HYPERLINK("https://exadel.com/news/classic-to-touch-ui-migration-for-aem-multifields/","Classic to Touch UI Migration for AEM: Multifields")</f>
        <v>0</v>
      </c>
    </row>
    <row r="310">
      <c r="A310" t="inlineStr">
        <is>
          <t>colorado</t>
        </is>
      </c>
      <c r="B310" s="2">
        <f>HYPERLINK("https://exadel.com/news/exadel-amadeus-are-teaming-up-to-push-technology-innovation-to-a-new-level/","Exadel &amp; Amadeus Are Teaming Up to Push Technology Innovation to a New Level")</f>
        <v>0</v>
      </c>
    </row>
    <row r="311">
      <c r="A311" t="inlineStr">
        <is>
          <t>code audit</t>
        </is>
      </c>
      <c r="B311" s="2">
        <f>HYPERLINK("https://exadel.com/news/revisiting-reviewing-code-audit-time/","Revisit, Review — Why (and When) You Need a Code Audit")</f>
        <v>0</v>
      </c>
    </row>
    <row r="312">
      <c r="A312" t="inlineStr">
        <is>
          <t>clutch</t>
        </is>
      </c>
      <c r="B312" s="2">
        <f>HYPERLINK("https://exadel.com/news/exadel-feels-like-permanent-member-team/","""Exadel feels like a permanent member of my team.""")</f>
        <v>0</v>
      </c>
    </row>
    <row r="313">
      <c r="A313" t="inlineStr">
        <is>
          <t>clutch</t>
        </is>
      </c>
      <c r="B313" s="2">
        <f>HYPERLINK("https://exadel.com/news/they-value-long-lasting-relationships-over-any-kind-of-short-term-gain/","""They value long lasting relationships over any kind of short-term gain.""")</f>
        <v>0</v>
      </c>
    </row>
    <row r="314">
      <c r="A314" t="inlineStr">
        <is>
          <t>clutch</t>
        </is>
      </c>
      <c r="B314" s="2">
        <f>HYPERLINK("https://exadel.com/news/exadel-recognized-as-top-it-outsourcing-company/","Exadel Recognized as Top IT Outsourcing Company")</f>
        <v>0</v>
      </c>
    </row>
    <row r="315">
      <c r="A315" t="inlineStr">
        <is>
          <t>clutch</t>
        </is>
      </c>
      <c r="B315" s="2">
        <f>HYPERLINK("https://exadel.com/news/exadel-award-top-software-developer/","Even More Recognition for Exadel as a Top Software Company")</f>
        <v>0</v>
      </c>
    </row>
    <row r="316">
      <c r="A316" t="inlineStr">
        <is>
          <t>clutch</t>
        </is>
      </c>
      <c r="B316" s="2">
        <f>HYPERLINK("https://exadel.com/news/exadel-adds-another-award/","Exadel Adds Another Award")</f>
        <v>0</v>
      </c>
    </row>
    <row r="317">
      <c r="A317" t="inlineStr">
        <is>
          <t>cloud transformation</t>
        </is>
      </c>
      <c r="B317" s="2">
        <f>HYPERLINK("https://exadel.com/news/what-is-the-roi-of-a-cloud-transformation/","What Is the ROI of a Cloud Transformation?")</f>
        <v>0</v>
      </c>
    </row>
    <row r="318">
      <c r="A318" t="inlineStr">
        <is>
          <t>Cloud</t>
        </is>
      </c>
      <c r="B318" s="2">
        <f>HYPERLINK("https://exadel.com/news/introducing-crosskube-deploy-a-kubernetes-environment-in-any-cloud-fast/","Introducing CrossKube: Deploy a Kubernetes Environment in Any Cloud, Fast")</f>
        <v>0</v>
      </c>
    </row>
    <row r="319">
      <c r="A319" t="inlineStr">
        <is>
          <t>Cloud</t>
        </is>
      </c>
      <c r="B319" s="2">
        <f>HYPERLINK("https://exadel.com/news/exadels-jonathan-fries-to-speak-at-productworld-2020/","Exadel’s Jonathan Fries to Speak at ProductWorld 2020")</f>
        <v>0</v>
      </c>
    </row>
    <row r="320">
      <c r="A320" t="inlineStr">
        <is>
          <t>Cloud</t>
        </is>
      </c>
      <c r="B320" s="2">
        <f>HYPERLINK("https://exadel.com/news/product-world-2020-reflections-from-jonathan-fries/","Product World 2020: Reflections from Jonathan Fries")</f>
        <v>0</v>
      </c>
    </row>
    <row r="321">
      <c r="A321" t="inlineStr">
        <is>
          <t>Cloud</t>
        </is>
      </c>
      <c r="B321" s="2">
        <f>HYPERLINK("https://exadel.com/news/what-is-the-roi-of-a-cloud-transformation/","What Is the ROI of a Cloud Transformation?")</f>
        <v>0</v>
      </c>
    </row>
    <row r="322">
      <c r="A322" t="inlineStr">
        <is>
          <t>Cloud</t>
        </is>
      </c>
      <c r="B322" s="2">
        <f>HYPERLINK("https://exadel.com/news/whats-powering-digital-transformation/","What's Powering Digital Transformation?")</f>
        <v>0</v>
      </c>
    </row>
    <row r="323">
      <c r="A323" t="inlineStr">
        <is>
          <t>closeable</t>
        </is>
      </c>
      <c r="B323" s="2">
        <f>HYPERLINK("https://exadel.com/news/aem-tip-creating-a-helper-to-close-sling-resource-resolver-instances/","AEM Tip: Creating a Helper to Close Sling Resource Resolver Instances")</f>
        <v>0</v>
      </c>
    </row>
    <row r="324">
      <c r="A324" t="inlineStr">
        <is>
          <t>Classic to Touch UI Migration</t>
        </is>
      </c>
      <c r="B324" s="2">
        <f>HYPERLINK("https://exadel.com/news/classic-to-touch-ui-migration-for-adobe-experience-manager/","Classic to Touch UI Migration for Adobe Experience Manager")</f>
        <v>0</v>
      </c>
    </row>
    <row r="325">
      <c r="A325" t="inlineStr">
        <is>
          <t>Classic to Touch UI Migration</t>
        </is>
      </c>
      <c r="B325" s="2">
        <f>HYPERLINK("https://exadel.com/news/classic-to-touch-ui-migration-for-aem-more-tips-from-experience/","Classic to Touch UI Migration for AEM: More Tips from Experience")</f>
        <v>0</v>
      </c>
    </row>
    <row r="326">
      <c r="A326" t="inlineStr">
        <is>
          <t>Classic to Touch UI Migration</t>
        </is>
      </c>
      <c r="B326" s="2">
        <f>HYPERLINK("https://exadel.com/news/classic-to-touch-ui-migration-for-aem-page-properties/","Classic to Touch UI Migration for AEM: Page Properties")</f>
        <v>0</v>
      </c>
    </row>
    <row r="327">
      <c r="A327" t="inlineStr">
        <is>
          <t>Classic to Touch UI Migration</t>
        </is>
      </c>
      <c r="B327" s="2">
        <f>HYPERLINK("https://exadel.com/news/classic-to-touch-ui-migration-for-aem-multifields/","Classic to Touch UI Migration for AEM: Multifields")</f>
        <v>0</v>
      </c>
    </row>
    <row r="328">
      <c r="A328" t="inlineStr">
        <is>
          <t>cities</t>
        </is>
      </c>
      <c r="B328" s="2">
        <f>HYPERLINK("https://exadel.com/news/top-10-cities-tech-innovation-outside-silicon-valley/","Top 10 Cities For Tech Innovation Outside Silicon Valley")</f>
        <v>0</v>
      </c>
    </row>
    <row r="329">
      <c r="A329" t="inlineStr">
        <is>
          <t>chatbots</t>
        </is>
      </c>
      <c r="B329" s="2">
        <f>HYPERLINK("https://exadel.com/news/innovation-lab-by-exadel-now-supports-full-chatbot-development/","Innovation Lab by Exadel Now Supports Full Chatbot Development")</f>
        <v>0</v>
      </c>
    </row>
    <row r="330">
      <c r="A330" t="inlineStr">
        <is>
          <t>catalog</t>
        </is>
      </c>
      <c r="B330" s="2">
        <f>HYPERLINK("https://exadel.com/news/global-procurement-application-designing-a-catalog-module/","Global Procurement Application: Designing a Catalog Module")</f>
        <v>0</v>
      </c>
    </row>
    <row r="331">
      <c r="A331" t="inlineStr">
        <is>
          <t>career</t>
        </is>
      </c>
      <c r="B331" s="2">
        <f>HYPERLINK("https://exadel.com/news/how-to-be-an-internet-of-things-iot-developer-in-the-modern-age/","How to Be an Internet of Things (IoT) Developer in the Modern Age")</f>
        <v>0</v>
      </c>
    </row>
    <row r="332">
      <c r="A332" t="inlineStr">
        <is>
          <t>brains over bodies</t>
        </is>
      </c>
      <c r="B332" s="2">
        <f>HYPERLINK("https://exadel.com/news/exadel-amadeus-are-teaming-up-to-push-technology-innovation-to-a-new-level/","Exadel &amp; Amadeus Are Teaming Up to Push Technology Innovation to a New Level")</f>
        <v>0</v>
      </c>
    </row>
    <row r="333">
      <c r="A333" t="inlineStr">
        <is>
          <t>BOPIS</t>
        </is>
      </c>
      <c r="B333" s="2">
        <f>HYPERLINK("https://exadel.com/news/helping-the-retail-industry-recover-during-covid-19/","Helping the Retail Industry Recover during COVID-19")</f>
        <v>0</v>
      </c>
    </row>
    <row r="334">
      <c r="A334" t="inlineStr">
        <is>
          <t>blockchain</t>
        </is>
      </c>
      <c r="B334" s="2">
        <f>HYPERLINK("https://exadel.com/news/six-seismic-shifts-driving-the-enterprise-tech-shake-up/","Six Seismic Shifts Driving the Enterprise Tech Shake-Up")</f>
        <v>0</v>
      </c>
    </row>
    <row r="335">
      <c r="A335" t="inlineStr">
        <is>
          <t>blockchain</t>
        </is>
      </c>
      <c r="B335" s="2">
        <f>HYPERLINK("https://exadel.com/news/block-chain-does-your-proof-of-concept-equal-success/","Block Chain: Does Your Proof of Concept = Success?")</f>
        <v>0</v>
      </c>
    </row>
    <row r="336">
      <c r="A336" t="inlineStr">
        <is>
          <t>blockchain</t>
        </is>
      </c>
      <c r="B336" s="2">
        <f>HYPERLINK("https://exadel.com/news/beyond-bitcoin-understanding-blockchains-potential/","Beyond Bitcoin: Understanding Blockchain's Potential")</f>
        <v>0</v>
      </c>
    </row>
    <row r="337">
      <c r="A337" t="inlineStr">
        <is>
          <t>blockchain</t>
        </is>
      </c>
      <c r="B337" s="2">
        <f>HYPERLINK("https://exadel.com/news/cryptocurrency-infiltrate-business/","Will Bitcoin &amp; Other Cryptocurrency Ever Infiltrate Businesses?")</f>
        <v>0</v>
      </c>
    </row>
    <row r="338">
      <c r="A338" t="inlineStr">
        <is>
          <t>blockchain</t>
        </is>
      </c>
      <c r="B338" s="2">
        <f>HYPERLINK("https://exadel.com/news/smart-contracts-blockchain-feature/","Smart Contracts: A Revolutionary Feature of Blockchain")</f>
        <v>0</v>
      </c>
    </row>
    <row r="339">
      <c r="A339" t="inlineStr">
        <is>
          <t>bitcoin</t>
        </is>
      </c>
      <c r="B339" s="2">
        <f>HYPERLINK("https://exadel.com/news/beyond-bitcoin-understanding-blockchains-potential/","Beyond Bitcoin: Understanding Blockchain's Potential")</f>
        <v>0</v>
      </c>
    </row>
    <row r="340">
      <c r="A340" t="inlineStr">
        <is>
          <t>bitcoin</t>
        </is>
      </c>
      <c r="B340" s="2">
        <f>HYPERLINK("https://exadel.com/news/cryptocurrency-infiltrate-business/","Will Bitcoin &amp; Other Cryptocurrency Ever Infiltrate Businesses?")</f>
        <v>0</v>
      </c>
    </row>
    <row r="341">
      <c r="A341" t="inlineStr">
        <is>
          <t>binding</t>
        </is>
      </c>
      <c r="B341" s="2">
        <f>HYPERLINK("https://exadel.com/news/aem-tip-wrong-implicit-manager-service-configuration-binding/","AEM Tip: Wrong Implicit Manager Service Configuration Binding")</f>
        <v>0</v>
      </c>
    </row>
    <row r="342">
      <c r="A342" t="inlineStr">
        <is>
          <t>big data</t>
        </is>
      </c>
      <c r="B342" s="2">
        <f>HYPERLINK("https://exadel.com/news/roundup-data-science-and-analytics/","News Roundup: Data Science and Analytics")</f>
        <v>0</v>
      </c>
    </row>
    <row r="343">
      <c r="A343" t="inlineStr">
        <is>
          <t>big data</t>
        </is>
      </c>
      <c r="B343" s="2">
        <f>HYPERLINK("https://exadel.com/news/democratization-data-transparency-cx/","From the Democratization of Data to Transparency to CX")</f>
        <v>0</v>
      </c>
    </row>
    <row r="344">
      <c r="A344" t="inlineStr">
        <is>
          <t>bicycle sharing</t>
        </is>
      </c>
      <c r="B344" s="2">
        <f>HYPERLINK("https://exadel.com/news/more-bikes-and-reduce-emissions/","Ride (Share) More Bikes, Reduce Emissions")</f>
        <v>0</v>
      </c>
    </row>
    <row r="345">
      <c r="A345" t="inlineStr">
        <is>
          <t>beacons</t>
        </is>
      </c>
      <c r="B345" s="2">
        <f>HYPERLINK("https://exadel.com/news/what-are-beacons-and-why-do-they-matter-to-you/","What Are Beacons and Why Do They Matter to You?")</f>
        <v>0</v>
      </c>
    </row>
    <row r="346">
      <c r="A346" t="inlineStr">
        <is>
          <t>beacon technology</t>
        </is>
      </c>
      <c r="B346" s="2">
        <f>HYPERLINK("https://exadel.com/news/what-are-beacons-and-why-do-they-matter-to-you/","What Are Beacons and Why Do They Matter to You?")</f>
        <v>0</v>
      </c>
    </row>
    <row r="347">
      <c r="A347" t="inlineStr">
        <is>
          <t>bcycle</t>
        </is>
      </c>
      <c r="B347" s="2">
        <f>HYPERLINK("https://exadel.com/news/more-bikes-and-reduce-emissions/","Ride (Share) More Bikes, Reduce Emissions")</f>
        <v>0</v>
      </c>
    </row>
    <row r="348">
      <c r="A348" t="inlineStr">
        <is>
          <t>bad code</t>
        </is>
      </c>
      <c r="B348" s="2">
        <f>HYPERLINK("https://exadel.com/news/recap-what-to-do-when-the-code-sucks/","Recap: What to Do When the Code Sucks")</f>
        <v>0</v>
      </c>
    </row>
    <row r="349">
      <c r="A349" t="inlineStr">
        <is>
          <t>awards</t>
        </is>
      </c>
      <c r="B349" s="2">
        <f>HYPERLINK("https://exadel.com/news/exadel-snags-business-innovation-award-for-scan-buy-mobile-app/","Exadel's Innovation Recognized through Special Award")</f>
        <v>0</v>
      </c>
    </row>
    <row r="350">
      <c r="A350" t="inlineStr">
        <is>
          <t>automationqa</t>
        </is>
      </c>
      <c r="B350" s="2">
        <f>HYPERLINK("https://exadel.com/news/aem-tip-use-an-automated-test-framework/","AEM Tip: Use an Automated Test Framework")</f>
        <v>0</v>
      </c>
    </row>
    <row r="351">
      <c r="A351" t="inlineStr">
        <is>
          <t>autoclosable</t>
        </is>
      </c>
      <c r="B351" s="2">
        <f>HYPERLINK("https://exadel.com/news/aem-tip-creating-a-helper-to-close-sling-resource-resolver-instances/","AEM Tip: Creating a Helper to Close Sling Resource Resolver Instances")</f>
        <v>0</v>
      </c>
    </row>
    <row r="352">
      <c r="A352" t="inlineStr">
        <is>
          <t>author mode</t>
        </is>
      </c>
      <c r="B352" s="2">
        <f>HYPERLINK("https://exadel.com/news/aem-tip-automating-verification-in-aem-author/","AEM Tip: Automating Verification in AEM Author")</f>
        <v>0</v>
      </c>
    </row>
    <row r="353">
      <c r="A353" t="inlineStr">
        <is>
          <t>author mode</t>
        </is>
      </c>
      <c r="B353" s="2">
        <f>HYPERLINK("https://exadel.com/news/classic-to-touch-ui-migration-for-adobe-experience-manager/","Classic to Touch UI Migration for Adobe Experience Manager")</f>
        <v>0</v>
      </c>
    </row>
    <row r="354">
      <c r="A354" t="inlineStr">
        <is>
          <t>Augmented Reality</t>
        </is>
      </c>
      <c r="B354" s="2">
        <f>HYPERLINK("https://exadel.com/news/fourth-industrial-revolution-ar-iot/","The Fourth Industrial Revolution: The Integration of IoT and AR")</f>
        <v>0</v>
      </c>
    </row>
    <row r="355">
      <c r="A355" t="inlineStr">
        <is>
          <t>Apple</t>
        </is>
      </c>
      <c r="B355" s="2">
        <f>HYPERLINK("https://exadel.com/news/bad-apple-switching-mac-windows/","Bad Apple: Why Some Developers Are Switching Platforms")</f>
        <v>0</v>
      </c>
    </row>
    <row r="356">
      <c r="A356" t="inlineStr">
        <is>
          <t>Appery.io</t>
        </is>
      </c>
      <c r="B356" s="2">
        <f>HYPERLINK("https://exadel.com/news/a-year-of-achievement-for-appery-io-in-2019/","A Year of Achievement for Appery.io in 2019")</f>
        <v>0</v>
      </c>
    </row>
    <row r="357">
      <c r="A357" t="inlineStr">
        <is>
          <t>Appery.io</t>
        </is>
      </c>
      <c r="B357" s="2">
        <f>HYPERLINK("https://exadel.com/news/global-developer-community-unites-for-covid-19-hackathon/","Global Developer Community Unites for Appery.io COVID-19 Hackathon")</f>
        <v>0</v>
      </c>
    </row>
    <row r="358">
      <c r="A358" t="inlineStr">
        <is>
          <t>API</t>
        </is>
      </c>
      <c r="B358" s="2">
        <f>HYPERLINK("https://exadel.com/news/driving-air-travel-data-innovation-rest-apis/","Driving Air Travel Data Innovation: REST APIs")</f>
        <v>0</v>
      </c>
    </row>
    <row r="359">
      <c r="A359" t="inlineStr">
        <is>
          <t>Ansible</t>
        </is>
      </c>
      <c r="B359" s="2">
        <f>HYPERLINK("https://exadel.com/news/our-devops-toolbox-the-ansible-interview/","Our DevOps Toolbox: The Ansible Interview")</f>
        <v>0</v>
      </c>
    </row>
    <row r="360">
      <c r="A360" t="inlineStr">
        <is>
          <t>anniversary</t>
        </is>
      </c>
      <c r="B360" s="2">
        <f>HYPERLINK("https://exadel.com/news/happy-first-exadel-poland/","Happy (First) Anniversary for Exadel in Poland!")</f>
        <v>0</v>
      </c>
    </row>
    <row r="361">
      <c r="A361" t="inlineStr">
        <is>
          <t>Android</t>
        </is>
      </c>
      <c r="B361" s="2">
        <f>HYPERLINK("https://exadel.com/news/android-your-business/","Android Is the #1 Mobile Platform: What It Means for Your Business")</f>
        <v>0</v>
      </c>
    </row>
    <row r="362">
      <c r="A362" t="inlineStr">
        <is>
          <t>analytics</t>
        </is>
      </c>
      <c r="B362" s="2">
        <f>HYPERLINK("https://exadel.com/news/roundup-data-science-and-analytics/","News Roundup: Data Science and Analytics")</f>
        <v>0</v>
      </c>
    </row>
    <row r="363">
      <c r="A363" t="inlineStr">
        <is>
          <t>Amazon Dash</t>
        </is>
      </c>
      <c r="B363" s="2">
        <f>HYPERLINK("https://exadel.com/news/amazon-iot-button/","The Amazon IoT Button: Dedicated Hardware to Do One Cool Thing")</f>
        <v>0</v>
      </c>
    </row>
    <row r="364">
      <c r="A364" t="inlineStr">
        <is>
          <t>always mobile</t>
        </is>
      </c>
      <c r="B364" s="2">
        <f>HYPERLINK("https://exadel.com/news/six-seismic-shifts-driving-the-enterprise-tech-shake-up/","Six Seismic Shifts Driving the Enterprise Tech Shake-Up")</f>
        <v>0</v>
      </c>
    </row>
    <row r="365">
      <c r="A365" t="inlineStr">
        <is>
          <t>Alexey Tsiunchik</t>
        </is>
      </c>
      <c r="B365" s="2">
        <f>HYPERLINK("https://exadel.com/news/crosskube-qa-rapid-deployment-of-environments-to-any-cloud/","CrossKube Q&amp;A: Rapid Deployment of Environments to Any Cloud")</f>
        <v>0</v>
      </c>
    </row>
    <row r="366">
      <c r="A366" t="inlineStr">
        <is>
          <t>Alexey Evmenkov</t>
        </is>
      </c>
      <c r="B366" s="2">
        <f>HYPERLINK("https://exadel.com/news/iso-certifies-exadel-for-information-security/","ISO Certifies Exadel for Information Security")</f>
        <v>0</v>
      </c>
    </row>
    <row r="367">
      <c r="A367" t="inlineStr">
        <is>
          <t>air travel</t>
        </is>
      </c>
      <c r="B367" s="2">
        <f>HYPERLINK("https://exadel.com/news/driving-air-travel-data-innovation-rest-apis/","Driving Air Travel Data Innovation: REST APIs")</f>
        <v>0</v>
      </c>
    </row>
    <row r="368">
      <c r="A368" t="inlineStr">
        <is>
          <t>Agile Wave</t>
        </is>
      </c>
      <c r="B368" s="2">
        <f>HYPERLINK("https://exadel.com/news/exadel-named-a-midsize-agile-software-development-service-provider-leader/","Exadel Named a Midsize Agile Software Development Service Provider Leader by Independent Research Firm")</f>
        <v>0</v>
      </c>
    </row>
    <row r="369">
      <c r="A369" t="inlineStr">
        <is>
          <t>Agile Wave</t>
        </is>
      </c>
      <c r="B369" s="2">
        <f>HYPERLINK("https://exadel.com/news/5-reasons-to-consider-adopting-agile-software-delivery-if-you-havent-already/","5 Reasons to Consider Adopting Agile Software Delivery (If You Haven’t Already)")</f>
        <v>0</v>
      </c>
    </row>
    <row r="370">
      <c r="A370" t="inlineStr">
        <is>
          <t>Agile devleopment</t>
        </is>
      </c>
      <c r="B370" s="2">
        <f>HYPERLINK("https://exadel.com/news/5-reasons-to-consider-adopting-agile-software-delivery-if-you-havent-already/","5 Reasons to Consider Adopting Agile Software Delivery (If You Haven’t Already)")</f>
        <v>0</v>
      </c>
    </row>
    <row r="371">
      <c r="A371" t="inlineStr">
        <is>
          <t>Agile devleopment</t>
        </is>
      </c>
      <c r="B371" s="2">
        <f>HYPERLINK("https://exadel.com/news/an-overview-of-the-innovation-lab/","An Overview of the Innovation Lab by Exadel")</f>
        <v>0</v>
      </c>
    </row>
    <row r="372">
      <c r="A372" t="inlineStr">
        <is>
          <t>Agile devleopment</t>
        </is>
      </c>
      <c r="B372" s="2">
        <f>HYPERLINK("https://exadel.com/news/beyond-building-software-agile-as-an-organization-wide-initiative/","Beyond Building Software: Agile as an Organization-Wide Initiative")</f>
        <v>0</v>
      </c>
    </row>
    <row r="373">
      <c r="A373" t="inlineStr">
        <is>
          <t>Agile devleopment</t>
        </is>
      </c>
      <c r="B373" s="2">
        <f>HYPERLINK("https://exadel.com/news/agile-development-for-non-products/","Agile Development for ""Non-Products""")</f>
        <v>0</v>
      </c>
    </row>
    <row r="374">
      <c r="A374" t="inlineStr">
        <is>
          <t>Agile devleopment</t>
        </is>
      </c>
      <c r="B374" s="2">
        <f>HYPERLINK("https://exadel.com/news/helping-the-real-estate-industry-recover-during-covid-19/","Helping the Real Estate Industry Recover during COVID-19")</f>
        <v>0</v>
      </c>
    </row>
    <row r="375">
      <c r="A375" t="inlineStr">
        <is>
          <t>Agile devleopment</t>
        </is>
      </c>
      <c r="B375" s="2">
        <f>HYPERLINK("https://exadel.com/news/helping-the-retail-industry-recover-during-covid-19/","Helping the Retail Industry Recover during COVID-19")</f>
        <v>0</v>
      </c>
    </row>
    <row r="376">
      <c r="A376" t="inlineStr">
        <is>
          <t>agile</t>
        </is>
      </c>
      <c r="B376" s="2">
        <f>HYPERLINK("https://exadel.com/news/the-benefits-of-agile-software-development-and-how-to-measure-them/","The Benefits of Agile Software Development and How to Measure Them")</f>
        <v>0</v>
      </c>
    </row>
    <row r="377">
      <c r="A377" t="inlineStr">
        <is>
          <t>AEMtips series</t>
        </is>
      </c>
      <c r="B377" s="2">
        <f>HYPERLINK("https://exadel.com/news/aem-tip-creating-a-helper-to-close-sling-resource-resolver-instances/","AEM Tip: Creating a Helper to Close Sling Resource Resolver Instances")</f>
        <v>0</v>
      </c>
    </row>
    <row r="378">
      <c r="A378" t="inlineStr">
        <is>
          <t>AEMtips series</t>
        </is>
      </c>
      <c r="B378" s="2">
        <f>HYPERLINK("https://exadel.com/news/aem-tip-learning-from-a-segment-not-found-error/","AEM Tip: Learning from a ""Segment not found"" Error")</f>
        <v>0</v>
      </c>
    </row>
    <row r="379">
      <c r="A379" t="inlineStr">
        <is>
          <t>AEMtips series</t>
        </is>
      </c>
      <c r="B379" s="2">
        <f>HYPERLINK("https://exadel.com/news/aem-tip-slow-deployment-into-publish-instance/","AEM Tip: Slow Deployment into a Publish Instance")</f>
        <v>0</v>
      </c>
    </row>
    <row r="380">
      <c r="A380" t="inlineStr">
        <is>
          <t>AEMtips series</t>
        </is>
      </c>
      <c r="B380" s="2">
        <f>HYPERLINK("https://exadel.com/news/aem-tip-wrong-implicit-manager-service-configuration-binding/","AEM Tip: Wrong Implicit Manager Service Configuration Binding")</f>
        <v>0</v>
      </c>
    </row>
    <row r="381">
      <c r="A381" t="inlineStr">
        <is>
          <t>AEMtips series</t>
        </is>
      </c>
      <c r="B381" s="2">
        <f>HYPERLINK("https://exadel.com/news/aem-tip-merging-on-fields-with-different-names/","AEM Tip: Merging on Fields with Different Names")</f>
        <v>0</v>
      </c>
    </row>
    <row r="382">
      <c r="A382" t="inlineStr">
        <is>
          <t>AEMtips series</t>
        </is>
      </c>
      <c r="B382" s="2">
        <f>HYPERLINK("https://exadel.com/news/aem-tip-automating-verification-in-aem-author/","AEM Tip: Automating Verification in AEM Author")</f>
        <v>0</v>
      </c>
    </row>
    <row r="383">
      <c r="A383" t="inlineStr">
        <is>
          <t>AEMtips series</t>
        </is>
      </c>
      <c r="B383" s="2">
        <f>HYPERLINK("https://exadel.com/news/aem-tip-junit-tests-for-wcmusepojo-objects/","AEM Tip: JUnit Tests for WCMUsePojo Objects")</f>
        <v>0</v>
      </c>
    </row>
    <row r="384">
      <c r="A384" t="inlineStr">
        <is>
          <t>AEMtips series</t>
        </is>
      </c>
      <c r="B384" s="2">
        <f>HYPERLINK("https://exadel.com/news/aem-tip-cryptosupport-key-sharing-and-troubleshooting/","AEM Tip: CryptoSupport Key Sharing and Troubleshooting")</f>
        <v>0</v>
      </c>
    </row>
    <row r="385">
      <c r="A385" t="inlineStr">
        <is>
          <t>AEM Authoring Toolkit</t>
        </is>
      </c>
      <c r="B385" s="2">
        <f>HYPERLINK("https://exadel.com/news/introducing-the-adobe-experience-manager-authoring-toolkit/","Introducing the Adobe Experience Manager Authoring Toolkit")</f>
        <v>0</v>
      </c>
    </row>
    <row r="386">
      <c r="A386" t="inlineStr">
        <is>
          <t>AEM</t>
        </is>
      </c>
      <c r="B386" s="2">
        <f>HYPERLINK("https://exadel.com/news/aem-tip-passing-string-arguments-from-htl-to-the-back-end/","AEM Tip: Passing String Arguments from HTL to the Back End")</f>
        <v>0</v>
      </c>
    </row>
    <row r="387">
      <c r="A387" t="inlineStr">
        <is>
          <t>AEM</t>
        </is>
      </c>
      <c r="B387" s="2">
        <f>HYPERLINK("https://exadel.com/news/aem-tip-creating-a-helper-to-close-sling-resource-resolver-instances/","AEM Tip: Creating a Helper to Close Sling Resource Resolver Instances")</f>
        <v>0</v>
      </c>
    </row>
    <row r="388">
      <c r="A388" t="inlineStr">
        <is>
          <t>AEM</t>
        </is>
      </c>
      <c r="B388" s="2">
        <f>HYPERLINK("https://exadel.com/news/aem-tip-learning-from-a-segment-not-found-error/","AEM Tip: Learning from a ""Segment not found"" Error")</f>
        <v>0</v>
      </c>
    </row>
    <row r="389">
      <c r="A389" t="inlineStr">
        <is>
          <t>AEM</t>
        </is>
      </c>
      <c r="B389" s="2">
        <f>HYPERLINK("https://exadel.com/news/aem-tip-slow-deployment-into-publish-instance/","AEM Tip: Slow Deployment into a Publish Instance")</f>
        <v>0</v>
      </c>
    </row>
    <row r="390">
      <c r="A390" t="inlineStr">
        <is>
          <t>AEM</t>
        </is>
      </c>
      <c r="B390" s="2">
        <f>HYPERLINK("https://exadel.com/news/aem-tip-wrong-implicit-manager-service-configuration-binding/","AEM Tip: Wrong Implicit Manager Service Configuration Binding")</f>
        <v>0</v>
      </c>
    </row>
    <row r="391">
      <c r="A391" t="inlineStr">
        <is>
          <t>AEM</t>
        </is>
      </c>
      <c r="B391" s="2">
        <f>HYPERLINK("https://exadel.com/news/aem-tip-merging-on-fields-with-different-names/","AEM Tip: Merging on Fields with Different Names")</f>
        <v>0</v>
      </c>
    </row>
    <row r="392">
      <c r="A392" t="inlineStr">
        <is>
          <t>AEM</t>
        </is>
      </c>
      <c r="B392" s="2">
        <f>HYPERLINK("https://exadel.com/news/aem-tip-automating-verification-in-aem-author/","AEM Tip: Automating Verification in AEM Author")</f>
        <v>0</v>
      </c>
    </row>
    <row r="393">
      <c r="A393" t="inlineStr">
        <is>
          <t>AEM</t>
        </is>
      </c>
      <c r="B393" s="2">
        <f>HYPERLINK("https://exadel.com/news/classic-to-touch-ui-migration-for-adobe-experience-manager/","Classic to Touch UI Migration for Adobe Experience Manager")</f>
        <v>0</v>
      </c>
    </row>
    <row r="394">
      <c r="A394" t="inlineStr">
        <is>
          <t>AEM</t>
        </is>
      </c>
      <c r="B394" s="2">
        <f>HYPERLINK("https://exadel.com/news/aem-tip-junit-tests-for-wcmusepojo-objects/","AEM Tip: JUnit Tests for WCMUsePojo Objects")</f>
        <v>0</v>
      </c>
    </row>
    <row r="395">
      <c r="A395" t="inlineStr">
        <is>
          <t>AEM</t>
        </is>
      </c>
      <c r="B395" s="2">
        <f>HYPERLINK("https://exadel.com/news/introducing-the-adobe-experience-manager-authoring-toolkit/","Introducing the Adobe Experience Manager Authoring Toolkit")</f>
        <v>0</v>
      </c>
    </row>
    <row r="396">
      <c r="A396" t="inlineStr">
        <is>
          <t>AEM</t>
        </is>
      </c>
      <c r="B396" s="2">
        <f>HYPERLINK("https://exadel.com/news/aem-experience-fragments-an-introduction/","AEM Experience Fragments: An Introduction")</f>
        <v>0</v>
      </c>
    </row>
    <row r="397">
      <c r="A397" t="inlineStr">
        <is>
          <t>AEM</t>
        </is>
      </c>
      <c r="B397" s="2">
        <f>HYPERLINK("https://exadel.com/news/classic-to-touch-ui-migration-for-aem-more-tips-from-experience/","Classic to Touch UI Migration for AEM: More Tips from Experience")</f>
        <v>0</v>
      </c>
    </row>
    <row r="398">
      <c r="A398" t="inlineStr">
        <is>
          <t>AEM</t>
        </is>
      </c>
      <c r="B398" s="2">
        <f>HYPERLINK("https://exadel.com/news/classic-to-touch-ui-migration-for-aem-page-properties/","Classic to Touch UI Migration for AEM: Page Properties")</f>
        <v>0</v>
      </c>
    </row>
    <row r="399">
      <c r="A399" t="inlineStr">
        <is>
          <t>AEM</t>
        </is>
      </c>
      <c r="B399" s="2">
        <f>HYPERLINK("https://exadel.com/news/classic-to-touch-ui-migration-for-aem-multifields/","Classic to Touch UI Migration for AEM: Multifields")</f>
        <v>0</v>
      </c>
    </row>
    <row r="400">
      <c r="A400" t="inlineStr">
        <is>
          <t>AEM</t>
        </is>
      </c>
      <c r="B400" s="2">
        <f>HYPERLINK("https://exadel.com/news/aem-experience-fragments-architecture/","AEM Experience Fragments: Architecture")</f>
        <v>0</v>
      </c>
    </row>
    <row r="401">
      <c r="A401" t="inlineStr">
        <is>
          <t>AEM</t>
        </is>
      </c>
      <c r="B401" s="2">
        <f>HYPERLINK("https://exadel.com/news/aem-tip-use-an-automated-test-framework/","AEM Tip: Use an Automated Test Framework")</f>
        <v>0</v>
      </c>
    </row>
    <row r="402">
      <c r="A402" t="inlineStr">
        <is>
          <t>AEM</t>
        </is>
      </c>
      <c r="B402" s="2">
        <f>HYPERLINK("https://exadel.com/news/aem-tip-junit-aemcontext-integration-with-an-aem-repository/","AEM Tip: JUnit AemContext Integration with an AEM Repository")</f>
        <v>0</v>
      </c>
    </row>
    <row r="403">
      <c r="A403" t="inlineStr">
        <is>
          <t>AEM</t>
        </is>
      </c>
      <c r="B403" s="2">
        <f>HYPERLINK("https://exadel.com/news/hackathon-time-in-minsk/","Hackathon Time in Minsk")</f>
        <v>0</v>
      </c>
    </row>
    <row r="404">
      <c r="A404" t="inlineStr">
        <is>
          <t>AEM</t>
        </is>
      </c>
      <c r="B404" s="2">
        <f>HYPERLINK("https://exadel.com/news/aem-tip-cryptosupport-key-sharing-and-troubleshooting/","AEM Tip: CryptoSupport Key Sharing and Troubleshooting")</f>
        <v>0</v>
      </c>
    </row>
    <row r="405">
      <c r="A405" t="inlineStr">
        <is>
          <t>AEM</t>
        </is>
      </c>
      <c r="B405" s="2">
        <f>HYPERLINK("https://exadel.com/news/aem-experience-fragments-templates/","AEM Experience Fragments: Templates")</f>
        <v>0</v>
      </c>
    </row>
    <row r="406">
      <c r="A406" t="inlineStr">
        <is>
          <t>acquisitions</t>
        </is>
      </c>
      <c r="B406" s="2">
        <f>HYPERLINK("https://exadel.com/news/exadel-acquires-new-company-in-europe-reewise/","Exadel Acquires New Company in Europe, ReeWise")</f>
        <v>0</v>
      </c>
    </row>
    <row r="407">
      <c r="A407" t="inlineStr">
        <is>
          <t>acquisitions</t>
        </is>
      </c>
      <c r="B407" s="2">
        <f>HYPERLINK("https://exadel.com/news/exadel-delivers-innovation-sourcing-recent-global-acquisitions/","Exadel Delivers Innovation Sourcing with Recent Global Acquisitions")</f>
        <v>0</v>
      </c>
    </row>
    <row r="408">
      <c r="A408" t="inlineStr">
        <is>
          <t>6.2 to 6.4 migration</t>
        </is>
      </c>
      <c r="B408" s="2">
        <f>HYPERLINK("https://exadel.com/news/aem-tip-learning-from-a-segment-not-found-error/","AEM Tip: Learning from a ""Segment not found"" Error")</f>
        <v>0</v>
      </c>
    </row>
    <row r="409">
      <c r="A409" t="inlineStr">
        <is>
          <t>6.2 to 6.4 migration</t>
        </is>
      </c>
      <c r="B409" s="2">
        <f>HYPERLINK("https://exadel.com/news/aem-tip-slow-deployment-into-publish-instance/","AEM Tip: Slow Deployment into a Publish Instance")</f>
        <v>0</v>
      </c>
    </row>
    <row r="410">
      <c r="A410" t="inlineStr">
        <is>
          <t>6.2 to 6.4 migration</t>
        </is>
      </c>
      <c r="B410" s="2">
        <f>HYPERLINK("https://exadel.com/news/aem-tip-wrong-implicit-manager-service-configuration-binding/","AEM Tip: Wrong Implicit Manager Service Configuration Binding")</f>
        <v>0</v>
      </c>
    </row>
    <row r="411">
      <c r="B411" s="2">
        <f>HYPERLINK("https://exadel.com/news/exadel-provides-the-engineering-behind-ghxs-corex-platform/","Exadel Provides the Engineering behind GHX's CoreX Platform")</f>
        <v>0</v>
      </c>
    </row>
    <row r="412">
      <c r="B412" s="2">
        <f>HYPERLINK("https://exadel.com/news/technology-helping-hurting-us-healthcare/","How Technology Is Helping and Hurting the US Healthcare System")</f>
        <v>0</v>
      </c>
    </row>
    <row r="413">
      <c r="B413" s="2">
        <f>HYPERLINK("https://exadel.com/news/know-cloud-evaluating-amazon-web-services-aws-google-cloud-platform/","Know Your Cloud: Evaluating Amazon Web Services (AWS) and Google Cloud Platform")</f>
        <v>0</v>
      </c>
    </row>
    <row r="414">
      <c r="B414" s="2">
        <f>HYPERLINK("https://exadel.com/news/application-rebuild-questionnaire/","An Application Rebuild Questionnaire")</f>
        <v>0</v>
      </c>
    </row>
    <row r="415">
      <c r="B415" s="2">
        <f>HYPERLINK("https://exadel.com/news/the-it-testing-challenge-is-on-in-bialytsok/","The IT Testing Challenge Is on in Bialytsok!")</f>
        <v>0</v>
      </c>
    </row>
    <row r="416">
      <c r="B416" s="2">
        <f>HYPERLINK("https://exadel.com/news/4-ways-a-hybrid-outsourcing-model-drives-innovation/","4 Ways a Hybrid Outsourcing Model Drives Innovation")</f>
        <v>0</v>
      </c>
    </row>
    <row r="417">
      <c r="B417" s="2">
        <f>HYPERLINK("https://exadel.com/news/lessons-most-innovative-apps-last-5-years/","Learn from the Most Innovative Apps of the Last 5 Years")</f>
        <v>0</v>
      </c>
    </row>
    <row r="418">
      <c r="B418" s="2">
        <f>HYPERLINK("https://exadel.com/news/how-blockchain-will-transform-software-development/","How Blockchain Will Transform Software Development")</f>
        <v>0</v>
      </c>
    </row>
    <row r="419">
      <c r="B419" s="2">
        <f>HYPERLINK("https://exadel.com/news/driverless-cars-urban-planning/","What Driverless Cars Mean for the Role of AI in Urban Planning")</f>
        <v>0</v>
      </c>
    </row>
    <row r="420">
      <c r="B420" s="2">
        <f>HYPERLINK("https://exadel.com/news/old-world-charm-cutting-edge-tech-development/","Old World Charm, Cutting-Edge Tech Development")</f>
        <v>0</v>
      </c>
    </row>
    <row r="421">
      <c r="B421" s="2">
        <f>HYPERLINK("https://exadel.com/news/learn-about-enterprise-grade-ai/","Learn about Enterprise-Grade AI on April 25th")</f>
        <v>0</v>
      </c>
    </row>
    <row r="422">
      <c r="B422" s="2">
        <f>HYPERLINK("https://exadel.com/news/fima-katz-talks-fintech-european-conference/","Fima Katz Talks Fintech at European Conference")</f>
        <v>0</v>
      </c>
    </row>
    <row r="423">
      <c r="B423" s="2">
        <f>HYPERLINK("https://exadel.com/news/exadel-top-data-analytics-company-san-francisco-clutch/","Exadel Named Top Data Analytics Company in San Francisco Area by Clutch")</f>
        <v>0</v>
      </c>
    </row>
    <row r="424">
      <c r="B424" s="2">
        <f>HYPERLINK("https://exadel.com/news/blockchain-grabs-real-estate/","Blockchain Grabs Real Estate")</f>
        <v>0</v>
      </c>
    </row>
    <row r="425">
      <c r="B425" s="2">
        <f>HYPERLINK("https://exadel.com/news/leveraging-beacon-technology-to-make-cities-more-livable/","Leveraging Beacon Technology to Make Cities More Livable")</f>
        <v>0</v>
      </c>
    </row>
    <row r="426">
      <c r="B426" s="2">
        <f>HYPERLINK("https://exadel.com/news/soft-robotics-in-the-contemporary-workplace/","Soft Robotics in the Contemporary Workplace")</f>
        <v>0</v>
      </c>
    </row>
    <row r="427">
      <c r="B427" s="2">
        <f>HYPERLINK("https://exadel.com/news/aligning-your-company-in-the-age-of-digital-transformation/","Aligning Your Company in the Age of Digital Transformation")</f>
        <v>0</v>
      </c>
    </row>
    <row r="428">
      <c r="B428" s="2">
        <f>HYPERLINK("https://exadel.com/news/exadel-is-a-top-mobile-software-development-firm/","Exadel Is a Top Mobile &amp; Software Development Firm!")</f>
        <v>0</v>
      </c>
    </row>
    <row r="429">
      <c r="B429" s="2">
        <f>HYPERLINK("https://exadel.com/news/exadels-digital-insights-webcast-series-starts-with-a-bang/","Exadel's Digital Insights Webcast Series Rolls Out")</f>
        <v>0</v>
      </c>
    </row>
    <row r="430">
      <c r="B430" s="2">
        <f>HYPERLINK("https://exadel.com/news/sports-bettings-new-challenge-software-engineering/","Sports Betting’s New Challenge: Software Engineering")</f>
        <v>0</v>
      </c>
    </row>
    <row r="431">
      <c r="B431" s="2">
        <f>HYPERLINK("https://exadel.com/news/qa-fima-katz-software-outsourcing-big-business/","Q&amp;A with Fima Katz: Why Software Outsourcing Is Becoming Big Business")</f>
        <v>0</v>
      </c>
    </row>
    <row r="432">
      <c r="B432" s="2">
        <f>HYPERLINK("https://exadel.com/news/fima-katz-finance-organizations-digital-boom/","New Article by Fima Katz: Finance Organizations and the Digital Boom")</f>
        <v>0</v>
      </c>
    </row>
    <row r="433">
      <c r="B433" s="2">
        <f>HYPERLINK("https://exadel.com/news/webcast-blockchain-trends/","Webcast: Blockchain Trends")</f>
        <v>0</v>
      </c>
    </row>
    <row r="434">
      <c r="B434" s="2">
        <f>HYPERLINK("https://exadel.com/news/webcast-enterprise-software-trends/","Webcast: Enterprise Software Development Trends")</f>
        <v>0</v>
      </c>
    </row>
    <row r="435">
      <c r="B435" s="2">
        <f>HYPERLINK("https://exadel.com/news/jonathan-fries-sports-betting-big-challenge/","New Article by Jonathan Fries: The Big Challenge for Sports Betting")</f>
        <v>0</v>
      </c>
    </row>
    <row r="436">
      <c r="B436" s="2">
        <f>HYPERLINK("https://exadel.com/news/exadel-announces-blockchain-solutions/","Exadel Announces Blockchain Solutions for Mobile Applications, Healthcare, and Real Estate")</f>
        <v>0</v>
      </c>
    </row>
    <row r="437">
      <c r="B437" s="2">
        <f>HYPERLINK("https://exadel.com/news/webcast-ai-in-the-clouds/","Webcast: AI in the Clouds")</f>
        <v>0</v>
      </c>
    </row>
    <row r="438">
      <c r="B438" s="2">
        <f>HYPERLINK("https://exadel.com/news/webcast-ecommerce-trends/","Webcast: E-commerce Trends")</f>
        <v>0</v>
      </c>
    </row>
    <row r="439">
      <c r="B439" s="2">
        <f>HYPERLINK("https://exadel.com/news/exploring-the-fundamentals-of-blockchain/","Exploring the Fundamentals of Blockchain")</f>
        <v>0</v>
      </c>
    </row>
    <row r="440">
      <c r="B440" s="2">
        <f>HYPERLINK("https://exadel.com/news/artificial-intelligence-cloud/","Artificial Intelligence in the Cloud")</f>
        <v>0</v>
      </c>
    </row>
    <row r="441">
      <c r="B441" s="2">
        <f>HYPERLINK("https://exadel.com/news/qanda-lev-shur-exadel-digital-marketing-technology-practice/","Lev Shur on Exadel’s Digital Marketing Technology Practice")</f>
        <v>0</v>
      </c>
    </row>
    <row r="442">
      <c r="B442" s="2">
        <f>HYPERLINK("https://exadel.com/news/qanda-jonathan-fries-digital-transformation-practice/","Jonathan Fries on Exadel’s Digital Transformation Practice")</f>
        <v>0</v>
      </c>
    </row>
    <row r="443">
      <c r="B443" s="2">
        <f>HYPERLINK("https://exadel.com/news/qanda-dmitry-buninsky-products-platforms-practice/","Dmitry Binunsky on Exadel’s Products and Platforms Practice")</f>
        <v>0</v>
      </c>
    </row>
    <row r="444">
      <c r="B444" s="2">
        <f>HYPERLINK("https://exadel.com/news/jonathan-fries-software-requirements-are-business-requirements/","New Article by Jonathan Fries: Software Requirements Are Business Requirements")</f>
        <v>0</v>
      </c>
    </row>
    <row r="445">
      <c r="B445" s="2">
        <f>HYPERLINK("https://exadel.com/news/jonathan-fries-emotions-are-at-the-core-of-firing-people-even-at-netflix/","Another Article by Jonathan Fries: Emotions Are at the Core of Firing People, Even at Netflix")</f>
        <v>0</v>
      </c>
    </row>
    <row r="446">
      <c r="B446" s="2">
        <f>HYPERLINK("https://exadel.com/news/qa-the-ways-tech-is-driving-e-commerce/","The Ways Tech Is Driving E-commerce")</f>
        <v>0</v>
      </c>
    </row>
    <row r="447">
      <c r="B447" s="2">
        <f>HYPERLINK("https://exadel.com/news/reflections-on-2018-whats-to-come-in-2019/","Reflections on 2018, What’s to Come in 2019")</f>
        <v>0</v>
      </c>
    </row>
    <row r="448">
      <c r="B448" s="2">
        <f>HYPERLINK("https://exadel.com/news/trends-in-enterprise-software-development-2019/","Recap: Trends in Enterprise Software Development 2019 and Beyond")</f>
        <v>0</v>
      </c>
    </row>
    <row r="449">
      <c r="B449" s="2">
        <f>HYPERLINK("https://exadel.com/news/stem-lab-in-belarus-to-kick-off-csr-program/","Exadel Supports STEM Lab in Belarus to Kick Off CSR Program")</f>
        <v>0</v>
      </c>
    </row>
    <row r="450">
      <c r="B450" s="2">
        <f>HYPERLINK("https://exadel.com/news/recap-best-practices-for-becoming-a-better-product-owner/","Recap: Best Practices for Becoming a Better Product Owner")</f>
        <v>0</v>
      </c>
    </row>
    <row r="451">
      <c r="B451" s="2">
        <f>HYPERLINK("https://exadel.com/news/recap-digital-transformation-with-exadels-jonathan-fries/","Recap: Digital Transformation with Exadel’s Jonathan Fries")</f>
        <v>0</v>
      </c>
    </row>
    <row r="452">
      <c r="B452" s="2">
        <f>HYPERLINK("https://exadel.com/news/5-ways-financial-organizations-are-digitally-challenging-the-status-quo/","5 Ways Financial Organizations Are Digitally Challenging the Status Quo")</f>
        <v>0</v>
      </c>
    </row>
    <row r="453">
      <c r="B453" s="2">
        <f>HYPERLINK("https://exadel.com/news/how-digital-transformation-is-impacting-the-sports-and-fitness-industry/","How Digital Transformation Is Impacting the Sports and Fitness Industry")</f>
        <v>0</v>
      </c>
    </row>
    <row r="454">
      <c r="B454" s="2">
        <f>HYPERLINK("https://exadel.com/news/digital-transformation-in-toll-road-authorities-past-%e2%80%a2-present-%e2%80%a2-future/","Digital Transformation for Toll Road Authorities: Past • Present • Future")</f>
        <v>0</v>
      </c>
    </row>
    <row r="455">
      <c r="B455" s="2">
        <f>HYPERLINK("https://exadel.com/news/our-devops-toolbox-ansible/","Our DevOps Toolbox: Ansible")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tag_count</t>
        </is>
      </c>
    </row>
    <row r="2">
      <c r="B2">
        <v>45</v>
      </c>
    </row>
    <row r="3">
      <c r="A3" t="inlineStr">
        <is>
          <t>AEM</t>
        </is>
      </c>
      <c r="B3">
        <v>20</v>
      </c>
    </row>
    <row r="4">
      <c r="A4" t="inlineStr">
        <is>
          <t>digital transformation</t>
        </is>
      </c>
      <c r="B4">
        <v>13</v>
      </c>
    </row>
    <row r="5">
      <c r="A5" t="inlineStr">
        <is>
          <t>series</t>
        </is>
      </c>
      <c r="B5">
        <v>10</v>
      </c>
    </row>
    <row r="6">
      <c r="A6" t="inlineStr">
        <is>
          <t>AEMtips series</t>
        </is>
      </c>
      <c r="B6">
        <v>8</v>
      </c>
    </row>
    <row r="7">
      <c r="A7" t="inlineStr">
        <is>
          <t>DevOps</t>
        </is>
      </c>
      <c r="B7">
        <v>8</v>
      </c>
    </row>
    <row r="8">
      <c r="A8" t="inlineStr">
        <is>
          <t>innovation</t>
        </is>
      </c>
      <c r="B8">
        <v>8</v>
      </c>
    </row>
    <row r="9">
      <c r="A9" t="inlineStr">
        <is>
          <t>Agile devleopment</t>
        </is>
      </c>
      <c r="B9">
        <v>6</v>
      </c>
    </row>
    <row r="10">
      <c r="A10" t="inlineStr">
        <is>
          <t>COVID-19</t>
        </is>
      </c>
      <c r="B10">
        <v>6</v>
      </c>
    </row>
    <row r="11">
      <c r="A11" t="inlineStr">
        <is>
          <t>developer spotlight</t>
        </is>
      </c>
      <c r="B11">
        <v>6</v>
      </c>
    </row>
    <row r="12">
      <c r="A12" t="inlineStr">
        <is>
          <t>IoT</t>
        </is>
      </c>
      <c r="B12">
        <v>6</v>
      </c>
    </row>
    <row r="13">
      <c r="A13" t="inlineStr">
        <is>
          <t>Kubernetes</t>
        </is>
      </c>
      <c r="B13">
        <v>6</v>
      </c>
    </row>
    <row r="14">
      <c r="A14" t="inlineStr">
        <is>
          <t>blockchain</t>
        </is>
      </c>
      <c r="B14">
        <v>5</v>
      </c>
    </row>
    <row r="15">
      <c r="A15" t="inlineStr">
        <is>
          <t>Cloud</t>
        </is>
      </c>
      <c r="B15">
        <v>5</v>
      </c>
    </row>
    <row r="16">
      <c r="A16" t="inlineStr">
        <is>
          <t>clutch</t>
        </is>
      </c>
      <c r="B16">
        <v>5</v>
      </c>
    </row>
    <row r="17">
      <c r="A17" t="inlineStr">
        <is>
          <t>CrossKube</t>
        </is>
      </c>
      <c r="B17">
        <v>5</v>
      </c>
    </row>
    <row r="18">
      <c r="A18" t="inlineStr">
        <is>
          <t>global teams</t>
        </is>
      </c>
      <c r="B18">
        <v>5</v>
      </c>
    </row>
    <row r="19">
      <c r="A19" t="inlineStr">
        <is>
          <t>Classic to Touch UI Migration</t>
        </is>
      </c>
      <c r="B19">
        <v>4</v>
      </c>
    </row>
    <row r="20">
      <c r="A20" t="inlineStr">
        <is>
          <t>CQ5</t>
        </is>
      </c>
      <c r="B20">
        <v>4</v>
      </c>
    </row>
    <row r="21">
      <c r="A21" t="inlineStr">
        <is>
          <t>devopstoolbox series</t>
        </is>
      </c>
      <c r="B21">
        <v>4</v>
      </c>
    </row>
    <row r="22">
      <c r="A22" t="inlineStr">
        <is>
          <t>diversity</t>
        </is>
      </c>
      <c r="B22">
        <v>4</v>
      </c>
    </row>
    <row r="23">
      <c r="A23" t="inlineStr">
        <is>
          <t>fintech</t>
        </is>
      </c>
      <c r="B23">
        <v>4</v>
      </c>
    </row>
    <row r="24">
      <c r="A24" t="inlineStr">
        <is>
          <t>innovation lab</t>
        </is>
      </c>
      <c r="B24">
        <v>4</v>
      </c>
    </row>
    <row r="25">
      <c r="A25" t="inlineStr">
        <is>
          <t>migration</t>
        </is>
      </c>
      <c r="B25">
        <v>4</v>
      </c>
    </row>
    <row r="26">
      <c r="A26" t="inlineStr">
        <is>
          <t>Touch UI</t>
        </is>
      </c>
      <c r="B26">
        <v>4</v>
      </c>
    </row>
    <row r="27">
      <c r="A27" t="inlineStr">
        <is>
          <t>women in STEM</t>
        </is>
      </c>
      <c r="B27">
        <v>4</v>
      </c>
    </row>
    <row r="28">
      <c r="A28" t="inlineStr">
        <is>
          <t>Women in tech</t>
        </is>
      </c>
      <c r="B28">
        <v>4</v>
      </c>
    </row>
    <row r="29">
      <c r="A29" t="inlineStr">
        <is>
          <t>6.2 to 6.4 migration</t>
        </is>
      </c>
      <c r="B29">
        <v>3</v>
      </c>
    </row>
    <row r="30">
      <c r="A30" t="inlineStr">
        <is>
          <t>compatibility mode</t>
        </is>
      </c>
      <c r="B30">
        <v>3</v>
      </c>
    </row>
    <row r="31">
      <c r="A31" t="inlineStr">
        <is>
          <t>distributed teams</t>
        </is>
      </c>
      <c r="B31">
        <v>3</v>
      </c>
    </row>
    <row r="32">
      <c r="A32" t="inlineStr">
        <is>
          <t>experiencefragments</t>
        </is>
      </c>
      <c r="B32">
        <v>3</v>
      </c>
    </row>
    <row r="33">
      <c r="A33" t="inlineStr">
        <is>
          <t>innovation sourcing</t>
        </is>
      </c>
      <c r="B33">
        <v>3</v>
      </c>
    </row>
    <row r="34">
      <c r="A34" t="inlineStr">
        <is>
          <t>Internet of things</t>
        </is>
      </c>
      <c r="B34">
        <v>3</v>
      </c>
    </row>
    <row r="35">
      <c r="A35" t="inlineStr">
        <is>
          <t>interview</t>
        </is>
      </c>
      <c r="B35">
        <v>3</v>
      </c>
    </row>
    <row r="36">
      <c r="A36" t="inlineStr">
        <is>
          <t>multi-cloud</t>
        </is>
      </c>
      <c r="B36">
        <v>3</v>
      </c>
    </row>
    <row r="37">
      <c r="A37" t="inlineStr">
        <is>
          <t>news roundup</t>
        </is>
      </c>
      <c r="B37">
        <v>3</v>
      </c>
    </row>
    <row r="38">
      <c r="A38" t="inlineStr">
        <is>
          <t>Open Source</t>
        </is>
      </c>
      <c r="B38">
        <v>3</v>
      </c>
    </row>
    <row r="39">
      <c r="A39" t="inlineStr">
        <is>
          <t>Poland</t>
        </is>
      </c>
      <c r="B39">
        <v>3</v>
      </c>
    </row>
    <row r="40">
      <c r="A40" t="inlineStr">
        <is>
          <t>XF</t>
        </is>
      </c>
      <c r="B40">
        <v>3</v>
      </c>
    </row>
    <row r="41">
      <c r="A41" t="inlineStr">
        <is>
          <t>acquisitions</t>
        </is>
      </c>
      <c r="B41">
        <v>2</v>
      </c>
    </row>
    <row r="42">
      <c r="A42" t="inlineStr">
        <is>
          <t>Agile Wave</t>
        </is>
      </c>
      <c r="B42">
        <v>2</v>
      </c>
    </row>
    <row r="43">
      <c r="A43" t="inlineStr">
        <is>
          <t>Appery.io</t>
        </is>
      </c>
      <c r="B43">
        <v>2</v>
      </c>
    </row>
    <row r="44">
      <c r="A44" t="inlineStr">
        <is>
          <t>author mode</t>
        </is>
      </c>
      <c r="B44">
        <v>2</v>
      </c>
    </row>
    <row r="45">
      <c r="A45" t="inlineStr">
        <is>
          <t>big data</t>
        </is>
      </c>
      <c r="B45">
        <v>2</v>
      </c>
    </row>
    <row r="46">
      <c r="A46" t="inlineStr">
        <is>
          <t>bitcoin</t>
        </is>
      </c>
      <c r="B46">
        <v>2</v>
      </c>
    </row>
    <row r="47">
      <c r="A47" t="inlineStr">
        <is>
          <t>configuration management</t>
        </is>
      </c>
      <c r="B47">
        <v>2</v>
      </c>
    </row>
    <row r="48">
      <c r="A48" t="inlineStr">
        <is>
          <t>Consul</t>
        </is>
      </c>
      <c r="B48">
        <v>2</v>
      </c>
    </row>
    <row r="49">
      <c r="A49" t="inlineStr">
        <is>
          <t>continuous integration</t>
        </is>
      </c>
      <c r="B49">
        <v>2</v>
      </c>
    </row>
    <row r="50">
      <c r="A50" t="inlineStr">
        <is>
          <t>COVID-19 Impact by Industry series</t>
        </is>
      </c>
      <c r="B50">
        <v>2</v>
      </c>
    </row>
    <row r="51">
      <c r="A51" t="inlineStr">
        <is>
          <t>cybersecurity</t>
        </is>
      </c>
      <c r="B51">
        <v>2</v>
      </c>
    </row>
    <row r="52">
      <c r="A52" t="inlineStr">
        <is>
          <t>data</t>
        </is>
      </c>
      <c r="B52">
        <v>2</v>
      </c>
    </row>
    <row r="53">
      <c r="A53" t="inlineStr">
        <is>
          <t>devopsmethodologies series</t>
        </is>
      </c>
      <c r="B53">
        <v>2</v>
      </c>
    </row>
    <row r="54">
      <c r="A54" t="inlineStr">
        <is>
          <t>disaster response</t>
        </is>
      </c>
      <c r="B54">
        <v>2</v>
      </c>
    </row>
    <row r="55">
      <c r="A55" t="inlineStr">
        <is>
          <t>education</t>
        </is>
      </c>
      <c r="B55">
        <v>2</v>
      </c>
    </row>
    <row r="56">
      <c r="A56" t="inlineStr">
        <is>
          <t>Forrester</t>
        </is>
      </c>
      <c r="B56">
        <v>2</v>
      </c>
    </row>
    <row r="57">
      <c r="A57" t="inlineStr">
        <is>
          <t>global</t>
        </is>
      </c>
      <c r="B57">
        <v>2</v>
      </c>
    </row>
    <row r="58">
      <c r="A58" t="inlineStr">
        <is>
          <t>global logistics</t>
        </is>
      </c>
      <c r="B58">
        <v>2</v>
      </c>
    </row>
    <row r="59">
      <c r="A59" t="inlineStr">
        <is>
          <t>Global Procurement Application</t>
        </is>
      </c>
      <c r="B59">
        <v>2</v>
      </c>
    </row>
    <row r="60">
      <c r="A60" t="inlineStr">
        <is>
          <t>GPA</t>
        </is>
      </c>
      <c r="B60">
        <v>2</v>
      </c>
    </row>
    <row r="61">
      <c r="A61" t="inlineStr">
        <is>
          <t>hackathon</t>
        </is>
      </c>
      <c r="B61">
        <v>2</v>
      </c>
    </row>
    <row r="62">
      <c r="A62" t="inlineStr">
        <is>
          <t>jonathan fries</t>
        </is>
      </c>
      <c r="B62">
        <v>2</v>
      </c>
    </row>
    <row r="63">
      <c r="A63" t="inlineStr">
        <is>
          <t>marketing</t>
        </is>
      </c>
      <c r="B63">
        <v>2</v>
      </c>
    </row>
    <row r="64">
      <c r="A64" t="inlineStr">
        <is>
          <t>Oakland</t>
        </is>
      </c>
      <c r="B64">
        <v>2</v>
      </c>
    </row>
    <row r="65">
      <c r="A65" t="inlineStr">
        <is>
          <t>QA</t>
        </is>
      </c>
      <c r="B65">
        <v>2</v>
      </c>
    </row>
    <row r="66">
      <c r="A66" t="inlineStr">
        <is>
          <t>qaautomation</t>
        </is>
      </c>
      <c r="B66">
        <v>2</v>
      </c>
    </row>
    <row r="67">
      <c r="A67" t="inlineStr">
        <is>
          <t>republished</t>
        </is>
      </c>
      <c r="B67">
        <v>2</v>
      </c>
    </row>
    <row r="68">
      <c r="A68" t="inlineStr">
        <is>
          <t>retail</t>
        </is>
      </c>
      <c r="B68">
        <v>2</v>
      </c>
    </row>
    <row r="69">
      <c r="A69" t="inlineStr">
        <is>
          <t>session</t>
        </is>
      </c>
      <c r="B69">
        <v>2</v>
      </c>
    </row>
    <row r="70">
      <c r="A70" t="inlineStr">
        <is>
          <t>testimonial</t>
        </is>
      </c>
      <c r="B70">
        <v>2</v>
      </c>
    </row>
    <row r="71">
      <c r="A71" t="inlineStr">
        <is>
          <t>year in review</t>
        </is>
      </c>
      <c r="B71">
        <v>2</v>
      </c>
    </row>
    <row r="72">
      <c r="A72" t="inlineStr">
        <is>
          <t>AEM Authoring Toolkit</t>
        </is>
      </c>
      <c r="B72">
        <v>1</v>
      </c>
    </row>
    <row r="73">
      <c r="A73" t="inlineStr">
        <is>
          <t>agile</t>
        </is>
      </c>
      <c r="B73">
        <v>1</v>
      </c>
    </row>
    <row r="74">
      <c r="A74" t="inlineStr">
        <is>
          <t>air travel</t>
        </is>
      </c>
      <c r="B74">
        <v>1</v>
      </c>
    </row>
    <row r="75">
      <c r="A75" t="inlineStr">
        <is>
          <t>Alexey Evmenkov</t>
        </is>
      </c>
      <c r="B75">
        <v>1</v>
      </c>
    </row>
    <row r="76">
      <c r="A76" t="inlineStr">
        <is>
          <t>Alexey Tsiunchik</t>
        </is>
      </c>
      <c r="B76">
        <v>1</v>
      </c>
    </row>
    <row r="77">
      <c r="A77" t="inlineStr">
        <is>
          <t>always mobile</t>
        </is>
      </c>
      <c r="B77">
        <v>1</v>
      </c>
    </row>
    <row r="78">
      <c r="A78" t="inlineStr">
        <is>
          <t>Amazon Dash</t>
        </is>
      </c>
      <c r="B78">
        <v>1</v>
      </c>
    </row>
    <row r="79">
      <c r="A79" t="inlineStr">
        <is>
          <t>analytics</t>
        </is>
      </c>
      <c r="B79">
        <v>1</v>
      </c>
    </row>
    <row r="80">
      <c r="A80" t="inlineStr">
        <is>
          <t>Android</t>
        </is>
      </c>
      <c r="B80">
        <v>1</v>
      </c>
    </row>
    <row r="81">
      <c r="A81" t="inlineStr">
        <is>
          <t>anniversary</t>
        </is>
      </c>
      <c r="B81">
        <v>1</v>
      </c>
    </row>
    <row r="82">
      <c r="A82" t="inlineStr">
        <is>
          <t>Ansible</t>
        </is>
      </c>
      <c r="B82">
        <v>1</v>
      </c>
    </row>
    <row r="83">
      <c r="A83" t="inlineStr">
        <is>
          <t>API</t>
        </is>
      </c>
      <c r="B83">
        <v>1</v>
      </c>
    </row>
    <row r="84">
      <c r="A84" t="inlineStr">
        <is>
          <t>Apple</t>
        </is>
      </c>
      <c r="B84">
        <v>1</v>
      </c>
    </row>
    <row r="85">
      <c r="A85" t="inlineStr">
        <is>
          <t>Augmented Reality</t>
        </is>
      </c>
      <c r="B85">
        <v>1</v>
      </c>
    </row>
    <row r="86">
      <c r="A86" t="inlineStr">
        <is>
          <t>autoclosable</t>
        </is>
      </c>
      <c r="B86">
        <v>1</v>
      </c>
    </row>
    <row r="87">
      <c r="A87" t="inlineStr">
        <is>
          <t>automationqa</t>
        </is>
      </c>
      <c r="B87">
        <v>1</v>
      </c>
    </row>
    <row r="88">
      <c r="A88" t="inlineStr">
        <is>
          <t>awards</t>
        </is>
      </c>
      <c r="B88">
        <v>1</v>
      </c>
    </row>
    <row r="89">
      <c r="A89" t="inlineStr">
        <is>
          <t>bad code</t>
        </is>
      </c>
      <c r="B89">
        <v>1</v>
      </c>
    </row>
    <row r="90">
      <c r="A90" t="inlineStr">
        <is>
          <t>bcycle</t>
        </is>
      </c>
      <c r="B90">
        <v>1</v>
      </c>
    </row>
    <row r="91">
      <c r="A91" t="inlineStr">
        <is>
          <t>beacon technology</t>
        </is>
      </c>
      <c r="B91">
        <v>1</v>
      </c>
    </row>
    <row r="92">
      <c r="A92" t="inlineStr">
        <is>
          <t>beacons</t>
        </is>
      </c>
      <c r="B92">
        <v>1</v>
      </c>
    </row>
    <row r="93">
      <c r="A93" t="inlineStr">
        <is>
          <t>bicycle sharing</t>
        </is>
      </c>
      <c r="B93">
        <v>1</v>
      </c>
    </row>
    <row r="94">
      <c r="A94" t="inlineStr">
        <is>
          <t>binding</t>
        </is>
      </c>
      <c r="B94">
        <v>1</v>
      </c>
    </row>
    <row r="95">
      <c r="A95" t="inlineStr">
        <is>
          <t>BOPIS</t>
        </is>
      </c>
      <c r="B95">
        <v>1</v>
      </c>
    </row>
    <row r="96">
      <c r="A96" t="inlineStr">
        <is>
          <t>brains over bodies</t>
        </is>
      </c>
      <c r="B96">
        <v>1</v>
      </c>
    </row>
    <row r="97">
      <c r="A97" t="inlineStr">
        <is>
          <t>career</t>
        </is>
      </c>
      <c r="B97">
        <v>1</v>
      </c>
    </row>
    <row r="98">
      <c r="A98" t="inlineStr">
        <is>
          <t>catalog</t>
        </is>
      </c>
      <c r="B98">
        <v>1</v>
      </c>
    </row>
    <row r="99">
      <c r="A99" t="inlineStr">
        <is>
          <t>chatbots</t>
        </is>
      </c>
      <c r="B99">
        <v>1</v>
      </c>
    </row>
    <row r="100">
      <c r="A100" t="inlineStr">
        <is>
          <t>cities</t>
        </is>
      </c>
      <c r="B100">
        <v>1</v>
      </c>
    </row>
    <row r="101">
      <c r="A101" t="inlineStr">
        <is>
          <t>closeable</t>
        </is>
      </c>
      <c r="B101">
        <v>1</v>
      </c>
    </row>
    <row r="102">
      <c r="A102" t="inlineStr">
        <is>
          <t>cloud transformation</t>
        </is>
      </c>
      <c r="B102">
        <v>1</v>
      </c>
    </row>
    <row r="103">
      <c r="A103" t="inlineStr">
        <is>
          <t>code audit</t>
        </is>
      </c>
      <c r="B103">
        <v>1</v>
      </c>
    </row>
    <row r="104">
      <c r="A104" t="inlineStr">
        <is>
          <t>colorado</t>
        </is>
      </c>
      <c r="B104">
        <v>1</v>
      </c>
    </row>
    <row r="105">
      <c r="A105" t="inlineStr">
        <is>
          <t>computer science</t>
        </is>
      </c>
      <c r="B105">
        <v>1</v>
      </c>
    </row>
    <row r="106">
      <c r="A106" t="inlineStr">
        <is>
          <t>configuration</t>
        </is>
      </c>
      <c r="B106">
        <v>1</v>
      </c>
    </row>
    <row r="107">
      <c r="A107" t="inlineStr">
        <is>
          <t>content</t>
        </is>
      </c>
      <c r="B107">
        <v>1</v>
      </c>
    </row>
    <row r="108">
      <c r="A108" t="inlineStr">
        <is>
          <t>contest</t>
        </is>
      </c>
      <c r="B108">
        <v>1</v>
      </c>
    </row>
    <row r="109">
      <c r="A109" t="inlineStr">
        <is>
          <t>Corporate Social Responsibility</t>
        </is>
      </c>
      <c r="B109">
        <v>1</v>
      </c>
    </row>
    <row r="110">
      <c r="A110" t="inlineStr">
        <is>
          <t>creativity</t>
        </is>
      </c>
      <c r="B110">
        <v>1</v>
      </c>
    </row>
    <row r="111">
      <c r="A111" t="inlineStr">
        <is>
          <t>cryptocurrency</t>
        </is>
      </c>
      <c r="B111">
        <v>1</v>
      </c>
    </row>
    <row r="112">
      <c r="A112" t="inlineStr">
        <is>
          <t>CryptoSupport</t>
        </is>
      </c>
      <c r="B112">
        <v>1</v>
      </c>
    </row>
    <row r="113">
      <c r="A113" t="inlineStr">
        <is>
          <t>CSR</t>
        </is>
      </c>
      <c r="B113">
        <v>1</v>
      </c>
    </row>
    <row r="114">
      <c r="A114" t="inlineStr">
        <is>
          <t>customer experience</t>
        </is>
      </c>
      <c r="B114">
        <v>1</v>
      </c>
    </row>
    <row r="115">
      <c r="A115" t="inlineStr">
        <is>
          <t>data analytics</t>
        </is>
      </c>
      <c r="B115">
        <v>1</v>
      </c>
    </row>
    <row r="116">
      <c r="A116" t="inlineStr">
        <is>
          <t>data democratization</t>
        </is>
      </c>
      <c r="B116">
        <v>1</v>
      </c>
    </row>
    <row r="117">
      <c r="A117" t="inlineStr">
        <is>
          <t>data science</t>
        </is>
      </c>
      <c r="B117">
        <v>1</v>
      </c>
    </row>
    <row r="118">
      <c r="A118" t="inlineStr">
        <is>
          <t>data security</t>
        </is>
      </c>
      <c r="B118">
        <v>1</v>
      </c>
    </row>
    <row r="119">
      <c r="A119" t="inlineStr">
        <is>
          <t>decorator</t>
        </is>
      </c>
      <c r="B119">
        <v>1</v>
      </c>
    </row>
    <row r="120">
      <c r="A120" t="inlineStr">
        <is>
          <t>developer</t>
        </is>
      </c>
      <c r="B120">
        <v>1</v>
      </c>
    </row>
    <row r="121">
      <c r="A121" t="inlineStr">
        <is>
          <t>developer conferences</t>
        </is>
      </c>
      <c r="B121">
        <v>1</v>
      </c>
    </row>
    <row r="122">
      <c r="A122" t="inlineStr">
        <is>
          <t>Digital marketing</t>
        </is>
      </c>
      <c r="B122">
        <v>1</v>
      </c>
    </row>
    <row r="123">
      <c r="A123" t="inlineStr">
        <is>
          <t>Digital Marketing Technology</t>
        </is>
      </c>
      <c r="B123">
        <v>1</v>
      </c>
    </row>
    <row r="124">
      <c r="A124" t="inlineStr">
        <is>
          <t>digital marketing trends</t>
        </is>
      </c>
      <c r="B124">
        <v>1</v>
      </c>
    </row>
    <row r="125">
      <c r="A125" t="inlineStr">
        <is>
          <t>e-commerce</t>
        </is>
      </c>
      <c r="B125">
        <v>1</v>
      </c>
    </row>
    <row r="126">
      <c r="A126" t="inlineStr">
        <is>
          <t>emerging technology</t>
        </is>
      </c>
      <c r="B126">
        <v>1</v>
      </c>
    </row>
    <row r="127">
      <c r="A127" t="inlineStr">
        <is>
          <t>ethereum</t>
        </is>
      </c>
      <c r="B127">
        <v>1</v>
      </c>
    </row>
    <row r="128">
      <c r="A128" t="inlineStr">
        <is>
          <t>Exadel community</t>
        </is>
      </c>
      <c r="B128">
        <v>1</v>
      </c>
    </row>
    <row r="129">
      <c r="A129" t="inlineStr">
        <is>
          <t>Exadel practice</t>
        </is>
      </c>
      <c r="B129">
        <v>1</v>
      </c>
    </row>
    <row r="130">
      <c r="A130" t="inlineStr">
        <is>
          <t>expert-generalists</t>
        </is>
      </c>
      <c r="B130">
        <v>1</v>
      </c>
    </row>
    <row r="131">
      <c r="A131" t="inlineStr">
        <is>
          <t>explain query tool</t>
        </is>
      </c>
      <c r="B131">
        <v>1</v>
      </c>
    </row>
    <row r="132">
      <c r="A132" t="inlineStr">
        <is>
          <t>financial services</t>
        </is>
      </c>
      <c r="B132">
        <v>1</v>
      </c>
    </row>
    <row r="133">
      <c r="A133" t="inlineStr">
        <is>
          <t>gambling</t>
        </is>
      </c>
      <c r="B133">
        <v>1</v>
      </c>
    </row>
    <row r="134">
      <c r="A134" t="inlineStr">
        <is>
          <t>gender discrimination</t>
        </is>
      </c>
      <c r="B134">
        <v>1</v>
      </c>
    </row>
    <row r="135">
      <c r="A135" t="inlineStr">
        <is>
          <t>globalization</t>
        </is>
      </c>
      <c r="B135">
        <v>1</v>
      </c>
    </row>
    <row r="136">
      <c r="A136" t="inlineStr">
        <is>
          <t>GPS</t>
        </is>
      </c>
      <c r="B136">
        <v>1</v>
      </c>
    </row>
    <row r="137">
      <c r="A137" t="inlineStr">
        <is>
          <t>health</t>
        </is>
      </c>
      <c r="B137">
        <v>1</v>
      </c>
    </row>
    <row r="138">
      <c r="A138" t="inlineStr">
        <is>
          <t>healthcare</t>
        </is>
      </c>
      <c r="B138">
        <v>1</v>
      </c>
    </row>
    <row r="139">
      <c r="A139" t="inlineStr">
        <is>
          <t>holidays</t>
        </is>
      </c>
      <c r="B139">
        <v>1</v>
      </c>
    </row>
    <row r="140">
      <c r="A140" t="inlineStr">
        <is>
          <t>HTL</t>
        </is>
      </c>
      <c r="B140">
        <v>1</v>
      </c>
    </row>
    <row r="141">
      <c r="A141" t="inlineStr">
        <is>
          <t>InData Labs</t>
        </is>
      </c>
      <c r="B141">
        <v>1</v>
      </c>
    </row>
    <row r="142">
      <c r="A142" t="inlineStr">
        <is>
          <t>index generator tool</t>
        </is>
      </c>
      <c r="B142">
        <v>1</v>
      </c>
    </row>
    <row r="143">
      <c r="A143" t="inlineStr">
        <is>
          <t>IndexOutOfBoundsException</t>
        </is>
      </c>
      <c r="B143">
        <v>1</v>
      </c>
    </row>
    <row r="144">
      <c r="A144" t="inlineStr">
        <is>
          <t>information security</t>
        </is>
      </c>
      <c r="B144">
        <v>1</v>
      </c>
    </row>
    <row r="145">
      <c r="A145" t="inlineStr">
        <is>
          <t>internal projects</t>
        </is>
      </c>
      <c r="B145">
        <v>1</v>
      </c>
    </row>
    <row r="146">
      <c r="A146" t="inlineStr">
        <is>
          <t>internships</t>
        </is>
      </c>
      <c r="B146">
        <v>1</v>
      </c>
    </row>
    <row r="147">
      <c r="A147" t="inlineStr">
        <is>
          <t>inventory</t>
        </is>
      </c>
      <c r="B147">
        <v>1</v>
      </c>
    </row>
    <row r="148">
      <c r="A148" t="inlineStr">
        <is>
          <t>Ipv6</t>
        </is>
      </c>
      <c r="B148">
        <v>1</v>
      </c>
    </row>
    <row r="149">
      <c r="A149" t="inlineStr">
        <is>
          <t>ISO</t>
        </is>
      </c>
      <c r="B149">
        <v>1</v>
      </c>
    </row>
    <row r="150">
      <c r="A150" t="inlineStr">
        <is>
          <t>ISO 27001</t>
        </is>
      </c>
      <c r="B150">
        <v>1</v>
      </c>
    </row>
    <row r="151">
      <c r="A151" t="inlineStr">
        <is>
          <t>Janusz Fajkowski</t>
        </is>
      </c>
      <c r="B151">
        <v>1</v>
      </c>
    </row>
    <row r="152">
      <c r="A152" t="inlineStr">
        <is>
          <t>Java</t>
        </is>
      </c>
      <c r="B152">
        <v>1</v>
      </c>
    </row>
    <row r="153">
      <c r="A153" t="inlineStr">
        <is>
          <t>junit</t>
        </is>
      </c>
      <c r="B153">
        <v>1</v>
      </c>
    </row>
    <row r="154">
      <c r="A154" t="inlineStr">
        <is>
          <t>JUnit testing</t>
        </is>
      </c>
      <c r="B154">
        <v>1</v>
      </c>
    </row>
    <row r="155">
      <c r="A155" t="inlineStr">
        <is>
          <t>keystore</t>
        </is>
      </c>
      <c r="B155">
        <v>1</v>
      </c>
    </row>
    <row r="156">
      <c r="A156" t="inlineStr">
        <is>
          <t>KPI</t>
        </is>
      </c>
      <c r="B156">
        <v>1</v>
      </c>
    </row>
    <row r="157">
      <c r="A157" t="inlineStr">
        <is>
          <t>Krzysztof Karpinski</t>
        </is>
      </c>
      <c r="B157">
        <v>1</v>
      </c>
    </row>
    <row r="158">
      <c r="A158" t="inlineStr">
        <is>
          <t>Krzysztof Sadowski</t>
        </is>
      </c>
      <c r="B158">
        <v>1</v>
      </c>
    </row>
    <row r="159">
      <c r="A159" t="inlineStr">
        <is>
          <t>Lisa Calkins</t>
        </is>
      </c>
      <c r="B159">
        <v>1</v>
      </c>
    </row>
    <row r="160">
      <c r="A160" t="inlineStr">
        <is>
          <t>location</t>
        </is>
      </c>
      <c r="B160">
        <v>1</v>
      </c>
    </row>
    <row r="161">
      <c r="A161" t="inlineStr">
        <is>
          <t>low code</t>
        </is>
      </c>
      <c r="B161">
        <v>1</v>
      </c>
    </row>
    <row r="162">
      <c r="A162" t="inlineStr">
        <is>
          <t>mac</t>
        </is>
      </c>
      <c r="B162">
        <v>1</v>
      </c>
    </row>
    <row r="163">
      <c r="A163" t="inlineStr">
        <is>
          <t>management</t>
        </is>
      </c>
      <c r="B163">
        <v>1</v>
      </c>
    </row>
    <row r="164">
      <c r="A164" t="inlineStr">
        <is>
          <t>management style</t>
        </is>
      </c>
      <c r="B164">
        <v>1</v>
      </c>
    </row>
    <row r="165">
      <c r="A165" t="inlineStr">
        <is>
          <t>manager service</t>
        </is>
      </c>
      <c r="B165">
        <v>1</v>
      </c>
    </row>
    <row r="166">
      <c r="A166" t="inlineStr">
        <is>
          <t>mentoring</t>
        </is>
      </c>
      <c r="B166">
        <v>1</v>
      </c>
    </row>
    <row r="167">
      <c r="A167" t="inlineStr">
        <is>
          <t>mobile</t>
        </is>
      </c>
      <c r="B167">
        <v>1</v>
      </c>
    </row>
    <row r="168">
      <c r="A168" t="inlineStr">
        <is>
          <t>mobile apps</t>
        </is>
      </c>
      <c r="B168">
        <v>1</v>
      </c>
    </row>
    <row r="169">
      <c r="A169" t="inlineStr">
        <is>
          <t>multifields</t>
        </is>
      </c>
      <c r="B169">
        <v>1</v>
      </c>
    </row>
    <row r="170">
      <c r="A170" t="inlineStr">
        <is>
          <t>MySQL</t>
        </is>
      </c>
      <c r="B170">
        <v>1</v>
      </c>
    </row>
    <row r="171">
      <c r="A171" t="inlineStr">
        <is>
          <t>non-products</t>
        </is>
      </c>
      <c r="B171">
        <v>1</v>
      </c>
    </row>
    <row r="172">
      <c r="A172" t="inlineStr">
        <is>
          <t>observationReporterGenerator</t>
        </is>
      </c>
      <c r="B172">
        <v>1</v>
      </c>
    </row>
    <row r="173">
      <c r="A173" t="inlineStr">
        <is>
          <t>OKR</t>
        </is>
      </c>
      <c r="B173">
        <v>1</v>
      </c>
    </row>
    <row r="174">
      <c r="A174" t="inlineStr">
        <is>
          <t>online revision cleanup</t>
        </is>
      </c>
      <c r="B174">
        <v>1</v>
      </c>
    </row>
    <row r="175">
      <c r="A175" t="inlineStr">
        <is>
          <t>page properties</t>
        </is>
      </c>
      <c r="B175">
        <v>1</v>
      </c>
    </row>
    <row r="176">
      <c r="A176" t="inlineStr">
        <is>
          <t>pass parameters</t>
        </is>
      </c>
      <c r="B176">
        <v>1</v>
      </c>
    </row>
    <row r="177">
      <c r="A177" t="inlineStr">
        <is>
          <t>performance metrics</t>
        </is>
      </c>
      <c r="B177">
        <v>1</v>
      </c>
    </row>
    <row r="178">
      <c r="A178" t="inlineStr">
        <is>
          <t>PowerMock</t>
        </is>
      </c>
      <c r="B178">
        <v>1</v>
      </c>
    </row>
    <row r="179">
      <c r="A179" t="inlineStr">
        <is>
          <t>privacy</t>
        </is>
      </c>
      <c r="B179">
        <v>1</v>
      </c>
    </row>
    <row r="180">
      <c r="A180" t="inlineStr">
        <is>
          <t>procurement</t>
        </is>
      </c>
      <c r="B180">
        <v>1</v>
      </c>
    </row>
    <row r="181">
      <c r="A181" t="inlineStr">
        <is>
          <t>Real Estate</t>
        </is>
      </c>
      <c r="B181">
        <v>1</v>
      </c>
    </row>
    <row r="182">
      <c r="A182" t="inlineStr">
        <is>
          <t>recap</t>
        </is>
      </c>
      <c r="B182">
        <v>1</v>
      </c>
    </row>
    <row r="183">
      <c r="A183" t="inlineStr">
        <is>
          <t>relational database</t>
        </is>
      </c>
      <c r="B183">
        <v>1</v>
      </c>
    </row>
    <row r="184">
      <c r="A184" t="inlineStr">
        <is>
          <t>remote collaboration</t>
        </is>
      </c>
      <c r="B184">
        <v>1</v>
      </c>
    </row>
    <row r="185">
      <c r="A185" t="inlineStr">
        <is>
          <t>remote work</t>
        </is>
      </c>
      <c r="B185">
        <v>1</v>
      </c>
    </row>
    <row r="186">
      <c r="A186" t="inlineStr">
        <is>
          <t>resilience</t>
        </is>
      </c>
      <c r="B186">
        <v>1</v>
      </c>
    </row>
    <row r="187">
      <c r="A187" t="inlineStr">
        <is>
          <t>resource resolver</t>
        </is>
      </c>
      <c r="B187">
        <v>1</v>
      </c>
    </row>
    <row r="188">
      <c r="A188" t="inlineStr">
        <is>
          <t>resource resolver and try-with-resource</t>
        </is>
      </c>
      <c r="B188">
        <v>1</v>
      </c>
    </row>
    <row r="189">
      <c r="A189" t="inlineStr">
        <is>
          <t>resource resolver anti-pattern</t>
        </is>
      </c>
      <c r="B189">
        <v>1</v>
      </c>
    </row>
    <row r="190">
      <c r="A190" t="inlineStr">
        <is>
          <t>resourceProviderTracker</t>
        </is>
      </c>
      <c r="B190">
        <v>1</v>
      </c>
    </row>
    <row r="191">
      <c r="A191" t="inlineStr">
        <is>
          <t>REST</t>
        </is>
      </c>
      <c r="B191">
        <v>1</v>
      </c>
    </row>
    <row r="192">
      <c r="A192" t="inlineStr">
        <is>
          <t>ROI</t>
        </is>
      </c>
      <c r="B192">
        <v>1</v>
      </c>
    </row>
    <row r="193">
      <c r="A193" t="inlineStr">
        <is>
          <t>security</t>
        </is>
      </c>
      <c r="B193">
        <v>1</v>
      </c>
    </row>
    <row r="194">
      <c r="A194" t="inlineStr">
        <is>
          <t>Segment not found</t>
        </is>
      </c>
      <c r="B194">
        <v>1</v>
      </c>
    </row>
    <row r="195">
      <c r="A195" t="inlineStr">
        <is>
          <t>SegmentNotFoundExceptionListener</t>
        </is>
      </c>
      <c r="B195">
        <v>1</v>
      </c>
    </row>
    <row r="196">
      <c r="A196" t="inlineStr">
        <is>
          <t>session has been idle</t>
        </is>
      </c>
      <c r="B196">
        <v>1</v>
      </c>
    </row>
    <row r="197">
      <c r="A197" t="inlineStr">
        <is>
          <t>shopping</t>
        </is>
      </c>
      <c r="B197">
        <v>1</v>
      </c>
    </row>
    <row r="198">
      <c r="A198" t="inlineStr">
        <is>
          <t>smart contracts</t>
        </is>
      </c>
      <c r="B198">
        <v>1</v>
      </c>
    </row>
    <row r="199">
      <c r="A199" t="inlineStr">
        <is>
          <t>smartwatches</t>
        </is>
      </c>
      <c r="B199">
        <v>1</v>
      </c>
    </row>
    <row r="200">
      <c r="A200" t="inlineStr">
        <is>
          <t>software development process</t>
        </is>
      </c>
      <c r="B200">
        <v>1</v>
      </c>
    </row>
    <row r="201">
      <c r="A201" t="inlineStr">
        <is>
          <t>sorting</t>
        </is>
      </c>
      <c r="B201">
        <v>1</v>
      </c>
    </row>
    <row r="202">
      <c r="A202" t="inlineStr">
        <is>
          <t>STEM</t>
        </is>
      </c>
      <c r="B202">
        <v>1</v>
      </c>
    </row>
    <row r="203">
      <c r="A203" t="inlineStr">
        <is>
          <t>supply chain</t>
        </is>
      </c>
      <c r="B203">
        <v>1</v>
      </c>
    </row>
    <row r="204">
      <c r="A204" t="inlineStr">
        <is>
          <t>technological disruption</t>
        </is>
      </c>
      <c r="B204">
        <v>1</v>
      </c>
    </row>
    <row r="205">
      <c r="A205" t="inlineStr">
        <is>
          <t>technology convergence</t>
        </is>
      </c>
      <c r="B205">
        <v>1</v>
      </c>
    </row>
    <row r="206">
      <c r="A206" t="inlineStr">
        <is>
          <t>Testing</t>
        </is>
      </c>
      <c r="B206">
        <v>1</v>
      </c>
    </row>
    <row r="207">
      <c r="A207" t="inlineStr">
        <is>
          <t>tips</t>
        </is>
      </c>
      <c r="B207">
        <v>1</v>
      </c>
    </row>
    <row r="208">
      <c r="A208" t="inlineStr">
        <is>
          <t>transparency</t>
        </is>
      </c>
      <c r="B208">
        <v>1</v>
      </c>
    </row>
    <row r="209">
      <c r="A209" t="inlineStr">
        <is>
          <t>truststore</t>
        </is>
      </c>
      <c r="B209">
        <v>1</v>
      </c>
    </row>
    <row r="210">
      <c r="A210" t="inlineStr">
        <is>
          <t>uber</t>
        </is>
      </c>
      <c r="B210">
        <v>1</v>
      </c>
    </row>
    <row r="211">
      <c r="A211" t="inlineStr">
        <is>
          <t>US development</t>
        </is>
      </c>
      <c r="B211">
        <v>1</v>
      </c>
    </row>
    <row r="212">
      <c r="A212" t="inlineStr">
        <is>
          <t>Warsaw Jazz Museum</t>
        </is>
      </c>
      <c r="B212">
        <v>1</v>
      </c>
    </row>
    <row r="213">
      <c r="A213" t="inlineStr">
        <is>
          <t>wcm.io</t>
        </is>
      </c>
      <c r="B213">
        <v>1</v>
      </c>
    </row>
    <row r="214">
      <c r="A214" t="inlineStr">
        <is>
          <t>WCMUsePojo</t>
        </is>
      </c>
      <c r="B214">
        <v>1</v>
      </c>
    </row>
    <row r="215">
      <c r="A215" t="inlineStr">
        <is>
          <t>wearable technology</t>
        </is>
      </c>
      <c r="B215">
        <v>1</v>
      </c>
    </row>
    <row r="216">
      <c r="A216" t="inlineStr">
        <is>
          <t>wellness</t>
        </is>
      </c>
      <c r="B216">
        <v>1</v>
      </c>
    </row>
    <row r="217">
      <c r="A217" t="inlineStr">
        <is>
          <t>windows</t>
        </is>
      </c>
      <c r="B217">
        <v>1</v>
      </c>
    </row>
    <row r="218">
      <c r="A218" t="inlineStr">
        <is>
          <t>workplace configuration</t>
        </is>
      </c>
      <c r="B218">
        <v>1</v>
      </c>
    </row>
    <row r="219">
      <c r="A219" t="inlineStr">
        <is>
          <t>XaaS</t>
        </is>
      </c>
      <c r="B219">
        <v>1</v>
      </c>
    </row>
    <row r="220">
      <c r="A220" t="inlineStr">
        <is>
          <t>XML</t>
        </is>
      </c>
      <c r="B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Posts by Categories</vt:lpstr>
      <vt:lpstr>Category Count</vt:lpstr>
      <vt:lpstr>Posts by Tags</vt:lpstr>
      <vt:lpstr>Tag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2020-05-18T05:18:00Z</dcterms:created>
  <dcterms:modified xsi:type="dcterms:W3CDTF">2020-05-18T05:18:00Z</dcterms:modified>
</cp:coreProperties>
</file>