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 sheetId="1" r:id="rId1"/>
    <sheet name="Posts by Categories" sheetId="2" r:id="rId2"/>
    <sheet name="Category Count" sheetId="3" r:id="rId3"/>
    <sheet name="Posts by Tags" sheetId="4" r:id="rId4"/>
    <sheet name="Tag Count" sheetId="5" r:id="rId5"/>
  </sheets>
  <calcPr calcId="124519" fullCalcOnLoad="1"/>
</workbook>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2" fillId="0" borderId="0" xfId="0" applyFont="1"/>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5"/>
  <sheetViews>
    <sheetView tabSelected="1" workbookViewId="0"/>
  </sheetViews>
  <sheetFormatPr defaultRowHeight="15"/>
  <cols>
    <col min="2" max="2" width="20.7109375" style="3" customWidth="1"/>
  </cols>
  <sheetData>
    <row r="1" s="1" customFormat="1">
      <c r="A1" s="1" t="inlineStr">
        <is>
          <t>linked_title</t>
        </is>
      </c>
      <c r="B1" s="1" t="inlineStr">
        <is>
          <t>date</t>
        </is>
      </c>
      <c r="C1" s="1" t="inlineStr">
        <is>
          <t>yoast_metadesc</t>
        </is>
      </c>
      <c r="D1" s="1" t="inlineStr">
        <is>
          <t>excerpt</t>
        </is>
      </c>
      <c r="E1" s="1" t="inlineStr">
        <is>
          <t>category</t>
        </is>
      </c>
      <c r="F1" s="1" t="inlineStr">
        <is>
          <t>tags</t>
        </is>
      </c>
      <c r="G1" s="1" t="inlineStr">
        <is>
          <t>url_path</t>
        </is>
      </c>
    </row>
    <row r="2">
      <c r="A2" s="2">
        <f>HYPERLINK("https://www.exadel.com/news/helping-the-fitness-industry-during-covid-19/","Helping the Fitness Industry During COVID-19")</f>
        <v>0</v>
      </c>
      <c r="B2" s="3">
        <v>43980</v>
      </c>
      <c r="C2" t="inlineStr">
        <is>
          <t>As the world adjusts to the disruption caused by the COVAD-19 pandemic, what is Exadel doing to press forward during this time of uncertainty?</t>
        </is>
      </c>
      <c r="D2" t="inlineStr">
        <is>
          <t xml:space="preserve">Every industry has been deeply impacted by the current global pandemic, and health and fitness is no exception. Here’s how distributed agile software development can help. </t>
        </is>
      </c>
      <c r="E2" t="inlineStr">
        <is>
          <t>Business</t>
        </is>
      </c>
      <c r="F2" t="inlineStr">
        <is>
          <t>Agile development,COVID-19,digital transformation,Fitness Trackers,IoT and Integration,Workout Facilities</t>
        </is>
      </c>
      <c r="G2" t="inlineStr">
        <is>
          <t>/news/helping-the-fitness-industry-during-covid-19/</t>
        </is>
      </c>
    </row>
    <row r="3">
      <c r="A3" s="2">
        <f>HYPERLINK("https://www.exadel.com/news/how-positive-behavioral-metrics-can-boost-your-software-team/","How Positive Behavioral Metrics Can Boost Your Software Team")</f>
        <v>0</v>
      </c>
      <c r="B3" s="3">
        <v>43979</v>
      </c>
      <c r="C3" t="inlineStr">
        <is>
          <t>As the world adjusts to the disruption caused by the COVAD-19 pandemic, what is Exadel doing to press forward during this time of uncertainty?</t>
        </is>
      </c>
      <c r="D3" t="inlineStr">
        <is>
          <t>Data is critically important for organizational success. As IT professionals, you understand the benefits of establishing clear metrics to gain visibility into how your organization is driving value.</t>
        </is>
      </c>
      <c r="E3" t="inlineStr">
        <is>
          <t>Business</t>
        </is>
      </c>
      <c r="F3" t="inlineStr">
        <is>
          <t>behavioral metrics,KPIs,measurement techniques,OKRs,positive behavioral metrics</t>
        </is>
      </c>
      <c r="G3" t="inlineStr">
        <is>
          <t>/news/how-positive-behavioral-metrics-can-boost-your-software-team/</t>
        </is>
      </c>
    </row>
    <row r="4">
      <c r="A4" s="2">
        <f>HYPERLINK("https://www.exadel.com/news/exadel-announces-winners-of-appery-io-virtual-hackathon/","Exadel Announces Winners of Appery.io Virtual Hackathon")</f>
        <v>0</v>
      </c>
      <c r="B4" s="3">
        <v>43973</v>
      </c>
      <c r="C4" t="inlineStr">
        <is>
          <t>As the world adjusts to the disruption caused by the COVAD-19 pandemic, what is Exadel doing to press forward during this time of uncertainty?</t>
        </is>
      </c>
      <c r="D4" t="inlineStr">
        <is>
          <t>COVID-19 has made profound impacts on the ways of working and living. At Exadel, we have seen first-hand how technology can help individuals and businesses thrive in times of unrest.</t>
        </is>
      </c>
      <c r="E4" t="inlineStr">
        <is>
          <t>Announcements</t>
        </is>
      </c>
      <c r="F4" t="inlineStr">
        <is>
          <t>Appery.io,contest,COVID-19,disaster response,hackathon</t>
        </is>
      </c>
      <c r="G4" t="inlineStr">
        <is>
          <t>/news/exadel-announces-winners-of-appery-io-virtual-hackathon/</t>
        </is>
      </c>
    </row>
    <row r="5">
      <c r="A5" s="2">
        <f>HYPERLINK("https://www.exadel.com/news/whats-powering-digital-transformation/","What's Powering Digital Transformation?")</f>
        <v>0</v>
      </c>
      <c r="B5" s="3">
        <v>43963</v>
      </c>
      <c r="C5" t="inlineStr">
        <is>
          <t>As the world adjusts to the disruption caused by the COVAD-19 pandemic, what is Exadel doing to press forward during this time of uncertainty?</t>
        </is>
      </c>
      <c r="D5" t="inlineStr">
        <is>
          <t>Why should you embark or continue on a digital transformation journey? This article outlines what success looks like and how to get there.</t>
        </is>
      </c>
      <c r="E5" t="inlineStr">
        <is>
          <t>Business</t>
        </is>
      </c>
      <c r="F5" t="inlineStr">
        <is>
          <t>Cloud,DevOps,digital transformation,qaautomation,republished</t>
        </is>
      </c>
      <c r="G5" t="inlineStr">
        <is>
          <t>/news/whats-powering-digital-transformation/</t>
        </is>
      </c>
    </row>
    <row r="6">
      <c r="A6" s="2">
        <f>HYPERLINK("https://www.exadel.com/news/data-driven-software-engineering-how-to-avoid-common-problems/","Data-driven Software Engineering: How to Avoid Common Problems")</f>
        <v>0</v>
      </c>
      <c r="B6" s="3">
        <v>43956</v>
      </c>
      <c r="C6" t="inlineStr">
        <is>
          <t>As the world adjusts to the disruption caused by the COVAD-19 pandemic, what is Exadel doing to press forward during this time of uncertainty?</t>
        </is>
      </c>
      <c r="D6" t="inlineStr">
        <is>
          <t>The software engineering process is increasing data-driven. What are the key components, challenges, and best practices for doing it right?</t>
        </is>
      </c>
      <c r="E6" t="inlineStr">
        <is>
          <t>Development</t>
        </is>
      </c>
      <c r="F6" t="inlineStr">
        <is>
          <t>data,KPI,OKR,perfomance metrics,republished,software development process</t>
        </is>
      </c>
      <c r="G6" t="inlineStr">
        <is>
          <t>/news/data-driven-software-engineering-how-to-avoid-common-problems/</t>
        </is>
      </c>
    </row>
    <row r="7">
      <c r="A7" s="2">
        <f>HYPERLINK("https://www.exadel.com/news/helping-the-retail-industry-recover-during-covid-19/","Helping the Retail Industry Recover during COVID-19")</f>
        <v>0</v>
      </c>
      <c r="B7" s="3">
        <v>43949</v>
      </c>
      <c r="C7" t="inlineStr">
        <is>
          <t>As the world adjusts to the disruption caused by the COVAD-19 pandemic, what is Exadel doing to press forward during this time of uncertainty?</t>
        </is>
      </c>
      <c r="D7" t="inlineStr">
        <is>
          <t>The retail industry has been severely disrupted by COVID-19. How can distributed agile software development help with the digital transformation needed?</t>
        </is>
      </c>
      <c r="E7" t="inlineStr">
        <is>
          <t>Development</t>
        </is>
      </c>
      <c r="F7" t="inlineStr">
        <is>
          <t>Agile development,BOPIS,COVID-19,COVID-19 Impact by industry series,digital transformation,distributed teams,e-commerce,retail</t>
        </is>
      </c>
      <c r="G7" t="inlineStr">
        <is>
          <t>/news/helping-the-retail-industry-recover-during-covid-19/</t>
        </is>
      </c>
    </row>
    <row r="8">
      <c r="A8" s="2">
        <f>HYPERLINK("https://www.exadel.com/news/global-developer-community-unites-for-appery-io-covid-19-hackathon/","Global Developer Community Unites for Appery.io COVID-19 Hackathon")</f>
        <v>0</v>
      </c>
      <c r="B8" s="3">
        <v>43943</v>
      </c>
      <c r="C8" t="inlineStr">
        <is>
          <t>As the world adjusts to the disruption caused by the COVAD-19 pandemic, what is Exadel doing to press forward during this time of uncertainty?</t>
        </is>
      </c>
      <c r="D8" t="inlineStr">
        <is>
          <t>As the world adjusts to the disruption caused by the COVAD-19 pandemic, what is Exadel doing to press forward during this time of uncertainty?</t>
        </is>
      </c>
      <c r="E8" t="inlineStr">
        <is>
          <t>Announcements</t>
        </is>
      </c>
      <c r="F8" t="inlineStr">
        <is>
          <t>Appery.io,contest,COVID-19,disaster response,global teams,hackathon</t>
        </is>
      </c>
      <c r="G8" t="inlineStr">
        <is>
          <t>/news/global-developer-community-unites-for-appery-io-covid-19-hackathon/</t>
        </is>
      </c>
    </row>
    <row r="9">
      <c r="A9" s="2">
        <f>HYPERLINK("https://www.exadel.com/news/helping-the-real-estate-industry-recover-during-covid-19/","Helping the Real Estate Industry Recover during COVID-19")</f>
        <v>0</v>
      </c>
      <c r="B9" s="3">
        <v>43942</v>
      </c>
      <c r="C9" t="inlineStr">
        <is>
          <t>As the world adjusts to the disruption caused by the COVAD-19 pandemic, what is Exadel doing to press forward during this time of uncertainty?</t>
        </is>
      </c>
      <c r="D9" t="inlineStr">
        <is>
          <t>The real estate industry has been severely disrupted by COVID-19. How can distributed agile software development help with the digital transformation needed?</t>
        </is>
      </c>
      <c r="E9" t="inlineStr">
        <is>
          <t>Development</t>
        </is>
      </c>
      <c r="F9" t="inlineStr">
        <is>
          <t>Agile development,COVID-19,COVID-19 Impact by industry series,digital transformation,distributed teams,Real Estate</t>
        </is>
      </c>
      <c r="G9" t="inlineStr">
        <is>
          <t>/news/helping-the-real-estate-industry-recover-during-covid-19/</t>
        </is>
      </c>
    </row>
    <row r="10">
      <c r="A10" s="2">
        <f>HYPERLINK("https://www.exadel.com/news/aem-experience-fragments-templates/","AEM Experience Fragments: Templates")</f>
        <v>0</v>
      </c>
      <c r="B10" s="3">
        <v>43938</v>
      </c>
      <c r="C10" t="inlineStr">
        <is>
          <t>As the world adjusts to the disruption caused by the COVAD-19 pandemic, what is Exadel doing to press forward during this time of uncertainty?</t>
        </is>
      </c>
      <c r="D10" t="inlineStr">
        <is>
          <t>A detailed look at the templates behind AEM Experience Fragments (XF)</t>
        </is>
      </c>
      <c r="E10" t="inlineStr">
        <is>
          <t>Tools</t>
        </is>
      </c>
      <c r="F10" t="inlineStr">
        <is>
          <t>AEM,experiencefragments,XF</t>
        </is>
      </c>
      <c r="G10" t="inlineStr">
        <is>
          <t>/news/aem-experience-fragments-templates/</t>
        </is>
      </c>
    </row>
    <row r="11">
      <c r="A11" s="2">
        <f>HYPERLINK("https://www.exadel.com/news/secrets-of-successful-remote-or-dispersed-it-teams/","Secrets of Successful Remote or Dispersed IT Teams")</f>
        <v>0</v>
      </c>
      <c r="B11" s="3">
        <v>43931</v>
      </c>
      <c r="C11" t="inlineStr">
        <is>
          <t>As the world adjusts to the disruption caused by the COVAD-19 pandemic, what is Exadel doing to press forward during this time of uncertainty?</t>
        </is>
      </c>
      <c r="D11" t="inlineStr">
        <is>
          <t>You have questions. We have answers for IT businesses about making remote and distributed work successful.</t>
        </is>
      </c>
      <c r="E11" t="inlineStr">
        <is>
          <t>Development</t>
        </is>
      </c>
      <c r="F11" t="inlineStr">
        <is>
          <t>COVID-19,distributed teams,global teams,remote work,workplace configuration</t>
        </is>
      </c>
      <c r="G11" t="inlineStr">
        <is>
          <t>/news/secrets-of-successful-remote-or-dispersed-it-teams/</t>
        </is>
      </c>
    </row>
    <row r="12">
      <c r="A12" s="2">
        <f>HYPERLINK("https://www.exadel.com/news/aem-tip-cryptosupport-key-sharing-and-troubleshooting/","AEM Tip: CryptoSupport Key Sharing and Troubleshooting")</f>
        <v>0</v>
      </c>
      <c r="B12" s="3">
        <v>43928</v>
      </c>
      <c r="C12" t="inlineStr">
        <is>
          <t>As the world adjusts to the disruption caused by the COVAD-19 pandemic, what is Exadel doing to press forward during this time of uncertainty?</t>
        </is>
      </c>
      <c r="D12" t="inlineStr">
        <is>
          <t>AEM's CryptoSupport Service can simplify the process of storing keys through replication, but there are a few things to watch out for.</t>
        </is>
      </c>
      <c r="E12" t="inlineStr">
        <is>
          <t>Tech Tips</t>
        </is>
      </c>
      <c r="F12" t="inlineStr">
        <is>
          <t>AEM,AEMtips series,CryptoSupport,keystore,truststore</t>
        </is>
      </c>
      <c r="G12" t="inlineStr">
        <is>
          <t>/news/aem-tip-cryptosupport-key-sharing-and-troubleshooting/</t>
        </is>
      </c>
    </row>
    <row r="13">
      <c r="A13" s="2">
        <f>HYPERLINK("https://www.exadel.com/news/exadel-sponsored-stem-lab-opens-in-vileyka/","Exadel-sponsored STEM Lab Opens in Vileyka")</f>
        <v>0</v>
      </c>
      <c r="B13" s="3">
        <v>43927</v>
      </c>
      <c r="C13" t="inlineStr">
        <is>
          <t>As the world adjusts to the disruption caused by the COVAD-19 pandemic, what is Exadel doing to press forward during this time of uncertainty?</t>
        </is>
      </c>
      <c r="D13" t="inlineStr">
        <is>
          <t>Exadel's Corporate Social Responsibility (CSR) program opened a STEM lab in Vileyka, Belarus on February 28, 2020 with local Education for the Future group.</t>
        </is>
      </c>
      <c r="E13" t="inlineStr">
        <is>
          <t>Inside Exadel</t>
        </is>
      </c>
      <c r="F13" t="inlineStr">
        <is>
          <t>Corporate Social Responsibility,CSR,STEM</t>
        </is>
      </c>
      <c r="G13" t="inlineStr">
        <is>
          <t>/news/exadel-sponsored-stem-lab-opens-in-vileyka/</t>
        </is>
      </c>
    </row>
    <row r="14">
      <c r="A14" s="2">
        <f>HYPERLINK("https://www.exadel.com/news/building-resilient-distributed-software-development-teams/","Building Resilient Distributed Software Development Teams")</f>
        <v>0</v>
      </c>
      <c r="B14" s="3">
        <v>43927</v>
      </c>
      <c r="C14" t="inlineStr">
        <is>
          <t>As the world adjusts to the disruption caused by the COVAD-19 pandemic, what is Exadel doing to press forward during this time of uncertainty?</t>
        </is>
      </c>
      <c r="D14" t="inlineStr">
        <is>
          <t xml:space="preserve">How Exadel is built to deliver development services at a high-quality level in spite of global challenges like the COVID-19 pandemic </t>
        </is>
      </c>
      <c r="E14" t="inlineStr">
        <is>
          <t>Development</t>
        </is>
      </c>
      <c r="F14" t="inlineStr">
        <is>
          <t>COVID-19,DevOps,digital transformation,global teams,resilience</t>
        </is>
      </c>
      <c r="G14" t="inlineStr">
        <is>
          <t>/news/building-resilient-distributed-software-development-teams/</t>
        </is>
      </c>
    </row>
    <row r="15">
      <c r="A15" s="2">
        <f>HYPERLINK("https://www.exadel.com/news/exadel-responds-to-covid-19-a-message-from-our-ceo/","Exadel Responds to COVID-19: A Message from Our CEO")</f>
        <v>0</v>
      </c>
      <c r="B15" s="3">
        <v>43909</v>
      </c>
      <c r="C15" t="inlineStr">
        <is>
          <t>As the world adjusts to the disruption caused by the COVAD-19 pandemic, what is Exadel doing to press forward during this time of uncertainty?</t>
        </is>
      </c>
      <c r="D15" t="inlineStr">
        <is>
          <t>As the world adjusts to the disruption caused by the COVAD-19 pandemic, what is Exadel doing to press forward during this time of uncertainty?</t>
        </is>
      </c>
      <c r="E15" t="inlineStr">
        <is>
          <t>Announcements</t>
        </is>
      </c>
      <c r="F15" t="inlineStr">
        <is>
          <t>COVID-19,disaster response,global teams</t>
        </is>
      </c>
      <c r="G15" t="inlineStr">
        <is>
          <t>/news/exadel-responds-to-covid-19-a-message-from-our-ceo/</t>
        </is>
      </c>
    </row>
    <row r="16">
      <c r="A16" s="2">
        <f>HYPERLINK("https://www.exadel.com/news/what-is-the-roi-of-a-cloud-transformation/","What Is the ROI of a Cloud Transformation?")</f>
        <v>0</v>
      </c>
      <c r="B16" s="3">
        <v>43908</v>
      </c>
      <c r="C16" t="inlineStr">
        <is>
          <t>Looking at the subtleties in accounting for ROI in cloud transformations like replatforming</t>
        </is>
      </c>
      <c r="D16" t="inlineStr">
        <is>
          <t>Looking at the subtleties in accounting for ROI in cloud transformations like replatforming</t>
        </is>
      </c>
      <c r="E16" t="inlineStr">
        <is>
          <t>Business</t>
        </is>
      </c>
      <c r="F16" t="inlineStr">
        <is>
          <t>Cloud,cloud transformation,digital transformation,ROI</t>
        </is>
      </c>
      <c r="G16" t="inlineStr">
        <is>
          <t>/news/what-is-the-roi-of-a-cloud-transformation/</t>
        </is>
      </c>
    </row>
    <row r="17">
      <c r="A17" s="2">
        <f>HYPERLINK("https://www.exadel.com/news/our-devops-toolbox-the-consul-interview/","Our DevOps Toolbox: The Consul Interview")</f>
        <v>0</v>
      </c>
      <c r="B17" s="3">
        <v>43900</v>
      </c>
      <c r="C17" t="inlineStr">
        <is>
          <t>A conversation with Alexey Korzhov, an Exadel DevOps engineer, about using Consul to simplify and accelerate DevOps work</t>
        </is>
      </c>
      <c r="D17" t="inlineStr">
        <is>
          <t>A conversation with Alexey Korzhov, an Exadel DevOps engineer, about using Consul to simplify and accelerate DevOps work</t>
        </is>
      </c>
      <c r="E17" t="inlineStr">
        <is>
          <t>Tools</t>
        </is>
      </c>
      <c r="F17" t="inlineStr">
        <is>
          <t>configuration management,Consul,DevOps,devopstoolbox series,interview,series</t>
        </is>
      </c>
      <c r="G17" t="inlineStr">
        <is>
          <t>/news/our-devops-toolbox-the-consul-interview/</t>
        </is>
      </c>
    </row>
    <row r="18">
      <c r="A18" s="2">
        <f>HYPERLINK("https://www.exadel.com/news/product-world-2020-reflections-from-jonathan-fries/","Product World 2020: Reflections from Jonathan Fries")</f>
        <v>0</v>
      </c>
      <c r="B18" s="3">
        <v>43894</v>
      </c>
      <c r="C18" t="inlineStr">
        <is>
          <t>Jonathan Fries interviewed on his experience as a speaker at a product manager/product developer conference on product development and the Cloud</t>
        </is>
      </c>
      <c r="D18" t="inlineStr">
        <is>
          <t>Jonathan Fries interviewed on his experience as a speaker at a product manager/product developer conference on product development and the Cloud</t>
        </is>
      </c>
      <c r="E18" t="inlineStr">
        <is>
          <t>Events Notes</t>
        </is>
      </c>
      <c r="F18" t="inlineStr">
        <is>
          <t>Cloud,CrossKube,Kubernetes,multi-cloud,Oakland,session</t>
        </is>
      </c>
      <c r="G18" t="inlineStr">
        <is>
          <t>/news/product-world-2020-reflections-from-jonathan-fries/</t>
        </is>
      </c>
    </row>
    <row r="19">
      <c r="A19" s="2">
        <f>HYPERLINK("https://www.exadel.com/news/hackathon-time-in-minsk/","Hackathon Time in Minsk")</f>
        <v>0</v>
      </c>
      <c r="B19" s="3">
        <v>43872</v>
      </c>
      <c r="C19" t="inlineStr">
        <is>
          <t>A recent Exadel hackathon in Minsk turned into an enjoyable fulfilling contest for participants and produced 2 useful tools for AEM management and testing.</t>
        </is>
      </c>
      <c r="D19" t="inlineStr">
        <is>
          <t>A recent Exadel hackathon in Minsk turned into an enjoyable fulfilling contest for participants and produced 2 useful tools for AEM management and testing.</t>
        </is>
      </c>
      <c r="E19" t="inlineStr">
        <is>
          <t>Events Notes</t>
        </is>
      </c>
      <c r="F19" t="inlineStr">
        <is>
          <t>AEM,content,Digital Marketing Technology,Exadel community,Exadel practice,hackathon,Testing</t>
        </is>
      </c>
      <c r="G19" t="inlineStr">
        <is>
          <t>/news/hackathon-time-in-minsk/</t>
        </is>
      </c>
    </row>
    <row r="20">
      <c r="A20" s="2">
        <f>HYPERLINK("https://www.exadel.com/news/exadels-jonathan-fries-to-speak-at-productworld-2020/","Exadel’s Jonathan Fries to Speak at ProductWorld 2020")</f>
        <v>0</v>
      </c>
      <c r="B20" s="3">
        <v>43868</v>
      </c>
      <c r="C20" t="inlineStr">
        <is>
          <t>Jonathan Fries will speak at a product manager/product developer conference on the multi-cloud approach for business &amp; best practices for implementation.</t>
        </is>
      </c>
      <c r="D20" t="inlineStr">
        <is>
          <t>Jonathan Fries will speak at a product manager/product developer conference on the multi-cloud approach for business &amp; best practices for implementation.</t>
        </is>
      </c>
      <c r="E20" t="inlineStr">
        <is>
          <t>Events Notes</t>
        </is>
      </c>
      <c r="F20" t="inlineStr">
        <is>
          <t>Cloud,CrossKube,Kubernetes,multi-cloud,Oakland,session</t>
        </is>
      </c>
      <c r="G20" t="inlineStr">
        <is>
          <t>/news/exadels-jonathan-fries-to-speak-at-productworld-2020/</t>
        </is>
      </c>
    </row>
    <row r="21">
      <c r="A21" s="2">
        <f>HYPERLINK("https://www.exadel.com/news/aem-tip-junit-aemcontext-integration-with-an-aem-repository/","AEM Tip: JUnit AemContext Integration with an AEM Repository")</f>
        <v>0</v>
      </c>
      <c r="B21" s="3">
        <v>43834</v>
      </c>
      <c r="C21" t="inlineStr">
        <is>
          <t>Creating JUnit tests for AEM components and services requires a lot of testing data, so we came up with a way to generate more data for this testing</t>
        </is>
      </c>
      <c r="D21" t="inlineStr">
        <is>
          <t>Creating JUnit tests for AEM components and services requires a lot of testing data, so we came up with a way to generate more data for this testing and tips on using it.</t>
        </is>
      </c>
      <c r="E21" t="inlineStr">
        <is>
          <t>Tech Tips</t>
        </is>
      </c>
      <c r="F21" t="inlineStr">
        <is>
          <t>AEM,JUnit testing</t>
        </is>
      </c>
      <c r="G21" t="inlineStr">
        <is>
          <t>/news/aem-tip-junit-aemcontext-integration-with-an-aem-repository/</t>
        </is>
      </c>
    </row>
    <row r="22">
      <c r="A22" s="2">
        <f>HYPERLINK("https://www.exadel.com/news/our-devops-toolbox-consul/","Our DevOps Toolbox: Consul")</f>
        <v>0</v>
      </c>
      <c r="B22" s="3">
        <v>43819</v>
      </c>
      <c r="C22" t="inlineStr">
        <is>
          <t>Consul provides service discovery, health checks, load balancing &amp; key/value storage for services &amp; applications. Find out the benefits we've seen using it.</t>
        </is>
      </c>
      <c r="D22" t="inlineStr">
        <is>
          <t>Consul provides service discovery, health checks, load balancing and key/value storage for services and applications. Find out the benefits we've seen using it for development and business.</t>
        </is>
      </c>
      <c r="E22" t="inlineStr">
        <is>
          <t>Tools</t>
        </is>
      </c>
      <c r="F22" t="inlineStr">
        <is>
          <t>Consul,DevOps,devopstoolbox series,digital transformation,series</t>
        </is>
      </c>
      <c r="G22" t="inlineStr">
        <is>
          <t>/news/our-devops-toolbox-consul/</t>
        </is>
      </c>
    </row>
    <row r="23">
      <c r="A23" s="2">
        <f>HYPERLINK("https://www.exadel.com/news/global-procurement-application-designing-a-catalog-module/","Global Procurement Application: Designing a Catalog Module")</f>
        <v>0</v>
      </c>
      <c r="B23" s="3">
        <v>43816</v>
      </c>
      <c r="C23" t="inlineStr">
        <is>
          <t>2nd in a series on our Global Procurement Application (GPA) solution, discussing the cloud catalog module</t>
        </is>
      </c>
      <c r="D23" t="inlineStr">
        <is>
          <t>2nd in a series on our Global Procurement Application (GPA) solution, discussing the cloud catalog module</t>
        </is>
      </c>
      <c r="E23" t="inlineStr">
        <is>
          <t>Exadel Solutions</t>
        </is>
      </c>
      <c r="F23" t="inlineStr">
        <is>
          <t>catalog,digital transformation,global logistics,Global Procurement Application,GPA</t>
        </is>
      </c>
      <c r="G23" t="inlineStr">
        <is>
          <t>/news/global-procurement-application-designing-a-catalog-module/</t>
        </is>
      </c>
    </row>
    <row r="24">
      <c r="A24" s="2">
        <f>HYPERLINK("https://www.exadel.com/news/aem-tip-use-an-automated-test-framework/","AEM Tip: Use an Automated Test Framework")</f>
        <v>0</v>
      </c>
      <c r="B24" s="3">
        <v>43813</v>
      </c>
      <c r="C24" t="inlineStr">
        <is>
          <t>This tip is about the process for our team in working on AEM projects using a dialog format to present the subject of test automation.</t>
        </is>
      </c>
      <c r="D24" t="inlineStr">
        <is>
          <t xml:space="preserve">This tip is about the process for our team in working on AEM projects using a dialog format to present the subject of test automation. </t>
        </is>
      </c>
      <c r="E24" t="inlineStr">
        <is>
          <t>Tech Tips</t>
        </is>
      </c>
      <c r="F24" t="inlineStr">
        <is>
          <t>AEM,automationqa,QA,qaautomation</t>
        </is>
      </c>
      <c r="G24" t="inlineStr">
        <is>
          <t>/news/aem-tip-use-an-automated-test-framework/</t>
        </is>
      </c>
    </row>
    <row r="25">
      <c r="A25" s="2">
        <f>HYPERLINK("https://www.exadel.com/news/a-year-of-achievement-for-appery-io-in-2019/","A Year of Achievement for Appery.io in 2019")</f>
        <v>0</v>
      </c>
      <c r="B25" s="3">
        <v>43810</v>
      </c>
      <c r="C25" t="inlineStr">
        <is>
          <t>As we look back over the year for our low-code development platform Appery.io, we have to say we are pretty proud! New features, glowing reviews...</t>
        </is>
      </c>
      <c r="D25" t="inlineStr">
        <is>
          <t>As we look back over the year for our low-code development platform Appery.io, we have to say we are pretty proud! New features, glowing reviews...</t>
        </is>
      </c>
      <c r="E25" t="inlineStr">
        <is>
          <t>Inside Exadel</t>
        </is>
      </c>
      <c r="F25" t="inlineStr">
        <is>
          <t>Appery.io,year in review</t>
        </is>
      </c>
      <c r="G25" t="inlineStr">
        <is>
          <t>/news/a-year-of-achievement-for-appery-io-in-2019/</t>
        </is>
      </c>
    </row>
    <row r="26">
      <c r="A26" s="2">
        <f>HYPERLINK("https://www.exadel.com/news/thats-a-wrap-2019-exadel-reflections-and-achievements/","That’s A Wrap! 2019 Exadel Reflections and Achievements")</f>
        <v>0</v>
      </c>
      <c r="B26" s="3">
        <v>43804</v>
      </c>
      <c r="C26" t="inlineStr">
        <is>
          <t>2019 has been nothing short of exceptional! As 2019 comes to an end, we wanted to recap what made it one of the strongest years yet for Exadel.</t>
        </is>
      </c>
      <c r="D26" t="inlineStr">
        <is>
          <t xml:space="preserve">2019 has been nothing short of exceptional! As 2019 comes to an end, we wanted to recap what made it one of the strongest years yet for Exadel. </t>
        </is>
      </c>
      <c r="E26" t="inlineStr">
        <is>
          <t>Inside Exadel</t>
        </is>
      </c>
      <c r="F26" t="inlineStr">
        <is>
          <t>year in review</t>
        </is>
      </c>
      <c r="G26" t="inlineStr">
        <is>
          <t>/news/thats-a-wrap-2019-exadel-reflections-and-achievements/</t>
        </is>
      </c>
    </row>
    <row r="27">
      <c r="A27" s="2">
        <f>HYPERLINK("https://www.exadel.com/news/our-devops-methodologies-the-continuous-integration-interview/","Our DevOps Methodologies: The Continuous Integration Interview")</f>
        <v>0</v>
      </c>
      <c r="B27" s="3">
        <v>43796</v>
      </c>
      <c r="C27" t="inlineStr">
        <is>
          <t>A conversation with Mikhail Аndrushkevich, Exadel's VP of Delivery, about the use and value of continuous integration in DevOps work</t>
        </is>
      </c>
      <c r="D27" t="inlineStr">
        <is>
          <t>A conversation with Mikhail Аndrushkevich, Exadel's VP of Delivery, about the use and value of continuous integration in DevOps work</t>
        </is>
      </c>
      <c r="E27" t="inlineStr">
        <is>
          <t>Development</t>
        </is>
      </c>
      <c r="F27" t="inlineStr">
        <is>
          <t>continuous integration,DevOps,devopsmethodologies series,interview,series</t>
        </is>
      </c>
      <c r="G27" t="inlineStr">
        <is>
          <t>/news/our-devops-methodologies-the-continuous-integration-interview/</t>
        </is>
      </c>
    </row>
    <row r="28">
      <c r="A28" s="2">
        <f>HYPERLINK("https://www.exadel.com/news/global-procurement-application-designing-an-inventory-module/","Global Procurement Application: Designing an Inventory Module")</f>
        <v>0</v>
      </c>
      <c r="B28" s="3">
        <v>43795</v>
      </c>
      <c r="C28" t="inlineStr">
        <is>
          <t>1st in a series on our Global Procurement Application (GPA) solution, starting with design considerations for an inventory module</t>
        </is>
      </c>
      <c r="D28" t="inlineStr">
        <is>
          <t>1st in a series on our Global Procurement Application (GPA) solution, starting with design considerations for an inventory module</t>
        </is>
      </c>
      <c r="E28" t="inlineStr">
        <is>
          <t>Exadel Solutions</t>
        </is>
      </c>
      <c r="F28" t="inlineStr">
        <is>
          <t>digital transformation,global logistics,Global Procurement Application,GPA,inventory,procurement,supply chain</t>
        </is>
      </c>
      <c r="G28" t="inlineStr">
        <is>
          <t>/news/global-procurement-application-designing-an-inventory-module/</t>
        </is>
      </c>
    </row>
    <row r="29">
      <c r="A29" s="2">
        <f>HYPERLINK("https://www.exadel.com/news/aem-experience-fragments-architecture/","AEM Experience Fragments: Architecture")</f>
        <v>0</v>
      </c>
      <c r="B29" s="3">
        <v>43784</v>
      </c>
      <c r="C29" t="inlineStr">
        <is>
          <t>An overview of the AEM Experience Fragment (XF) feature for the efficient organization of sections of content and presentation for use in pages</t>
        </is>
      </c>
      <c r="D29" t="inlineStr">
        <is>
          <t>An overview of the AEM Experience Fragment (XF) feature for the efficient organization of sections of content and presentation for use in pages</t>
        </is>
      </c>
      <c r="E29" t="inlineStr">
        <is>
          <t>Tools</t>
        </is>
      </c>
      <c r="F29" t="inlineStr">
        <is>
          <t>AEM,experiencefragments,XF</t>
        </is>
      </c>
      <c r="G29" t="inlineStr">
        <is>
          <t>/news/aem-experience-fragments-architecture/</t>
        </is>
      </c>
    </row>
    <row r="30">
      <c r="A30" s="2">
        <f>HYPERLINK("https://www.exadel.com/news/our-devops-toolbox-kubernetes/","Our DevOps Toolbox: Kubernetes")</f>
        <v>0</v>
      </c>
      <c r="B30" s="3">
        <v>43766</v>
      </c>
      <c r="C30" t="inlineStr">
        <is>
          <t>Kubernetes is a container orchestration tool for packages of code and resources. Find out the benefits we've seen using it for development and business.</t>
        </is>
      </c>
      <c r="D30" t="inlineStr">
        <is>
          <t>Kubernetes is a container orchestration tool for packages of code and resources. Find out the benefits we've seen using it for development and business.</t>
        </is>
      </c>
      <c r="E30" t="inlineStr">
        <is>
          <t>Tools</t>
        </is>
      </c>
      <c r="F30" t="inlineStr">
        <is>
          <t>DevOps,devopstoolbox series,digital transformation,Kubernetes,series</t>
        </is>
      </c>
      <c r="G30" t="inlineStr">
        <is>
          <t>/news/our-devops-toolbox-kubernetes/</t>
        </is>
      </c>
    </row>
    <row r="31">
      <c r="A31" s="2">
        <f>HYPERLINK("https://www.exadel.com/news/our-devops-methods-continuous-integration/","Our DevOps Methodologies: Continuous Integration")</f>
        <v>0</v>
      </c>
      <c r="B31" s="3">
        <v>43760</v>
      </c>
      <c r="C31" t="inlineStr">
        <is>
          <t>Continuous integration (CI) is an approach that automates the software development process. Find out the benefits we've seen for development and business.</t>
        </is>
      </c>
      <c r="D31" t="inlineStr">
        <is>
          <t>Continuous integration (CI) is an approach that automates the software development process. Find out the benefits we've seen for development and business.</t>
        </is>
      </c>
      <c r="E31" t="inlineStr">
        <is>
          <t>Development</t>
        </is>
      </c>
      <c r="F31" t="inlineStr">
        <is>
          <t>continuous integration,DevOps,devopsmethodologies series,digital transformation,series</t>
        </is>
      </c>
      <c r="G31" t="inlineStr">
        <is>
          <t>/news/our-devops-methods-continuous-integration/</t>
        </is>
      </c>
    </row>
    <row r="32">
      <c r="A32" s="2">
        <f>HYPERLINK("https://www.exadel.com/news/classic-to-touch-ui-migration-for-aem-page-properties/","Classic to Touch UI Migration for AEM: Page Properties")</f>
        <v>0</v>
      </c>
      <c r="B32" s="3">
        <v>43756</v>
      </c>
      <c r="C32" t="inlineStr">
        <is>
          <t>In this new installment on upgrading to the newer Touch UI in AEM, our Digital Marketing Technology team tackles the issue of Page Properties</t>
        </is>
      </c>
      <c r="D32" t="inlineStr">
        <is>
          <t>In this new installment on upgrading to the newer Touch UI in Adobe Experience Manager, our Digital Marketing Technology team tackles the issue of Page Properties</t>
        </is>
      </c>
      <c r="E32" t="inlineStr">
        <is>
          <t>Tech Tips</t>
        </is>
      </c>
      <c r="F32" t="inlineStr">
        <is>
          <t>AEM,compatibility mode,migration,page properties,series,Touch UI</t>
        </is>
      </c>
      <c r="G32" t="inlineStr">
        <is>
          <t>/news/classic-to-touch-ui-migration-for-aem-page-properties/</t>
        </is>
      </c>
    </row>
    <row r="33">
      <c r="A33" s="2">
        <f>HYPERLINK("https://www.exadel.com/news/classic-to-touch-ui-migration-for-aem-multifields/","Classic to Touch UI Migration for AEM: Multifields")</f>
        <v>0</v>
      </c>
      <c r="B33" s="3">
        <v>43756</v>
      </c>
      <c r="C33" t="inlineStr">
        <is>
          <t>Our Digital Marketing Technology team's sharing of lessons learned in upgrading to the newer Touch UI in AEM focuses on multifields in this post</t>
        </is>
      </c>
      <c r="D33" t="inlineStr">
        <is>
          <t>Our Digital Marketing Technology team’s sharing of lessons learned in upgrading to the newer Touch UI in AEM focuses on multifields in this post</t>
        </is>
      </c>
      <c r="E33" t="inlineStr">
        <is>
          <t>Tech Tips</t>
        </is>
      </c>
      <c r="F33" t="inlineStr">
        <is>
          <t>AEM,compatibility mode,migration,multifields,series,Touch UI</t>
        </is>
      </c>
      <c r="G33" t="inlineStr">
        <is>
          <t>/news/classic-to-touch-ui-migration-for-aem-multifields/</t>
        </is>
      </c>
    </row>
    <row r="34">
      <c r="A34" s="2">
        <f>HYPERLINK("https://www.exadel.com/news/classic-to-touch-ui-migration-for-aem-more-tips-from-experience/","Classic to Touch UI Migration for AEM: More Tips from Experience")</f>
        <v>0</v>
      </c>
      <c r="B34" s="3">
        <v>43755</v>
      </c>
      <c r="C34" t="inlineStr">
        <is>
          <t>In this follow-up, our Digital Marketing Technology team shares some more detailed lessons learned in upgrading to the newer Touch UI in AEM</t>
        </is>
      </c>
      <c r="D34" t="inlineStr">
        <is>
          <t>In this follow-up, our Digital Marketing Technology team shares some more detailed lessons learned in upgrading to the newer Touch UI in Adobe Experience Manager</t>
        </is>
      </c>
      <c r="E34" t="inlineStr">
        <is>
          <t>Tech Tips</t>
        </is>
      </c>
      <c r="F34" t="inlineStr">
        <is>
          <t>AEM,compatibility mode,migration,series,Touch UI</t>
        </is>
      </c>
      <c r="G34" t="inlineStr">
        <is>
          <t>/news/classic-to-touch-ui-migration-for-aem-more-tips-from-experience/</t>
        </is>
      </c>
    </row>
    <row r="35">
      <c r="A35" s="2">
        <f>HYPERLINK("https://www.exadel.com/news/agile-development-for-non-products/","Agile Development for ""Non-Products""")</f>
        <v>0</v>
      </c>
      <c r="B35" s="3">
        <v>43750</v>
      </c>
      <c r="C35" t="inlineStr">
        <is>
          <t>Projects that are internal "non-products" can benefit from an agile approach and deliver great value for your organization, if adapted to the situation.</t>
        </is>
      </c>
      <c r="D35" t="inlineStr">
        <is>
          <t>Projects that are internal "non-products" can benefit from an agile approach and deliver great value for your organization, if adapted to the situation.</t>
        </is>
      </c>
      <c r="E35" t="inlineStr">
        <is>
          <t>Development</t>
        </is>
      </c>
      <c r="F35" t="inlineStr">
        <is>
          <t>Agile development,internal projects,non-products</t>
        </is>
      </c>
      <c r="G35" t="inlineStr">
        <is>
          <t>/news/agile-development-for-non-products/</t>
        </is>
      </c>
    </row>
    <row r="36">
      <c r="A36" s="2">
        <f>HYPERLINK("https://www.exadel.com/news/our-devops-toolbox-the-ansible-interview/","Our DevOps Toolbox: The Ansible Interview")</f>
        <v>0</v>
      </c>
      <c r="B36" s="3">
        <v>43749</v>
      </c>
      <c r="C36" t="inlineStr">
        <is>
          <t>A conversation with Sergey Krivopshin, an Exadel DevOps engineer, about using Redhat Ansible to simplify and accelerate DevOps work</t>
        </is>
      </c>
      <c r="D36" t="inlineStr">
        <is>
          <t>A conversation with Sergey Krivopshin, an Exadel DevOps engineer, about using Redhat Ansible to simplify and accelerate DevOps work</t>
        </is>
      </c>
      <c r="E36" t="inlineStr">
        <is>
          <t>Tools</t>
        </is>
      </c>
      <c r="F36" t="inlineStr">
        <is>
          <t>Ansible,configuration management,DevOps,devopstoolbox series,interview,series</t>
        </is>
      </c>
      <c r="G36" t="inlineStr">
        <is>
          <t>/news/our-devops-toolbox-the-ansible-interview/</t>
        </is>
      </c>
    </row>
    <row r="37">
      <c r="A37" s="2">
        <f>HYPERLINK("https://www.exadel.com/news/aem-experience-fragments-an-introduction/","AEM Experience Fragments: An Introduction")</f>
        <v>0</v>
      </c>
      <c r="B37" s="3">
        <v>43746</v>
      </c>
      <c r="C37" t="inlineStr">
        <is>
          <t>An introduction to the AEM Experience Fragment (XF) feature for the efficient organization of sections of content and presentation for use in pages</t>
        </is>
      </c>
      <c r="D37" t="inlineStr">
        <is>
          <t>An introduction to the AEM Experience Fragment (XF) feature for the efficient organization of sections of content and presentation for use in pages</t>
        </is>
      </c>
      <c r="E37" t="inlineStr">
        <is>
          <t>Tools</t>
        </is>
      </c>
      <c r="F37" t="inlineStr">
        <is>
          <t>AEM,experiencefragments,XF</t>
        </is>
      </c>
      <c r="G37" t="inlineStr">
        <is>
          <t>/news/aem-experience-fragments-an-introduction/</t>
        </is>
      </c>
    </row>
    <row r="38">
      <c r="A38" s="2">
        <f>HYPERLINK("https://www.exadel.com/news/getting-more-out-of-multi-cloud-for-the-enterprise/","Getting More out of Multi-Cloud for the Enterprise")</f>
        <v>0</v>
      </c>
      <c r="B38" s="3">
        <v>43746</v>
      </c>
      <c r="C38" t="inlineStr">
        <is>
          <t>Multi-cloud strategies have completed shifted the way enterpise IT works. With leveraging tools like CrossKube enterprises can maximize their benefits.</t>
        </is>
      </c>
      <c r="D38" t="inlineStr">
        <is>
          <t>Multi-cloud strategies have completed shifted the way enterpise IT works. With leveraging tools like CrossKube enterprises can maximize their benefits.</t>
        </is>
      </c>
      <c r="E38" t="inlineStr">
        <is>
          <t>Technology</t>
        </is>
      </c>
      <c r="F38" t="inlineStr">
        <is>
          <t>CrossKube,Kubernetes,multi-cloud,XaaS</t>
        </is>
      </c>
      <c r="G38" t="inlineStr">
        <is>
          <t>/news/getting-more-out-of-multi-cloud-for-the-enterprise/</t>
        </is>
      </c>
    </row>
    <row r="39">
      <c r="A39" s="2">
        <f>HYPERLINK("https://www.exadel.com/news/beyond-building-software-agile-as-an-organization-wide-initiative/","Beyond Building Software: Agile as an Organization-Wide Initiative")</f>
        <v>0</v>
      </c>
      <c r="B39" s="3">
        <v>43739</v>
      </c>
      <c r="C39" t="inlineStr">
        <is>
          <t>The agile methodology can be expanded beyond programming to help the company as a whole become more nimble.</t>
        </is>
      </c>
      <c r="D39" t="inlineStr">
        <is>
          <t>The agile methodology can be expanded beyond programming to help the company as a whole become more nimble.</t>
        </is>
      </c>
      <c r="E39" t="inlineStr">
        <is>
          <t>Development</t>
        </is>
      </c>
      <c r="F39" t="inlineStr">
        <is>
          <t>Agile development</t>
        </is>
      </c>
      <c r="G39" t="inlineStr">
        <is>
          <t>/news/beyond-building-software-agile-as-an-organization-wide-initiative/</t>
        </is>
      </c>
    </row>
    <row r="40">
      <c r="A40" s="2">
        <f>HYPERLINK("https://www.exadel.com/news/our-devops-toolbox-ansible/","Our DevOps Toolbox: Ansible")</f>
        <v>0</v>
      </c>
      <c r="B40" s="3">
        <v>43738</v>
      </c>
      <c r="C40" t="inlineStr">
        <is>
          <t>Exadel significantly cuts infrastructure configuration time using Redhat Ansible. Our Digital Transformation Team explains how.</t>
        </is>
      </c>
      <c r="D40" t="inlineStr">
        <is>
          <t>Exadel significantly cuts infrastructure configuration time using Redhat Ansible. Our Digital Transformation Team explains how.</t>
        </is>
      </c>
      <c r="E40" t="inlineStr">
        <is>
          <t>Tools</t>
        </is>
      </c>
      <c r="G40" t="inlineStr">
        <is>
          <t>/news/our-devops-toolbox-ansible/</t>
        </is>
      </c>
    </row>
    <row r="41">
      <c r="A41" s="2">
        <f>HYPERLINK("https://www.exadel.com/news/how-to-take-advantage-of-globally-dispersed-it-teams/","How to Take Advantage of Globally Dispersed IT Teams")</f>
        <v>0</v>
      </c>
      <c r="B41" s="3">
        <v>43732</v>
      </c>
      <c r="C41" t="inlineStr">
        <is>
          <t>Here a few pointers on tapping Into global tech talent and managing that talent for best results from the President of Exadel Solutions.</t>
        </is>
      </c>
      <c r="D41" t="inlineStr">
        <is>
          <t>Here a few pointers on tapping Into global tech talent and managing that talent for best results.</t>
        </is>
      </c>
      <c r="E41" t="inlineStr">
        <is>
          <t>Business</t>
        </is>
      </c>
      <c r="F41" t="inlineStr">
        <is>
          <t>global teams,remote collaboration</t>
        </is>
      </c>
      <c r="G41" t="inlineStr">
        <is>
          <t>/news/how-to-take-advantage-of-globally-dispersed-it-teams/</t>
        </is>
      </c>
    </row>
    <row r="42">
      <c r="A42" s="2">
        <f>HYPERLINK("https://www.exadel.com/news/introducing-the-adobe-experience-manager-authoring-toolkit/","Introducing the Adobe Experience Manager Authoring Toolkit")</f>
        <v>0</v>
      </c>
      <c r="B42" s="3">
        <v>43724</v>
      </c>
      <c r="C42" t="inlineStr">
        <is>
          <t>Adobe Experience Manager Authoring Toolkit is a customizable open source package for smoothly generating AEM components (XML) from Java.</t>
        </is>
      </c>
      <c r="D42" t="inlineStr">
        <is>
          <t>Adobe Experience Manager Authoring Toolkit is a customizable open source package for smoothly generating AEM components (XML) from Java.</t>
        </is>
      </c>
      <c r="E42" t="inlineStr">
        <is>
          <t>Development</t>
        </is>
      </c>
      <c r="F42" t="inlineStr">
        <is>
          <t>AEM,AEM Authoring Toolkit,Java,Open Source,XML</t>
        </is>
      </c>
      <c r="G42" t="inlineStr">
        <is>
          <t>/news/introducing-the-adobe-experience-manager-authoring-toolkit/</t>
        </is>
      </c>
    </row>
    <row r="43">
      <c r="A43" s="2">
        <f>HYPERLINK("https://www.exadel.com/news/women-in-stem-at-exadel-daria-rieznik-lead-qa-engineer/","Women in STEM at Exadel: Daria Rieznik, Lead QA Engineer")</f>
        <v>0</v>
      </c>
      <c r="B43" s="3">
        <v>43717</v>
      </c>
      <c r="C43" t="inlineStr">
        <is>
          <t>Here is another installment in our series about the amazing stories, innovation, and contributions of the women in STEM jobs at Exadel.</t>
        </is>
      </c>
      <c r="D43" t="inlineStr">
        <is>
          <t>Here is another installment in our series about the amazing stories, innovation, and contributions of the women in STEM jobs at Exadel.</t>
        </is>
      </c>
      <c r="E43" t="inlineStr">
        <is>
          <t>Inside Exadel</t>
        </is>
      </c>
      <c r="F43" t="inlineStr">
        <is>
          <t>women in STEM,Women in tech</t>
        </is>
      </c>
      <c r="G43" t="inlineStr">
        <is>
          <t>/news/women-in-stem-at-exadel-daria-rieznik-lead-qa-engineer/</t>
        </is>
      </c>
    </row>
    <row r="44">
      <c r="A44" s="2">
        <f>HYPERLINK("https://www.exadel.com/news/aem-tip-junit-tests-for-wcmusepojo-objects/","AEM Tip: JUnit Tests for WCMUsePojo Objects")</f>
        <v>0</v>
      </c>
      <c r="B44" s="3">
        <v>43717</v>
      </c>
      <c r="C44" t="inlineStr">
        <is>
          <t>This AEM tip from our Exadel Digital Marketing Technology team is all about solving the complexities of unit testing components in AEM.</t>
        </is>
      </c>
      <c r="D44" t="inlineStr">
        <is>
          <t>This AEM tip from our Exadel Digital Marketing Technology team is all about solving the complexities of unit testing components in AEM.</t>
        </is>
      </c>
      <c r="E44" t="inlineStr">
        <is>
          <t>Tech Tips</t>
        </is>
      </c>
      <c r="F44" t="inlineStr">
        <is>
          <t>AEM,AEM tips,junit,PowerMock,wcm.io,WCMUsePojo</t>
        </is>
      </c>
      <c r="G44" t="inlineStr">
        <is>
          <t>/news/aem-tip-junit-tests-for-wcmusepojo-objects/</t>
        </is>
      </c>
    </row>
    <row r="45">
      <c r="A45" s="2">
        <f>HYPERLINK("https://www.exadel.com/news/classic-to-touch-ui-migration-for-adobe-experience-manager/","Classic to Touch UI Migration for Adobe Experience Manager")</f>
        <v>0</v>
      </c>
      <c r="B45" s="3">
        <v>43714</v>
      </c>
      <c r="C45" t="inlineStr">
        <is>
          <t>Our Digital Marketing Technology team shares some important lessons learned in upgrading to the newer Touch UI in Adobe Experience Manager</t>
        </is>
      </c>
      <c r="D45" t="inlineStr">
        <is>
          <t>Sharing some important lessons learned in the front lines, upgrading to the newer Touch UI in Adobe Experience Manager</t>
        </is>
      </c>
      <c r="E45" t="inlineStr">
        <is>
          <t>Tech Tips</t>
        </is>
      </c>
      <c r="F45" t="inlineStr">
        <is>
          <t>AEM,author mode,CQ5,migration,series,Touch UI</t>
        </is>
      </c>
      <c r="G45" t="inlineStr">
        <is>
          <t>/news/classic-to-touch-ui-migration-for-adobe-experience-manager/</t>
        </is>
      </c>
    </row>
    <row r="46">
      <c r="A46" s="2">
        <f>HYPERLINK("https://www.exadel.com/news/emerging-technology-convergence-is-it-fact-or-fiction/","Emerging Technology Convergence: Is It Fact or Fiction?")</f>
        <v>0</v>
      </c>
      <c r="B46" s="3">
        <v>43714</v>
      </c>
      <c r="C46" t="inlineStr">
        <is>
          <t>Our Exadel Solutions President concisely discusses the extent and implications of technology convergence along with how you should approach the issue.</t>
        </is>
      </c>
      <c r="D46" t="inlineStr">
        <is>
          <t>Our Exadel Solutions President concisely discusses the extent and implications of technology convergence along with how you should approach the issue.</t>
        </is>
      </c>
      <c r="E46" t="inlineStr">
        <is>
          <t>Technology</t>
        </is>
      </c>
      <c r="F46" t="inlineStr">
        <is>
          <t>emerging technology,technology convergence</t>
        </is>
      </c>
      <c r="G46" t="inlineStr">
        <is>
          <t>/news/emerging-technology-convergence-is-it-fact-or-fiction/</t>
        </is>
      </c>
    </row>
    <row r="47">
      <c r="A47" s="2">
        <f>HYPERLINK("https://www.exadel.com/news/looking-behind-the-curtain-at-digital-marketing-technology-trends/","Looking Behind the Curtain at Digital Marketing Technology Trends")</f>
        <v>0</v>
      </c>
      <c r="B47" s="3">
        <v>43714</v>
      </c>
      <c r="C47" t="inlineStr">
        <is>
          <t>Digital marketing strategy is all about harnessing massive amounts of customer data. What are the emerging technologies and tools that will help us do this?</t>
        </is>
      </c>
      <c r="D47" t="inlineStr">
        <is>
          <t>Digital marketing strategy is all about harnessing a massive amount of customer and potential customer  data. What are the emerging technologies and tools that will help us do this?</t>
        </is>
      </c>
      <c r="E47" t="inlineStr">
        <is>
          <t>Technology</t>
        </is>
      </c>
      <c r="F47" t="inlineStr">
        <is>
          <t>Digital marketing,digital marketing trends</t>
        </is>
      </c>
      <c r="G47" t="inlineStr">
        <is>
          <t>/news/looking-behind-the-curtain-at-digital-marketing-technology-trends/</t>
        </is>
      </c>
    </row>
    <row r="48">
      <c r="A48" s="2">
        <f>HYPERLINK("https://www.exadel.com/news/crosskube-qa-rapid-deployment-of-environments-to-any-cloud/","CrossKube Q&amp;A: Rapid Deployment of Environments to Any Cloud")</f>
        <v>0</v>
      </c>
      <c r="B48" s="3">
        <v>43705</v>
      </c>
      <c r="C48" t="inlineStr">
        <is>
          <t>We sat down with InData Labs CTO Alexey Tsiunchik to discuss the ways our Kubernetes deployment solution, CrossKube, can help support InData’s initiatives.</t>
        </is>
      </c>
      <c r="D48" t="inlineStr">
        <is>
          <t>We sat down with InData Labs CTO Alexey Tsiunchik to discuss the ways our Kubernetes deployment solution, CrossKube, can help support InData’s initiatives.</t>
        </is>
      </c>
      <c r="E48" t="inlineStr">
        <is>
          <t>Inside Exadel,Technology</t>
        </is>
      </c>
      <c r="F48" t="inlineStr">
        <is>
          <t>Alexey Tsiunchik,CrossKube,InData Labs,Kubernetes</t>
        </is>
      </c>
      <c r="G48" t="inlineStr">
        <is>
          <t>/news/crosskube-qa-rapid-deployment-of-environments-to-any-cloud/</t>
        </is>
      </c>
    </row>
    <row r="49">
      <c r="A49" s="2">
        <f>HYPERLINK("https://www.exadel.com/news/the-benefits-of-agile-software-development-and-how-to-measure-them/","The Benefits of Agile Software Development and How to Measure Them")</f>
        <v>0</v>
      </c>
      <c r="B49" s="3">
        <v>43698</v>
      </c>
      <c r="C49" t="inlineStr">
        <is>
          <t>There are some major benefits from Agile when it comes to helping the bottom line, etc., but being able to measure these benefits can be the key to success.</t>
        </is>
      </c>
      <c r="D49" t="inlineStr">
        <is>
          <t xml:space="preserve">There are some major benefits from Agile when it comes to helping the bottom line, etc., but being able to measure these benefits can be the key to success. </t>
        </is>
      </c>
      <c r="E49" t="inlineStr">
        <is>
          <t>Development</t>
        </is>
      </c>
      <c r="F49" t="inlineStr">
        <is>
          <t>agile</t>
        </is>
      </c>
      <c r="G49" t="inlineStr">
        <is>
          <t>/news/the-benefits-of-agile-software-development-and-how-to-measure-them/</t>
        </is>
      </c>
    </row>
    <row r="50">
      <c r="A50" s="2">
        <f>HYPERLINK("https://www.exadel.com/news/to-bet-or-not-to-bet-on-digital-transformation-3-trends-reshaping-the-gambling-industry/","To Bet or Not to Bet...on Digital Transformation: 3 Trends Reshaping the Gambling Industry")</f>
        <v>0</v>
      </c>
      <c r="B50" s="3">
        <v>43698</v>
      </c>
      <c r="C50" t="inlineStr">
        <is>
          <t>Many industries are driving better customer experience and customer satisfaction via digital transformation. The gambling industry should be no exception.</t>
        </is>
      </c>
      <c r="D50" t="inlineStr">
        <is>
          <t>Many industries are driving better customer experience and customer satisfaction via digital transformation. The gambling industry should be no exception.</t>
        </is>
      </c>
      <c r="E50" t="inlineStr">
        <is>
          <t>Technology</t>
        </is>
      </c>
      <c r="F50" t="inlineStr">
        <is>
          <t>gambling,innovation</t>
        </is>
      </c>
      <c r="G50" t="inlineStr">
        <is>
          <t>/news/to-bet-or-not-to-bet-on-digital-transformation-3-trends-reshaping-the-gambling-industry/</t>
        </is>
      </c>
    </row>
    <row r="51">
      <c r="A51" s="2">
        <f>HYPERLINK("https://www.exadel.com/news/digital-transformation-in-toll-road-authorities-past-%e2%80%a2-present-%e2%80%a2-future/","Digital Transformation for Toll Road Authorities: Past • Present • Future")</f>
        <v>0</v>
      </c>
      <c r="B51" s="3">
        <v>43683</v>
      </c>
      <c r="C51" t="inlineStr">
        <is>
          <t>How toll road systems have changed and which emerging technologies are impacting the industry now</t>
        </is>
      </c>
      <c r="D51" t="inlineStr">
        <is>
          <t>Take a look at how toll road systems have changed and which emerging technologies are impacting the industry now.</t>
        </is>
      </c>
      <c r="E51" t="inlineStr">
        <is>
          <t>Technology</t>
        </is>
      </c>
      <c r="G51" t="inlineStr">
        <is>
          <t>/news/digital-transformation-in-toll-road-authorities-past-â€¢-present-â€¢-future/</t>
        </is>
      </c>
    </row>
    <row r="52">
      <c r="A52" s="2">
        <f>HYPERLINK("https://www.exadel.com/news/women-in-stem-at-exadel-polina-antipova-delivery-manager-and-scrum-master/","Women in STEM at Exadel: Polina Antipova, Delivery Manager and Scrum Master")</f>
        <v>0</v>
      </c>
      <c r="B52" s="3">
        <v>43683</v>
      </c>
      <c r="C52" t="inlineStr">
        <is>
          <t>Here is another installment in our series about the amazing stories, innovation, and contributions of the women in STEM jobs at Exadel.</t>
        </is>
      </c>
      <c r="D52" t="inlineStr">
        <is>
          <t>Here is another installment in our series about the amazing stories, innovation, and contributions of the women in STEM jobs at Exadel.</t>
        </is>
      </c>
      <c r="E52" t="inlineStr">
        <is>
          <t>Inside Exadel</t>
        </is>
      </c>
      <c r="F52" t="inlineStr">
        <is>
          <t>women in STEM,Women in tech</t>
        </is>
      </c>
      <c r="G52" t="inlineStr">
        <is>
          <t>/news/women-in-stem-at-exadel-polina-antipova-delivery-manager-and-scrum-master/</t>
        </is>
      </c>
    </row>
    <row r="53">
      <c r="A53" s="2">
        <f>HYPERLINK("https://www.exadel.com/news/aem-tip-automating-verification-in-aem-author/","AEM Tip: Automating Verification in AEM Author")</f>
        <v>0</v>
      </c>
      <c r="B53" s="3">
        <v>43682</v>
      </c>
      <c r="C53" t="inlineStr">
        <is>
          <t>This AEM tip from our Exadel Digital Marketing Technology team is all about using the coalesce command to make merges of slightly different data sets easier</t>
        </is>
      </c>
      <c r="D53" t="inlineStr">
        <is>
          <t>This AEM tip from our Exadel Digital Marketing Technology team is all about automated testing for the back-end authoring component.</t>
        </is>
      </c>
      <c r="E53" t="inlineStr">
        <is>
          <t>Tech Tips</t>
        </is>
      </c>
      <c r="F53" t="inlineStr">
        <is>
          <t>AEM,AEM tips,author mode,QA</t>
        </is>
      </c>
      <c r="G53" t="inlineStr">
        <is>
          <t>/news/aem-tip-automating-verification-in-aem-author/</t>
        </is>
      </c>
    </row>
    <row r="54">
      <c r="A54" s="2">
        <f>HYPERLINK("https://www.exadel.com/news/introducing-crosskube-deploy-a-kubernetes-environment-in-any-cloud-fast/","Introducing CrossKube: Deploy a Kubernetes Environment in Any Cloud, Fast")</f>
        <v>0</v>
      </c>
      <c r="B54" s="3">
        <v>43676</v>
      </c>
      <c r="C54" t="inlineStr">
        <is>
          <t>CrossKube is a culmination of years of experience and experimentation with Kubernetes deployments in the cloud.</t>
        </is>
      </c>
      <c r="D54" t="inlineStr">
        <is>
          <t>CrossKube is a culmination of years of experience and experimentation with Kubernetes deployments in the cloud.</t>
        </is>
      </c>
      <c r="E54" t="inlineStr">
        <is>
          <t>Technology</t>
        </is>
      </c>
      <c r="F54" t="inlineStr">
        <is>
          <t>Cloud,CrossKube,innovation,Kubernetes</t>
        </is>
      </c>
      <c r="G54" t="inlineStr">
        <is>
          <t>/news/introducing-crosskube-deploy-a-kubernetes-environment-in-any-cloud-fast/</t>
        </is>
      </c>
    </row>
    <row r="55">
      <c r="A55" s="2">
        <f>HYPERLINK("https://www.exadel.com/news/recap-innovation-lab-2020-what-innovating-the-future-looks-like/","Recap: Innovation Lab 2020 What Innovating the Future Looks Like")</f>
        <v>0</v>
      </c>
      <c r="B55" s="3">
        <v>43663</v>
      </c>
      <c r="C55" t="inlineStr">
        <is>
          <t>How are organizations testing emerging technologies while keeping their core business functioning? Innovation labs can be the answer.</t>
        </is>
      </c>
      <c r="D55" t="inlineStr">
        <is>
          <t>How are organizations testing emerging technologies while keeping their core business functioning? Innovation labs can be the answer.</t>
        </is>
      </c>
      <c r="E55" t="inlineStr">
        <is>
          <t>Development</t>
        </is>
      </c>
      <c r="F55" t="inlineStr">
        <is>
          <t>fortune,innovation lab</t>
        </is>
      </c>
      <c r="G55" t="inlineStr">
        <is>
          <t>/news/recap-innovation-lab-2020-what-innovating-the-future-looks-like/</t>
        </is>
      </c>
    </row>
    <row r="56">
      <c r="A56" s="2">
        <f>HYPERLINK("https://www.exadel.com/news/aem-tip-merging-on-fields-with-different-names/","AEM Tip: Merging on Fields with Different Names")</f>
        <v>0</v>
      </c>
      <c r="B56" s="3">
        <v>43662</v>
      </c>
      <c r="C56" t="inlineStr">
        <is>
          <t>This AEM tip from our Exadel Digital Marketing Technology team is all about using the coalesce command to make merges of slightly different data sets easier</t>
        </is>
      </c>
      <c r="D56" t="inlineStr">
        <is>
          <t>This AEM tip from our Exadel Digital Marketing Technology team is all about using the coalesce command to make merges of slightly different data sets easier.</t>
        </is>
      </c>
      <c r="E56" t="inlineStr">
        <is>
          <t>Tech Tips</t>
        </is>
      </c>
      <c r="F56" t="inlineStr">
        <is>
          <t>AEM,AEM tips,explain query tool,index generator tool,sorting</t>
        </is>
      </c>
      <c r="G56" t="inlineStr">
        <is>
          <t>/news/aem-tip-merging-on-fields-with-different-names/</t>
        </is>
      </c>
    </row>
    <row r="57">
      <c r="A57" s="2">
        <f>HYPERLINK("https://www.exadel.com/news/the-impact-of-tech-advances-in-the-healthcare-industry/","The Impact of Tech Advances in the Healthcare Industry")</f>
        <v>0</v>
      </c>
      <c r="B57" s="3">
        <v>43655</v>
      </c>
      <c r="C57" t="inlineStr">
        <is>
          <t>Four recent tech innovation examples in healthcare and how they are making an impact</t>
        </is>
      </c>
      <c r="D57" t="inlineStr">
        <is>
          <t>Four recent tech innovation examples in healthcare and how they are making an impact</t>
        </is>
      </c>
      <c r="E57" t="inlineStr">
        <is>
          <t>Technology</t>
        </is>
      </c>
      <c r="F57" t="inlineStr">
        <is>
          <t>innovation</t>
        </is>
      </c>
      <c r="G57" t="inlineStr">
        <is>
          <t>/news/the-impact-of-tech-advances-in-the-healthcare-industry/</t>
        </is>
      </c>
    </row>
    <row r="58">
      <c r="A58" s="2">
        <f>HYPERLINK("https://www.exadel.com/news/women-in-stem-at-exadel-mary-frances-senior-ux-ui-designer/","Women in STEM at Exadel: Mary Frances Czarsty, Senior UX/UI Designer")</f>
        <v>0</v>
      </c>
      <c r="B58" s="3">
        <v>43655</v>
      </c>
      <c r="C58" t="inlineStr">
        <is>
          <t>Here is another installment in our series about the amazing stories, innovation, and contributions of the women in STEM jobs at Exadel.</t>
        </is>
      </c>
      <c r="D58" t="inlineStr">
        <is>
          <t>Here is another installment in our series about the amazing stories, innovation, and contributions of the women in STEM jobs at Exadel.</t>
        </is>
      </c>
      <c r="E58" t="inlineStr">
        <is>
          <t>Inside Exadel</t>
        </is>
      </c>
      <c r="F58" t="inlineStr">
        <is>
          <t>women in STEM,Women in tech</t>
        </is>
      </c>
      <c r="G58" t="inlineStr">
        <is>
          <t>/news/women-in-stem-at-exadel-mary-frances-senior-ux-ui-designer/</t>
        </is>
      </c>
    </row>
    <row r="59">
      <c r="A59" s="2">
        <f>HYPERLINK("https://www.exadel.com/news/how-digital-transformation-is-impacting-the-sports-and-fitness-industry/","How Digital Transformation Is Impacting the Sports and Fitness Industry")</f>
        <v>0</v>
      </c>
      <c r="B59" s="3">
        <v>43649</v>
      </c>
      <c r="C59" t="inlineStr">
        <is>
          <t>The sports &amp; fitness industry has been at the forefront of technology implementation in the enterprise and capitalizing on digital transformation has provided them with great success.</t>
        </is>
      </c>
      <c r="D59" t="inlineStr">
        <is>
          <t>The sports &amp; fitness industry has been at the forefront of technology implementation in the enterprise and capitalizing on digital transformation has provided them with great success.</t>
        </is>
      </c>
      <c r="E59" t="inlineStr">
        <is>
          <t>Technology</t>
        </is>
      </c>
      <c r="G59" t="inlineStr">
        <is>
          <t>/news/how-digital-transformation-is-impacting-the-sports-and-fitness-industry/</t>
        </is>
      </c>
    </row>
    <row r="60">
      <c r="A60" s="2">
        <f>HYPERLINK("https://www.exadel.com/news/an-overview-of-the-innovation-lab/","An Overview of the Innovation Lab by Exadel")</f>
        <v>0</v>
      </c>
      <c r="B60" s="3">
        <v>43648</v>
      </c>
      <c r="C60" t="inlineStr">
        <is>
          <t>The Innovation Lab allows companies to not waste precious resources on completed implementations of new technologies that may not have sufficient ROI.</t>
        </is>
      </c>
      <c r="D60" t="inlineStr">
        <is>
          <t>The Innovation Lab allows companies to try out implementations of new technologies to better evaluate potential ROI.</t>
        </is>
      </c>
      <c r="E60" t="inlineStr">
        <is>
          <t>Technology</t>
        </is>
      </c>
      <c r="F60" t="inlineStr">
        <is>
          <t>Agile development,innovation,innovation lab,low code</t>
        </is>
      </c>
      <c r="G60" t="inlineStr">
        <is>
          <t>/news/an-overview-of-the-innovation-lab/</t>
        </is>
      </c>
    </row>
    <row r="61">
      <c r="A61" s="2">
        <f>HYPERLINK("https://www.exadel.com/news/aem-tip-wrong-implicit-manager-service-configuration-binding/","AEM Tip: Wrong Implicit Manager Service Configuration Binding")</f>
        <v>0</v>
      </c>
      <c r="B61" s="3">
        <v>43644</v>
      </c>
      <c r="C61" t="inlineStr">
        <is>
          <t>This AEM tip from our Exadel Digital Marketing Technology team is all about another "gotcha" in migrating from AEM 6.2 to 6.4.</t>
        </is>
      </c>
      <c r="D61" t="inlineStr">
        <is>
          <t>This AEM tip from our Exadel Digital Marketing Technology team is all about another "gotcha" in migrating from AEM 6.2 to 6.4.</t>
        </is>
      </c>
      <c r="E61" t="inlineStr">
        <is>
          <t>Tech Tips</t>
        </is>
      </c>
      <c r="F61" t="inlineStr">
        <is>
          <t>6.2 to 6.4 migration,AEM,AEM tips,binding,configuration,manager service</t>
        </is>
      </c>
      <c r="G61" t="inlineStr">
        <is>
          <t>/news/aem-tip-wrong-implicit-manager-service-configuration-binding/</t>
        </is>
      </c>
    </row>
    <row r="62">
      <c r="A62" s="2">
        <f>HYPERLINK("https://www.exadel.com/news/women-in-stem-at-exadel-lindsay-mcguire-director-of-user-experience/","Women in STEM at Exadel: Lindsay McGuire, Director of User Experience")</f>
        <v>0</v>
      </c>
      <c r="B62" s="3">
        <v>43640</v>
      </c>
      <c r="C62" t="inlineStr">
        <is>
          <t>To recognize the amazing stories, innovation, and contributions of the women in STEM jobs at Exadel, we decided to sit down with some of them to better understand their journeys and get their advice.</t>
        </is>
      </c>
      <c r="D62" t="inlineStr">
        <is>
          <t>To recognize the amazing stories, innovation, and contributions of the women in STEM jobs at Exadel, we decided to sit down with some of them to better understand their journeys and get their advice.</t>
        </is>
      </c>
      <c r="E62" t="inlineStr">
        <is>
          <t>Inside Exadel</t>
        </is>
      </c>
      <c r="F62" t="inlineStr">
        <is>
          <t>women in STEM,Women in tech</t>
        </is>
      </c>
      <c r="G62" t="inlineStr">
        <is>
          <t>/news/women-in-stem-at-exadel-lindsay-mcguire-director-of-user-experience/</t>
        </is>
      </c>
    </row>
    <row r="63">
      <c r="A63" s="2">
        <f>HYPERLINK("https://www.exadel.com/news/5-reasons-to-consider-adopting-agile-software-delivery-if-you-havent-already/","5 Reasons to Consider Adopting Agile Software Delivery (If You Haven’t Already)")</f>
        <v>0</v>
      </c>
      <c r="B63" s="3">
        <v>43634</v>
      </c>
      <c r="C63" t="inlineStr">
        <is>
          <t>We were just named a Leader in Agile. Now learn why you should adopt Agile for your own development process.</t>
        </is>
      </c>
      <c r="D63" t="inlineStr">
        <is>
          <t>We were just named a Leader in Agile. Now learn why you should adopt Agile for your own development process.</t>
        </is>
      </c>
      <c r="E63" t="inlineStr">
        <is>
          <t>Development</t>
        </is>
      </c>
      <c r="F63" t="inlineStr">
        <is>
          <t>Agile development,Agile Wave,Forrester</t>
        </is>
      </c>
      <c r="G63" t="inlineStr">
        <is>
          <t>/news/5-reasons-to-consider-adopting-agile-software-delivery-if-you-havent-already/</t>
        </is>
      </c>
    </row>
    <row r="64">
      <c r="A64" s="2">
        <f>HYPERLINK("https://www.exadel.com/news/digital-transformation-in-the-financial-sector-past-present-future/","Digital Transformation in the Financial Sector: Past • Present • Future")</f>
        <v>0</v>
      </c>
      <c r="B64" s="3">
        <v>43630</v>
      </c>
      <c r="C64" t="inlineStr">
        <is>
          <t>Digital transformation even before it was called this has always been a prominent part of the financial sector. Here we survey the fintech trajectory.</t>
        </is>
      </c>
      <c r="D64" t="inlineStr">
        <is>
          <t>Digital transformation even before it was called this has always been a prominent part of the financial sector. Here we survey the fintech trajectory.</t>
        </is>
      </c>
      <c r="E64" t="inlineStr">
        <is>
          <t>Technology</t>
        </is>
      </c>
      <c r="F64" t="inlineStr">
        <is>
          <t>fintech</t>
        </is>
      </c>
      <c r="G64" t="inlineStr">
        <is>
          <t>/news/digital-transformation-in-the-financial-sector-past-present-future/</t>
        </is>
      </c>
    </row>
    <row r="65">
      <c r="A65" s="2">
        <f>HYPERLINK("https://www.exadel.com/news/aem-tip-slow-deployment-into-publish-instance/","AEM Tip: Slow Deployment into a Publish Instance")</f>
        <v>0</v>
      </c>
      <c r="B65" s="3">
        <v>43630</v>
      </c>
      <c r="C65" t="inlineStr">
        <is>
          <t>This AEM tip comes from some Exadel Digital Marketing Technology team migration woes going from AEM 6.2 to 6.4</t>
        </is>
      </c>
      <c r="D65" t="inlineStr">
        <is>
          <t>This AEM tip comes from some Exadel Digital Marketing Technology team migration woes going from AEM 6.2 to 6.4</t>
        </is>
      </c>
      <c r="E65" t="inlineStr">
        <is>
          <t>Tech Tips</t>
        </is>
      </c>
      <c r="F65" t="inlineStr">
        <is>
          <t>6.2 to 6.4 migration,AEM,AEM tips,IndexOutOfBoundsException,observationReporterGenerator,resourceProviderTracker</t>
        </is>
      </c>
      <c r="G65" t="inlineStr">
        <is>
          <t>/news/aem-tip-slow-deployment-into-publish-instance/</t>
        </is>
      </c>
    </row>
    <row r="66">
      <c r="A66" s="2">
        <f>HYPERLINK("https://www.exadel.com/news/innovation-lab-by-exadel-now-supports-full-chatbot-development/","Innovation Lab by Exadel Now Supports Full Chatbot Development")</f>
        <v>0</v>
      </c>
      <c r="B66" s="3">
        <v>43629</v>
      </c>
      <c r="C66" t="inlineStr">
        <is>
          <t>Now business and technical leaders will have the opportunity to build and test chatbot applications quickly and efficiently through the Innovation Lab.</t>
        </is>
      </c>
      <c r="D66" t="inlineStr">
        <is>
          <t>Now business and technical leaders will have the opportunity to build and test chatbot applications quickly and efficiently through the Innovation Lab.</t>
        </is>
      </c>
      <c r="E66" t="inlineStr">
        <is>
          <t>Development</t>
        </is>
      </c>
      <c r="F66" t="inlineStr">
        <is>
          <t>chatbots,innovation,innovation lab</t>
        </is>
      </c>
      <c r="G66" t="inlineStr">
        <is>
          <t>/news/innovation-lab-by-exadel-now-supports-full-chatbot-development/</t>
        </is>
      </c>
    </row>
    <row r="67">
      <c r="A67" s="2">
        <f>HYPERLINK("https://www.exadel.com/news/aem-tip-learning-from-a-segment-not-found-error/","AEM Tip: Learning from a ""Segment not found"" Error")</f>
        <v>0</v>
      </c>
      <c r="B67" s="3">
        <v>43627</v>
      </c>
      <c r="C67" t="inlineStr">
        <is>
          <t>This AEM tip comes from Exadel Digital Marketing Technology team figuring out a "Segment not found error" caused by an idle session</t>
        </is>
      </c>
      <c r="D67" t="inlineStr">
        <is>
          <t>This AEM tip comes from Exadel Digital Marketing Technology team figuring out a "Segment not found error" caused by an idle session</t>
        </is>
      </c>
      <c r="E67" t="inlineStr">
        <is>
          <t>Tech Tips</t>
        </is>
      </c>
      <c r="F67" t="inlineStr">
        <is>
          <t>6.2 to 6.4 migration,AEM,AEM tips,CQ5,online revision cleanup,resource resolver and try-with-resource,resource resolver anti-pattern,Segment not found,SegmentNotFoundExceptionListener,session has been idle</t>
        </is>
      </c>
      <c r="G67" t="inlineStr">
        <is>
          <t>/news/aem-tip-learning-from-a-segment-not-found-error/</t>
        </is>
      </c>
    </row>
    <row r="68">
      <c r="A68" s="2">
        <f>HYPERLINK("https://www.exadel.com/news/exadel-named-a-midsize-agile-software-development-service-provider-leader/","Exadel Named a Midsize Agile Software Development Service Provider Leader by Independent Research Firm")</f>
        <v>0</v>
      </c>
      <c r="B68" s="3">
        <v>43627</v>
      </c>
      <c r="C68" t="inlineStr">
        <is>
          <t>Exadel was named a Leader in The Forrester Wave™: Midsize Agile Software Development Service Providers Q2 2019 report, scoring the highest among providers in “Current Offering.”</t>
        </is>
      </c>
      <c r="D68" t="inlineStr">
        <is>
          <t>Exadel was named a Leader in The Forrester Wave™: Midsize Agile Software Development Service Providers Q2 2019 report, scoring the highest among providers in “Current Offering.”</t>
        </is>
      </c>
      <c r="E68" t="inlineStr">
        <is>
          <t>Inside Exadel</t>
        </is>
      </c>
      <c r="F68" t="inlineStr">
        <is>
          <t>Agile Wave,Forrester</t>
        </is>
      </c>
      <c r="G68" t="inlineStr">
        <is>
          <t>/news/exadel-named-a-midsize-agile-software-development-service-provider-leader/</t>
        </is>
      </c>
    </row>
    <row r="69">
      <c r="A69" s="2">
        <f>HYPERLINK("https://www.exadel.com/news/recap-what-to-do-when-the-code-sucks/","Recap: What to Do When the Code Sucks")</f>
        <v>0</v>
      </c>
      <c r="B69" s="3">
        <v>43615</v>
      </c>
      <c r="C69" t="inlineStr">
        <is>
          <t>Sometimes the code sucks, but what do you do beyond declaring that "This code sucks."</t>
        </is>
      </c>
      <c r="D69" t="inlineStr">
        <is>
          <t>Sometimes the code sucks, but what do you do beyond declaring that "This code sucks." Jonathan Fries' thoughts on DZone.</t>
        </is>
      </c>
      <c r="E69" t="inlineStr">
        <is>
          <t>Development</t>
        </is>
      </c>
      <c r="F69" t="inlineStr">
        <is>
          <t>bad code,management,recap</t>
        </is>
      </c>
      <c r="G69" t="inlineStr">
        <is>
          <t>/news/recap-what-to-do-when-the-code-sucks/</t>
        </is>
      </c>
    </row>
    <row r="70">
      <c r="A70" s="2">
        <f>HYPERLINK("https://www.exadel.com/news/4-cloud-computing-tools-driving-growth-and-scalability-in-the-financial-sector/","4 Cloud Computing Tools Driving Growth and Scalability in the Financial Sector")</f>
        <v>0</v>
      </c>
      <c r="B70" s="3">
        <v>43614</v>
      </c>
      <c r="C70" t="inlineStr">
        <is>
          <t>Four cloud tools being used in the financial services sector to drive productivity while building applications</t>
        </is>
      </c>
      <c r="D70" t="inlineStr">
        <is>
          <t>Explore four cloud tools being used in the financial services sector to drive productivity while building applications</t>
        </is>
      </c>
      <c r="E70" t="inlineStr">
        <is>
          <t>Technology</t>
        </is>
      </c>
      <c r="F70" t="inlineStr">
        <is>
          <t>fintech</t>
        </is>
      </c>
      <c r="G70" t="inlineStr">
        <is>
          <t>/news/4-cloud-computing-tools-driving-growth-and-scalability-in-the-financial-sector/</t>
        </is>
      </c>
    </row>
    <row r="71">
      <c r="A71" s="2">
        <f>HYPERLINK("https://www.exadel.com/news/aem-tip-creating-a-helper-to-close-sling-resource-resolver-instances/","AEM Tip: Creating a Helper to Close Sling Resource Resolver Instances")</f>
        <v>0</v>
      </c>
      <c r="B71" s="3">
        <v>43603</v>
      </c>
      <c r="C71" t="inlineStr">
        <is>
          <t>The second in a series of in-depth tips for using AEM from the Exadel Digital Marketing Technology practice</t>
        </is>
      </c>
      <c r="D71" t="inlineStr">
        <is>
          <t>The second in a series of in-depth tips for using AEM from the Exadel Digital Marketing Technology practice</t>
        </is>
      </c>
      <c r="E71" t="inlineStr">
        <is>
          <t>Tech Tips</t>
        </is>
      </c>
      <c r="F71" t="inlineStr">
        <is>
          <t>AEM,AEM tips,autoclosable,closeable,CQ5,decorator,resource resolver</t>
        </is>
      </c>
      <c r="G71" t="inlineStr">
        <is>
          <t>/news/aem-tip-creating-a-helper-to-close-sling-resource-resolver-instances/</t>
        </is>
      </c>
    </row>
    <row r="72">
      <c r="A72" s="2">
        <f>HYPERLINK("https://www.exadel.com/news/5-ways-financial-organizations-are-digitally-challenging-the-status-quo/","5 Ways Financial Organizations Are Digitally Challenging the Status Quo")</f>
        <v>0</v>
      </c>
      <c r="B72" s="3">
        <v>43599</v>
      </c>
      <c r="C72" t="inlineStr">
        <is>
          <t>Financial organizations are seeing a lot of changes today forcing them out of their comfort zone as they grapple with digital transformation.</t>
        </is>
      </c>
      <c r="D72" t="inlineStr">
        <is>
          <t>Financial organizations are seeing a lot of changes today forcing them out of their comfort zone as they grapple with digital transformation.</t>
        </is>
      </c>
      <c r="E72" t="inlineStr">
        <is>
          <t>Technology</t>
        </is>
      </c>
      <c r="G72" t="inlineStr">
        <is>
          <t>/news/5-ways-financial-organizations-are-digitally-challenging-the-status-quo/</t>
        </is>
      </c>
    </row>
    <row r="73">
      <c r="A73" s="2">
        <f>HYPERLINK("https://www.exadel.com/news/recap-digital-transformation-with-exadels-jonathan-fries/","Recap: Digital Transformation with Exadel’s Jonathan Fries")</f>
        <v>0</v>
      </c>
      <c r="B73" s="3">
        <v>43598</v>
      </c>
      <c r="C73" t="inlineStr">
        <is>
          <t>Jonathan Fries talks with DevOps.com's Alan Shimel about the new Innovation Lab by Exadel—where organizations accelerate their transformation and much more.</t>
        </is>
      </c>
      <c r="D73" t="inlineStr">
        <is>
          <t>Jonathan Fries talks with DevOps.com's Alan Shimel about the new Innovation Lab by Exadel—where organizations accelerate their transformation and much more.</t>
        </is>
      </c>
      <c r="E73" t="inlineStr">
        <is>
          <t>Technology</t>
        </is>
      </c>
      <c r="G73" t="inlineStr">
        <is>
          <t>/news/recap-digital-transformation-with-exadels-jonathan-fries/</t>
        </is>
      </c>
    </row>
    <row r="74">
      <c r="A74" s="2">
        <f>HYPERLINK("https://www.exadel.com/news/aem-tip-passing-string-arguments-from-htl-to-the-back-end/","AEM Tip: Passing String Arguments from HTL to the Back End")</f>
        <v>0</v>
      </c>
      <c r="B74" s="3">
        <v>43597</v>
      </c>
      <c r="C74" t="inlineStr">
        <is>
          <t>The first in a series of in-depth tips for using AEM from the Exadel Digital Marketing Technology practice</t>
        </is>
      </c>
      <c r="D74" t="inlineStr">
        <is>
          <t>The first in a series of in-depth tips for using AEM from the Exadel Digital Marketing Technology practice</t>
        </is>
      </c>
      <c r="E74" t="inlineStr">
        <is>
          <t>Tech Tips</t>
        </is>
      </c>
      <c r="F74" t="inlineStr">
        <is>
          <t>AEM,CQ5,HTL,pass parameters,tips</t>
        </is>
      </c>
      <c r="G74" t="inlineStr">
        <is>
          <t>/news/aem-tip-passing-string-arguments-from-htl-to-the-back-end/</t>
        </is>
      </c>
    </row>
    <row r="75">
      <c r="A75" s="2">
        <f>HYPERLINK("https://www.exadel.com/news/health-tech-innovator-exadel-at-ihrsa-2019/","Health Tech Innovation at IHRSA 2019")</f>
        <v>0</v>
      </c>
      <c r="B75" s="3">
        <v>43572</v>
      </c>
      <c r="C75" t="inlineStr">
        <is>
          <t>We had a blast testing health &amp; fitness technologies &amp; witnessing the digital transformation revolution happening in the health &amp; fitness industry at IHRSA</t>
        </is>
      </c>
      <c r="D75" t="inlineStr">
        <is>
          <t>We had a blast testing health and fitness technologies and witnessing the digital transformation revolution happening in the health and fitness industry.</t>
        </is>
      </c>
      <c r="E75" t="inlineStr">
        <is>
          <t>Events Notes</t>
        </is>
      </c>
      <c r="F75" t="inlineStr">
        <is>
          <t>health,wellness</t>
        </is>
      </c>
      <c r="G75" t="inlineStr">
        <is>
          <t>/news/health-tech-innovator-exadel-at-ihrsa-2019/</t>
        </is>
      </c>
    </row>
    <row r="76">
      <c r="A76" s="2">
        <f>HYPERLINK("https://www.exadel.com/news/from-vision-to-decision-exadel-launches-innovation-lab/","From Vision to Decision: Exadel Launches Innovation Lab")</f>
        <v>0</v>
      </c>
      <c r="B76" s="3">
        <v>43571</v>
      </c>
      <c r="C76" t="inlineStr">
        <is>
          <t>Our newly launched Innovation Lab blends an integrated customized platform with technical consulting for IT leaders to quickly build and test technologies with ease.</t>
        </is>
      </c>
      <c r="D76" t="inlineStr">
        <is>
          <t>Our newly launched Innovation Lab blends an integrated customized platform with technical consulting for IT leaders to quickly build and test technologies with ease.</t>
        </is>
      </c>
      <c r="E76" t="inlineStr">
        <is>
          <t>Inside Exadel</t>
        </is>
      </c>
      <c r="F76" t="inlineStr">
        <is>
          <t>innovation,innovation lab</t>
        </is>
      </c>
      <c r="G76" t="inlineStr">
        <is>
          <t>/news/from-vision-to-decision-exadel-launches-innovation-lab/</t>
        </is>
      </c>
    </row>
    <row r="77">
      <c r="A77" s="2">
        <f>HYPERLINK("https://www.exadel.com/news/recap-best-practices-for-becoming-a-better-product-owner/","Recap: Best Practices for Becoming a Better Product Owner")</f>
        <v>0</v>
      </c>
      <c r="B77" s="3">
        <v>43563</v>
      </c>
      <c r="C77" t="inlineStr">
        <is>
          <t>Jonathan Fries, our VP Engineering and Digital Transformation here at Exadel, shared his expertise on what it takes to be a great product owner</t>
        </is>
      </c>
      <c r="D77" t="inlineStr">
        <is>
          <t>Jonathan Fries, our VP Engineering and Digital Transformation here at Exadel, shared his expertise on what it takes to be a great product owner</t>
        </is>
      </c>
      <c r="E77" t="inlineStr">
        <is>
          <t>Business</t>
        </is>
      </c>
      <c r="G77" t="inlineStr">
        <is>
          <t>/news/recap-best-practices-for-becoming-a-better-product-owner/</t>
        </is>
      </c>
    </row>
    <row r="78">
      <c r="A78" s="2">
        <f>HYPERLINK("https://www.exadel.com/news/stem-lab-in-belarus-to-kick-off-csr-program/","Exadel Supports STEM Lab in Belarus to Kick Off CSR Program")</f>
        <v>0</v>
      </c>
      <c r="B78" s="3">
        <v>43556</v>
      </c>
      <c r="C78" t="inlineStr">
        <is>
          <t>Exadel gears up to expand its CSR (Corporate Social Responsibity) activities</t>
        </is>
      </c>
      <c r="D78" t="inlineStr">
        <is>
          <t>Corporate social responsibility is important to us at Exadel. Our Minsk office has started a focused program.</t>
        </is>
      </c>
      <c r="E78" t="inlineStr">
        <is>
          <t>Inside Exadel</t>
        </is>
      </c>
      <c r="G78" t="inlineStr">
        <is>
          <t>/news/stem-lab-in-belarus-to-kick-off-csr-program/</t>
        </is>
      </c>
    </row>
    <row r="79">
      <c r="A79" s="2">
        <f>HYPERLINK("https://www.exadel.com/news/exadel-developer-spotlight-alexander-antsypov/","Exadel Developer Spotlight: Meet Alexander Antsypov")</f>
        <v>0</v>
      </c>
      <c r="B79" s="3">
        <v>43529</v>
      </c>
      <c r="C79" t="inlineStr">
        <is>
          <t>Alexander Antsypov is a software architect at Exadel and Head of Development for Appery.io. Learn about his career path, passions, and why he found his home at Exadel.</t>
        </is>
      </c>
      <c r="D79" t="inlineStr">
        <is>
          <t>Alexander Antsypov is a software architect at Exadel and Head of Development for Appery.io. Learn about his career path, passions, and why he found his home at Exadel.</t>
        </is>
      </c>
      <c r="E79" t="inlineStr">
        <is>
          <t>Inside Exadel</t>
        </is>
      </c>
      <c r="F79" t="inlineStr">
        <is>
          <t>developer spotlight</t>
        </is>
      </c>
      <c r="G79" t="inlineStr">
        <is>
          <t>/news/exadel-developer-spotlight-alexander-antsypov/</t>
        </is>
      </c>
    </row>
    <row r="80">
      <c r="A80" s="2">
        <f>HYPERLINK("https://www.exadel.com/news/trends-in-enterprise-software-development-2019/","Recap: Trends in Enterprise Software Development 2019 and Beyond")</f>
        <v>0</v>
      </c>
      <c r="B80" s="3">
        <v>43522</v>
      </c>
      <c r="C80" t="inlineStr">
        <is>
          <t>Read all about predictions on trends in enterprise software development. Explore the six industry trends that will likely shape 2019 at Exadel.</t>
        </is>
      </c>
      <c r="D80" t="inlineStr">
        <is>
          <t>Exadel's Jonathan Fries explains what exactly is meant by the term "enterprise software" and where it's going, as told in Business2Community.</t>
        </is>
      </c>
      <c r="E80" t="inlineStr">
        <is>
          <t>Technology</t>
        </is>
      </c>
      <c r="G80" t="inlineStr">
        <is>
          <t>/news/trends-in-enterprise-software-development-2019/</t>
        </is>
      </c>
    </row>
    <row r="81">
      <c r="A81" s="2">
        <f>HYPERLINK("https://www.exadel.com/news/exadel-developer-spotlight-travis-bolinger/","Exadel Developer Spotlight: Meet Travis Bolinger")</f>
        <v>0</v>
      </c>
      <c r="B81" s="3">
        <v>43501</v>
      </c>
      <c r="C81" t="inlineStr">
        <is>
          <t>Travis Bolinger is a Senior Software Engineer at Exadel. Learn a little bit more about Travis' career journey, what he is passionate about, and why he chose to help lead Exadel into the future of software development.</t>
        </is>
      </c>
      <c r="D81" t="inlineStr">
        <is>
          <t>Travis Bolinger is a Senior Software Engineer at Exadel. Learn a little bit more about Travis' career journey, what he is passionate about, and why he chose to help lead Exadel into the future of software development.</t>
        </is>
      </c>
      <c r="E81" t="inlineStr">
        <is>
          <t>Inside Exadel</t>
        </is>
      </c>
      <c r="F81" t="inlineStr">
        <is>
          <t>developer spotlight</t>
        </is>
      </c>
      <c r="G81" t="inlineStr">
        <is>
          <t>/news/exadel-developer-spotlight-travis-bolinger/</t>
        </is>
      </c>
    </row>
    <row r="82">
      <c r="A82" s="2">
        <f>HYPERLINK("https://www.exadel.com/news/reflections-on-2018-whats-to-come-in-2019/","Reflections on 2018, What’s to Come in 2019")</f>
        <v>0</v>
      </c>
      <c r="B82" s="3">
        <v>43483</v>
      </c>
      <c r="C82" t="inlineStr">
        <is>
          <t>The title says it all. All about our great 2018 and what’s in store for 2019 from Exadel.</t>
        </is>
      </c>
      <c r="D82" t="inlineStr">
        <is>
          <t>The title says it all. All about our great 2018 and what’s in store for 2019 from Exadel.</t>
        </is>
      </c>
      <c r="E82" t="inlineStr">
        <is>
          <t>Inside Exadel</t>
        </is>
      </c>
      <c r="G82" t="inlineStr">
        <is>
          <t>/news/reflections-on-2018-whats-to-come-in-2019/</t>
        </is>
      </c>
    </row>
    <row r="83">
      <c r="A83" s="2">
        <f>HYPERLINK("https://www.exadel.com/news/qa-the-ways-tech-is-driving-e-commerce/","The Ways Tech Is Driving E-commerce")</f>
        <v>0</v>
      </c>
      <c r="B83" s="3">
        <v>43472</v>
      </c>
      <c r="C83" t="inlineStr">
        <is>
          <t>A wide ranging Digital Journal interview in which Exadel's VP of Engineering and Digital Transformation, Jonathan Fries, highlights technology trends influencing the future of e-commerce.</t>
        </is>
      </c>
      <c r="D83" t="inlineStr">
        <is>
          <t>A wide ranging interview in which Exadel's VP of Engineering and Digital Transformation highlights technology trends influencing the future of e-commerce.</t>
        </is>
      </c>
      <c r="E83" t="inlineStr">
        <is>
          <t>Technology</t>
        </is>
      </c>
      <c r="G83" t="inlineStr">
        <is>
          <t>/news/qa-the-ways-tech-is-driving-e-commerce/</t>
        </is>
      </c>
    </row>
    <row r="84">
      <c r="A84" s="2">
        <f>HYPERLINK("https://www.exadel.com/news/jonathan-fries-emotions-are-at-the-core-of-firing-people-even-at-netflix/","Another Article by Jonathan Fries: Emotions Are at the Core of Firing People, Even at Netflix")</f>
        <v>0</v>
      </c>
      <c r="B84" s="3">
        <v>43445</v>
      </c>
      <c r="C84" t="inlineStr">
        <is>
          <t>Firing is never fun, whether you are the one firing or the one being fired. However, it’s still a common rite of passage for many during their careers.</t>
        </is>
      </c>
      <c r="D84" t="inlineStr">
        <is>
          <t>Exadel's VP of Engineering and Digital Transformation, Jonathan Fries, responds to a policy at Netflix on the role of emotion in firing decisions in Business2Community.</t>
        </is>
      </c>
      <c r="E84" t="inlineStr">
        <is>
          <t>Business</t>
        </is>
      </c>
      <c r="G84" t="inlineStr">
        <is>
          <t>/news/jonathan-fries-emotions-are-at-the-core-of-firing-people-even-at-netflix/</t>
        </is>
      </c>
    </row>
    <row r="85">
      <c r="A85" s="2">
        <f>HYPERLINK("https://www.exadel.com/news/jonathan-fries-software-requirements-are-business-requirements/","New Article by Jonathan Fries: Software Requirements Are Business Requirements")</f>
        <v>0</v>
      </c>
      <c r="B85" s="3">
        <v>43442</v>
      </c>
      <c r="C85" t="inlineStr">
        <is>
          <t>Exadel VP Engineering and Digital Transformation discusses how the lines between technical requirements and business requirements are becoming blurred.</t>
        </is>
      </c>
      <c r="D85" t="inlineStr">
        <is>
          <t>Exadel's Development VP, Jonathan Fries, explains in  Business2Community how, in software development, business requirements are technical requirements and vice versa.</t>
        </is>
      </c>
      <c r="E85" t="inlineStr">
        <is>
          <t>Business</t>
        </is>
      </c>
      <c r="G85" t="inlineStr">
        <is>
          <t>/news/jonathan-fries-software-requirements-are-business-requirements/</t>
        </is>
      </c>
    </row>
    <row r="86">
      <c r="A86" s="2">
        <f>HYPERLINK("https://www.exadel.com/news/qanda-dmitry-buninsky-products-platforms-practice/","Dmitry Binunsky on Exadel’s Products and Platforms Practice")</f>
        <v>0</v>
      </c>
      <c r="B86" s="3">
        <v>43432</v>
      </c>
      <c r="C86" t="inlineStr">
        <is>
          <t>Exadel combines people, processes, and technology to help execute on cutting-edge software in healthcare, retail, financial services, mobile, and more.</t>
        </is>
      </c>
      <c r="D86" t="inlineStr">
        <is>
          <t>We just launched a third practice under the Exadel Solutions rubric. The leader of this practice, Dmitry Binunsky, answers some questions about what this means and what he hopes to accomplish.</t>
        </is>
      </c>
      <c r="E86" t="inlineStr">
        <is>
          <t>Inside Exadel</t>
        </is>
      </c>
      <c r="G86" t="inlineStr">
        <is>
          <t>/news/qanda-dmitry-buninsky-products-platforms-practice/</t>
        </is>
      </c>
    </row>
    <row r="87">
      <c r="A87" s="2">
        <f>HYPERLINK("https://www.exadel.com/news/educating-software-engineers-future/","Educating the Software Engineers of the Future")</f>
        <v>0</v>
      </c>
      <c r="B87" s="3">
        <v>43420</v>
      </c>
      <c r="C87" t="inlineStr">
        <is>
          <t>An interview with Jonathan Fries about tech careers and education after he videoconferenced about tech with his nephew’s eighth-grade programming class at Westside Middle School in Omaha, Nebraska (where he went to middle school)</t>
        </is>
      </c>
      <c r="D87" t="inlineStr">
        <is>
          <t>Jonathan Fries is interviewed about tech careers and education after he videoconferenced about technology with his nephew’s eighth-grade programming class at Westside Middle School in Omaha, Nebraska (where he went to middle school).</t>
        </is>
      </c>
      <c r="E87" t="inlineStr">
        <is>
          <t>Inside Exadel</t>
        </is>
      </c>
      <c r="F87" t="inlineStr">
        <is>
          <t>education</t>
        </is>
      </c>
      <c r="G87" t="inlineStr">
        <is>
          <t>/news/educating-software-engineers-future/</t>
        </is>
      </c>
    </row>
    <row r="88">
      <c r="A88" s="2">
        <f>HYPERLINK("https://www.exadel.com/news/qanda-jonathan-fries-digital-transformation-practice/","Jonathan Fries on Exadel’s Digital Transformation Practice")</f>
        <v>0</v>
      </c>
      <c r="B88" s="3">
        <v>43413</v>
      </c>
      <c r="C88" t="inlineStr">
        <is>
          <t>Digital Transformation Practice at Exadel is focused on the cloud and modern software development practices. Find out what makes this practice unique.</t>
        </is>
      </c>
      <c r="D88" t="inlineStr">
        <is>
          <t>We just launched a new practice under the Exadel Solutions rubric. The leader of this practice, Jonathan Fries answers some questions about what this means and what he hopes to accomplish.</t>
        </is>
      </c>
      <c r="E88" t="inlineStr">
        <is>
          <t>Inside Exadel</t>
        </is>
      </c>
      <c r="G88" t="inlineStr">
        <is>
          <t>/news/qanda-jonathan-fries-digital-transformation-practice/</t>
        </is>
      </c>
    </row>
    <row r="89">
      <c r="A89" s="2">
        <f>HYPERLINK("https://www.exadel.com/news/qanda-lev-shur-exadel-digital-marketing-technology-practice/","Lev Shur on Exadel’s Digital Marketing Technology Practice")</f>
        <v>0</v>
      </c>
      <c r="B89" s="3">
        <v>43411</v>
      </c>
      <c r="C89" t="inlineStr">
        <is>
          <t>What is Exadel’s Digital Marketing Technology Practice? What types of solutions or services are offered? Learn more about our unique practices.</t>
        </is>
      </c>
      <c r="D89" t="inlineStr">
        <is>
          <t>Lev Shur, President of Exadel Solutions, answers questions about our new Digital Marketing Technology Practice and his overall role as head of Exadel Solutions within Exadel.</t>
        </is>
      </c>
      <c r="E89" t="inlineStr">
        <is>
          <t>Inside Exadel</t>
        </is>
      </c>
      <c r="G89" t="inlineStr">
        <is>
          <t>/news/qanda-lev-shur-exadel-digital-marketing-technology-practice/</t>
        </is>
      </c>
    </row>
    <row r="90">
      <c r="A90" s="2">
        <f>HYPERLINK("https://www.exadel.com/news/artificial-intelligence-cloud/","Artificial Intelligence in the Cloud")</f>
        <v>0</v>
      </c>
      <c r="B90" s="3">
        <v>43397</v>
      </c>
      <c r="C90" t="inlineStr">
        <is>
          <t>Exadel's Development VP, Jonathan Fries, in a recent IoT Agenda article, examines trends in AI cloud adoption and the differences between the top cloud providers.</t>
        </is>
      </c>
      <c r="D90" t="inlineStr">
        <is>
          <t>Exadel's Development VP, Jonathan Fries, in a recent IoT Agenda article, examines trends in AI cloud adoption and the differences between the top cloud providers.</t>
        </is>
      </c>
      <c r="E90" t="inlineStr">
        <is>
          <t>Technology</t>
        </is>
      </c>
      <c r="G90" t="inlineStr">
        <is>
          <t>/news/artificial-intelligence-cloud/</t>
        </is>
      </c>
    </row>
    <row r="91">
      <c r="A91" s="2">
        <f>HYPERLINK("https://www.exadel.com/news/exploring-the-fundamentals-of-blockchain/","Exploring the Fundamentals of Blockchain")</f>
        <v>0</v>
      </c>
      <c r="B91" s="3">
        <v>43396</v>
      </c>
      <c r="C91" t="inlineStr">
        <is>
          <t>In the Business to Community site, Exadel's Development VP, Jonathan Fries, explains the many ramifications of blockchain technology.</t>
        </is>
      </c>
      <c r="D91" t="inlineStr">
        <is>
          <t>In the Business to Community site, Exadel's Development VP, Jonathan Fries, explains the many ramifications of blockchain technology.</t>
        </is>
      </c>
      <c r="E91" t="inlineStr">
        <is>
          <t>Technology</t>
        </is>
      </c>
      <c r="G91" t="inlineStr">
        <is>
          <t>/news/exploring-the-fundamentals-of-blockchain/</t>
        </is>
      </c>
    </row>
    <row r="92">
      <c r="A92" s="2">
        <f>HYPERLINK("https://www.exadel.com/news/webcast-ecommerce-trends/","Webcast: E-commerce Trends")</f>
        <v>0</v>
      </c>
      <c r="B92" s="3">
        <v>43367</v>
      </c>
      <c r="C92" t="inlineStr">
        <is>
          <t>In a recent episode of the Exadel Digital Insights webinar series, Jonathan Fries, VP of Development discussed the latest tech trends in e-commerce.</t>
        </is>
      </c>
      <c r="D92" t="inlineStr">
        <is>
          <t>In a recent episode of the Exadel Digital Insights webinar series, Jonathan Fries, VP of Development discussed the latest tech trends in e-commerce.</t>
        </is>
      </c>
      <c r="E92" t="inlineStr">
        <is>
          <t>Events Notes</t>
        </is>
      </c>
      <c r="G92" t="inlineStr">
        <is>
          <t>/news/webcast-ecommerce-trends/</t>
        </is>
      </c>
    </row>
    <row r="93">
      <c r="A93" s="2">
        <f>HYPERLINK("https://www.exadel.com/news/webcast-ai-in-the-clouds/","Webcast: AI in the Clouds")</f>
        <v>0</v>
      </c>
      <c r="B93" s="3">
        <v>43354</v>
      </c>
      <c r="C93" t="inlineStr">
        <is>
          <t>In this webcast recording, Jonathan Fries, VP of Development at Exadel, discusses the main competing cloud-based AI products from Amazon, Google, and Microsoft.</t>
        </is>
      </c>
      <c r="D93" t="inlineStr">
        <is>
          <t>In this webcast recording, Jonathan Fries, VP of Development at Exadel, discusses the main competing cloud-based AI products from Amazon, Google, and Microsoft.</t>
        </is>
      </c>
      <c r="E93" t="inlineStr">
        <is>
          <t>Events Notes</t>
        </is>
      </c>
      <c r="G93" t="inlineStr">
        <is>
          <t>/news/webcast-ai-in-the-clouds/</t>
        </is>
      </c>
    </row>
    <row r="94">
      <c r="A94" s="2">
        <f>HYPERLINK("https://www.exadel.com/news/exadel-announces-blockchain-solutions/","Exadel Announces Blockchain Solutions for Mobile Applications, Healthcare, and Real Estate")</f>
        <v>0</v>
      </c>
      <c r="B94" s="3">
        <v>43349</v>
      </c>
      <c r="C94" t="inlineStr">
        <is>
          <t>Blockchain is ideally suited for industries like healthcare and real estate. Learn about Exadel’s leading-edge blockchain mobile development solutions.</t>
        </is>
      </c>
      <c r="D94" t="inlineStr">
        <is>
          <t xml:space="preserve">The mobile division of Exadel now offers an out-of-the-box integration with the blockchain Ethereum platform for apps developed with its Appery.io mobile app platform as part of our ongoing promotion of blockchain solutions. </t>
        </is>
      </c>
      <c r="E94" t="inlineStr">
        <is>
          <t>Technology</t>
        </is>
      </c>
      <c r="G94" t="inlineStr">
        <is>
          <t>/news/exadel-announces-blockchain-solutions/</t>
        </is>
      </c>
    </row>
    <row r="95">
      <c r="A95" s="2">
        <f>HYPERLINK("https://www.exadel.com/news/webcast-enterprise-software-trends/","Webcast: Enterprise Software Development Trends")</f>
        <v>0</v>
      </c>
      <c r="B95" s="3">
        <v>43341</v>
      </c>
      <c r="C95" t="inlineStr">
        <is>
          <t>Jonathan Fries, VP of Development at Exadel, explains the latest trends in enterprise software development. Sign up to watch this webcast now.</t>
        </is>
      </c>
      <c r="D95" t="inlineStr">
        <is>
          <t>In this webcast recording, Jonathan Fries, VP of Development at Exadel, explains the latest trends happening in enterprise software development.</t>
        </is>
      </c>
      <c r="E95" t="inlineStr">
        <is>
          <t>Events Notes</t>
        </is>
      </c>
      <c r="G95" t="inlineStr">
        <is>
          <t>/news/webcast-enterprise-software-trends/</t>
        </is>
      </c>
    </row>
    <row r="96">
      <c r="A96" s="2">
        <f>HYPERLINK("https://www.exadel.com/news/jonathan-fries-sports-betting-big-challenge/","New Article by Jonathan Fries: The Big Challenge for Sports Betting")</f>
        <v>0</v>
      </c>
      <c r="B96" s="3">
        <v>43341</v>
      </c>
      <c r="C96" t="inlineStr">
        <is>
          <t>Exadel's Development VP, Jonathan Fries, explains in InformationWeek how software engineering is the big challenge for sports betting as it is given new opportunities for growth in the US.</t>
        </is>
      </c>
      <c r="D96" t="inlineStr">
        <is>
          <t>Exadel's Development VP, Jonathan Fries, explains in InformationWeek how software engineering is the big challenge for sports betting as it is given new opportunities for growth in the US.</t>
        </is>
      </c>
      <c r="E96" t="inlineStr">
        <is>
          <t>Business</t>
        </is>
      </c>
      <c r="G96" t="inlineStr">
        <is>
          <t>/news/jonathan-fries-sports-betting-big-challenge/</t>
        </is>
      </c>
    </row>
    <row r="97">
      <c r="A97" s="2">
        <f>HYPERLINK("https://www.exadel.com/news/exadel-developer-spotlight-lindsay-mcguire/","Exadel Developer Spotlight: Meet Lindsay McGuire")</f>
        <v>0</v>
      </c>
      <c r="B97" s="3">
        <v>43340</v>
      </c>
      <c r="C97" t="inlineStr">
        <is>
          <t>Lindsay McGuire is the Director of User Experience at Exadel. Learn about her most significant achievement at Exadel, why she chooses to work here, and her biggest passions.</t>
        </is>
      </c>
      <c r="D97" t="inlineStr">
        <is>
          <t>Lindsay McGuire is the Director of User Experience at Exadel. Learn about her most significant achievement at Exadel, why she chooses to work here, and her biggest passions.</t>
        </is>
      </c>
      <c r="E97" t="inlineStr">
        <is>
          <t>Inside Exadel</t>
        </is>
      </c>
      <c r="F97" t="inlineStr">
        <is>
          <t>developer spotlight</t>
        </is>
      </c>
      <c r="G97" t="inlineStr">
        <is>
          <t>/news/exadel-developer-spotlight-lindsay-mcguire/</t>
        </is>
      </c>
    </row>
    <row r="98">
      <c r="A98" s="2">
        <f>HYPERLINK("https://www.exadel.com/news/webcast-blockchain-trends/","Webcast: Blockchain Trends")</f>
        <v>0</v>
      </c>
      <c r="B98" s="3">
        <v>43332</v>
      </c>
      <c r="C98" t="inlineStr">
        <is>
          <t>Webcast recording of Jonathan Fries, VP of Development at Exadel, explaining the latest trends happening in blockchain</t>
        </is>
      </c>
      <c r="D98" t="inlineStr">
        <is>
          <t>In this webinar by Jonathan Fries, VP of Development at Exadel, he went over the latest trends happening in blockchain. Now available as a recorded webcast.</t>
        </is>
      </c>
      <c r="E98" t="inlineStr">
        <is>
          <t>Events Notes</t>
        </is>
      </c>
      <c r="G98" t="inlineStr">
        <is>
          <t>/news/webcast-blockchain-trends/</t>
        </is>
      </c>
    </row>
    <row r="99">
      <c r="A99" s="2">
        <f>HYPERLINK("https://www.exadel.com/news/exadel-developer-spotlight-mikhail-andrushkevich/","Exadel Developer Spotlight: Meet Mikhail Andrushkevich")</f>
        <v>0</v>
      </c>
      <c r="B99" s="3">
        <v>43313</v>
      </c>
      <c r="C99" t="inlineStr">
        <is>
          <t>Mikhail Andrushkevich is a program and delivery manager at Exadel. Learn about his most significant achievement at Exadel, why he chose to work here, and his biggest passions.</t>
        </is>
      </c>
      <c r="D99" t="inlineStr">
        <is>
          <t>Mikhail Andrushkevich is a program and delivery manager at Exadel. Learn about his most significant achievement at Exadel, why he chose to work here, and his biggest passions.</t>
        </is>
      </c>
      <c r="E99" t="inlineStr">
        <is>
          <t>Inside Exadel</t>
        </is>
      </c>
      <c r="F99" t="inlineStr">
        <is>
          <t>developer spotlight</t>
        </is>
      </c>
      <c r="G99" t="inlineStr">
        <is>
          <t>/news/exadel-developer-spotlight-mikhail-andrushkevich/</t>
        </is>
      </c>
    </row>
    <row r="100">
      <c r="A100" s="2">
        <f>HYPERLINK("https://www.exadel.com/news/fima-katz-finance-organizations-digital-boom/","New Article by Fima Katz: Finance Organizations and the Digital Boom")</f>
        <v>0</v>
      </c>
      <c r="B100" s="3">
        <v>43309</v>
      </c>
      <c r="C100" t="inlineStr">
        <is>
          <t>All about a Financial IT article by Exadel's CEO Fima Katz discussing how digital transformation is catapulting financial services far out of the era of "banker's hours."</t>
        </is>
      </c>
      <c r="D100" t="inlineStr">
        <is>
          <t>All about a Financial IT article by Exadel's CEO Fima Katz discussing how digital transformation is catapulting financial services far out of the era of "banker's hours."</t>
        </is>
      </c>
      <c r="E100" t="inlineStr">
        <is>
          <t>Business</t>
        </is>
      </c>
      <c r="G100" t="inlineStr">
        <is>
          <t>/news/fima-katz-finance-organizations-digital-boom/</t>
        </is>
      </c>
    </row>
    <row r="101">
      <c r="A101" s="2">
        <f>HYPERLINK("https://www.exadel.com/news/qa-fima-katz-software-outsourcing-big-business/","Q&amp;A with Fima Katz: Why Software Outsourcing Is Becoming Big Business")</f>
        <v>0</v>
      </c>
      <c r="B101" s="3">
        <v>43306</v>
      </c>
      <c r="C101" t="inlineStr">
        <is>
          <t>Exadel explains how software outsourcing works as a solution to close the gap between business demands and the shortage of U.S.-based software engineers.</t>
        </is>
      </c>
      <c r="D101" t="inlineStr">
        <is>
          <t>All about a Digital Journal Q&amp;A with Exadel's CEO Fima Katz discussing outsourcing in Eastern Europe as a solution for the technical needs of rapidly growing enterprises.</t>
        </is>
      </c>
      <c r="E101" t="inlineStr">
        <is>
          <t>Business</t>
        </is>
      </c>
      <c r="G101" t="inlineStr">
        <is>
          <t>/news/qa-fima-katz-software-outsourcing-big-business/</t>
        </is>
      </c>
    </row>
    <row r="102">
      <c r="A102" s="2">
        <f>HYPERLINK("https://www.exadel.com/news/sports-bettings-new-challenge-software-engineering/","Sports Betting’s New Challenge: Software Engineering")</f>
        <v>0</v>
      </c>
      <c r="B102" s="3">
        <v>43300</v>
      </c>
      <c r="C102" t="inlineStr">
        <is>
          <t>Recently legalized US online sports betting requires quickly providing secure, efficient, flexible, and scalable platforms to handle all of the new betting and gaming opportunities.</t>
        </is>
      </c>
      <c r="D102" t="inlineStr">
        <is>
          <t>Recently legalized US online sports betting requires quickly providing secure, efficient, flexible, and scalable platforms to handle all of the new betting and gaming opportunities.</t>
        </is>
      </c>
      <c r="E102" t="inlineStr">
        <is>
          <t>Technology</t>
        </is>
      </c>
      <c r="G102" t="inlineStr">
        <is>
          <t>/news/sports-bettings-new-challenge-software-engineering/</t>
        </is>
      </c>
    </row>
    <row r="103">
      <c r="A103" s="2">
        <f>HYPERLINK("https://www.exadel.com/news/exadel-developer-spotlight-polina-kuchinskaya/","Exadel Developer Spotlight: Meet Polina Kuchinskaya")</f>
        <v>0</v>
      </c>
      <c r="B103" s="3">
        <v>43290</v>
      </c>
      <c r="C103" t="inlineStr">
        <is>
          <t>Polina Kuchinskaya has led the Exadel QA department for 10 years from our office in Minsk, Belarus. Learn about her most significant achievements at Exadel, why she chose to work here, and her biggest passions.</t>
        </is>
      </c>
      <c r="D103" t="inlineStr">
        <is>
          <t>Polina Kuchinskaya has led Exadel’s QA department for 10 years from our office in Minsk, Belarus. Learn about her most significant achievements at Exadel, why she chose to work here, and her biggest passions.</t>
        </is>
      </c>
      <c r="E103" t="inlineStr">
        <is>
          <t>Inside Exadel</t>
        </is>
      </c>
      <c r="F103" t="inlineStr">
        <is>
          <t>developer spotlight</t>
        </is>
      </c>
      <c r="G103" t="inlineStr">
        <is>
          <t>/news/exadel-developer-spotlight-polina-kuchinskaya/</t>
        </is>
      </c>
    </row>
    <row r="104">
      <c r="A104" s="2">
        <f>HYPERLINK("https://www.exadel.com/news/exadels-digital-insights-webcast-series-starts-with-a-bang/","Exadel's Digital Insights Webcast Series Rolls Out")</f>
        <v>0</v>
      </c>
      <c r="B104" s="3">
        <v>43288</v>
      </c>
      <c r="C104" t="inlineStr">
        <is>
          <t>Exadel's Digital Insights Webcast Series already covered AI in the Cloud. E-commerce Trends (July 12), Blockchain Trends (July 26), and Enterprise Software Development Trends (August 9) are coming up next.</t>
        </is>
      </c>
      <c r="D104" t="inlineStr">
        <is>
          <t>Exadel's Digital Insights Webcast Series already covered AI in the Cloud. E-commerce Trends (July 12), Blockchain Trends (July 26), and Enterprise Software Development Trends (August 9) are coming up next.</t>
        </is>
      </c>
      <c r="E104" t="inlineStr">
        <is>
          <t>Events Notes</t>
        </is>
      </c>
      <c r="G104" t="inlineStr">
        <is>
          <t>/news/exadels-digital-insights-webcast-series-starts-with-a-bang/</t>
        </is>
      </c>
    </row>
    <row r="105">
      <c r="A105" s="2">
        <f>HYPERLINK("https://www.exadel.com/news/exadel-developer-spotlight-patrick-flynn/","Exadel Developer Spotlight: Meet Patrick Flynn")</f>
        <v>0</v>
      </c>
      <c r="B105" s="3">
        <v>43286</v>
      </c>
      <c r="C105" t="inlineStr">
        <is>
          <t>Patrick Flynn is a software architect located in Boulder, Colo. At Exadel, Patrick focuses on creating architectures for technical solutions to satisfy non-functional system characteristics (scalability, availability, maintainability, etc.).</t>
        </is>
      </c>
      <c r="D105" t="inlineStr">
        <is>
          <t>Patrick Flynn is a software architect located in Boulder, Colo. At Exadel, Patrick focuses on creating architectures for technical solutions to satisfy non-functional system characteristics (scalability, availability, maintainability, etc.).</t>
        </is>
      </c>
      <c r="E105" t="inlineStr">
        <is>
          <t>Inside Exadel</t>
        </is>
      </c>
      <c r="F105" t="inlineStr">
        <is>
          <t>developer spotlight</t>
        </is>
      </c>
      <c r="G105" t="inlineStr">
        <is>
          <t>/news/exadel-developer-spotlight-patrick-flynn/</t>
        </is>
      </c>
    </row>
    <row r="106">
      <c r="A106" s="2">
        <f>HYPERLINK("https://www.exadel.com/news/what-it-means-to-be-a-woman-in-technology/","What It Means to Be a Woman in Technology")</f>
        <v>0</v>
      </c>
      <c r="B106" s="3">
        <v>43279</v>
      </c>
      <c r="C106" t="inlineStr">
        <is>
          <t>Exadel Director of Technology Solutions, Liliia Chernova, asks: What does it really mean to be “a woman in tech”. Are you still in the club if you aren’t creating, testing, or deploying code?</t>
        </is>
      </c>
      <c r="D106" t="inlineStr">
        <is>
          <t>In this essay, Exadel Director of Technology Solutions, Liliia Chernova, asks: What does it really mean to be “a woman in tech”. Are you still in the club if you aren’t creating, testing, or deploying code?</t>
        </is>
      </c>
      <c r="E106" t="inlineStr">
        <is>
          <t>Business</t>
        </is>
      </c>
      <c r="F106" t="inlineStr">
        <is>
          <t>diversity</t>
        </is>
      </c>
      <c r="G106" t="inlineStr">
        <is>
          <t>/news/what-it-means-to-be-a-woman-in-technology/</t>
        </is>
      </c>
    </row>
    <row r="107">
      <c r="A107" s="2">
        <f>HYPERLINK("https://www.exadel.com/news/exadel-is-a-top-mobile-software-development-firm/","Exadel Is a Top Mobile &amp; Software Development Firm!")</f>
        <v>0</v>
      </c>
      <c r="B107" s="3">
        <v>43276</v>
      </c>
      <c r="C107" t="inlineStr">
        <is>
          <t>Clutch named Exadel the #1 Mobile App Developer, Android Developer, iPhone Developer, Software Developer, UX Designer, IT Service firm, and Web Developer!</t>
        </is>
      </c>
      <c r="D107" t="inlineStr">
        <is>
          <t>The Clutch reviews company has given Exadel 7 more awards for the software leadership it provides in the Denver area.</t>
        </is>
      </c>
      <c r="E107" t="inlineStr">
        <is>
          <t>Announcements</t>
        </is>
      </c>
      <c r="G107" t="inlineStr">
        <is>
          <t>/news/exadel-is-a-top-mobile-software-development-firm/</t>
        </is>
      </c>
    </row>
    <row r="108">
      <c r="A108" s="2">
        <f>HYPERLINK("https://www.exadel.com/news/aligning-your-company-in-the-age-of-digital-transformation/","Aligning Your Company in the Age of Digital Transformation")</f>
        <v>0</v>
      </c>
      <c r="B108" s="3">
        <v>43270</v>
      </c>
      <c r="C108" t="inlineStr">
        <is>
          <t>Use strategic alignment to get beyond the turf wars, domain protection, and siloed leadership that can often hold digital transformation back.</t>
        </is>
      </c>
      <c r="D108" t="inlineStr">
        <is>
          <t>Use strategic alignment to get beyond the turf wars, domain protection, and siloed leadership that can often hold digital transformation back.</t>
        </is>
      </c>
      <c r="E108" t="inlineStr">
        <is>
          <t>Business</t>
        </is>
      </c>
      <c r="G108" t="inlineStr">
        <is>
          <t>/news/aligning-your-company-in-the-age-of-digital-transformation/</t>
        </is>
      </c>
    </row>
    <row r="109">
      <c r="A109" s="2">
        <f>HYPERLINK("https://www.exadel.com/news/soft-robotics-in-the-contemporary-workplace/","Soft Robotics in the Contemporary Workplace")</f>
        <v>0</v>
      </c>
      <c r="B109" s="3">
        <v>43264</v>
      </c>
      <c r="C109" t="inlineStr">
        <is>
          <t>As the workplace evolves, soft robotics will become more refined and applicable to a variety of settings and applications. Learn what the future holds.</t>
        </is>
      </c>
      <c r="D109" t="inlineStr">
        <is>
          <t>As companies seek to automate certain activities while alleviating the need for constant human interaction, sophisticated robotic systems are becoming more commonplace.</t>
        </is>
      </c>
      <c r="E109" t="inlineStr">
        <is>
          <t>Technology</t>
        </is>
      </c>
      <c r="G109" t="inlineStr">
        <is>
          <t>/news/soft-robotics-in-the-contemporary-workplace/</t>
        </is>
      </c>
    </row>
    <row r="110">
      <c r="A110" s="2">
        <f>HYPERLINK("https://www.exadel.com/news/leveraging-beacon-technology-to-make-cities-more-livable/","Leveraging Beacon Technology to Make Cities More Livable")</f>
        <v>0</v>
      </c>
      <c r="B110" s="3">
        <v>43253</v>
      </c>
      <c r="C110" t="inlineStr">
        <is>
          <t>As smart devices and location-based technology improve, communication is becoming increasingly localized and targeted driven by Beacon technology,</t>
        </is>
      </c>
      <c r="D110" t="inlineStr">
        <is>
          <t>As smart devices and location-based technology improve, communication is becoming increasingly localized and targeted driven by Beacon technology,</t>
        </is>
      </c>
      <c r="E110" t="inlineStr">
        <is>
          <t>Technology</t>
        </is>
      </c>
      <c r="G110" t="inlineStr">
        <is>
          <t>/news/leveraging-beacon-technology-to-make-cities-more-livable/</t>
        </is>
      </c>
    </row>
    <row r="111">
      <c r="A111" s="2">
        <f>HYPERLINK("https://www.exadel.com/news/machine-learning-will-make-social-media-management-smarter/","How Machine Learning Will Make Social Media Management Smarter")</f>
        <v>0</v>
      </c>
      <c r="B111" s="3">
        <v>43243</v>
      </c>
      <c r="C111" t="inlineStr">
        <is>
          <t>Machine learning, combining human insight into language and contextual meaning with artificial intelligence, helps make social media management smarter.</t>
        </is>
      </c>
      <c r="D111" t="inlineStr">
        <is>
          <t>Machine learning technology combines human insight into language and contextual meaning with speed, accuracy, and data-driven insight enabling marketers to understand complex patterns in social media.</t>
        </is>
      </c>
      <c r="E111" t="inlineStr">
        <is>
          <t>Business</t>
        </is>
      </c>
      <c r="F111" t="inlineStr">
        <is>
          <t>marketing</t>
        </is>
      </c>
      <c r="G111" t="inlineStr">
        <is>
          <t>/news/machine-learning-will-make-social-media-management-smarter/</t>
        </is>
      </c>
    </row>
    <row r="112">
      <c r="A112" s="2">
        <f>HYPERLINK("https://www.exadel.com/news/amazon-iot-button/","The Amazon IoT Button: Dedicated Hardware to Do One Cool Thing")</f>
        <v>0</v>
      </c>
      <c r="B112" s="3">
        <v>43231</v>
      </c>
      <c r="C112" t="inlineStr">
        <is>
          <t>Amazon has taken their Dash button for consumers to reorder and generalized it into the Amazon IoT button for developers to program for their own purposes.</t>
        </is>
      </c>
      <c r="E112" t="inlineStr">
        <is>
          <t>Technology</t>
        </is>
      </c>
      <c r="F112" t="inlineStr">
        <is>
          <t>Amazon Dash,IoT,jonathan fries</t>
        </is>
      </c>
      <c r="G112" t="inlineStr">
        <is>
          <t>/news/amazon-iot-button/</t>
        </is>
      </c>
    </row>
    <row r="113">
      <c r="A113" s="2">
        <f>HYPERLINK("https://www.exadel.com/news/blockchain-grabs-real-estate/","Blockchain Grabs Real Estate")</f>
        <v>0</v>
      </c>
      <c r="B113" s="3">
        <v>43228</v>
      </c>
      <c r="C113" t="inlineStr">
        <is>
          <t>Read how blockchain technology is a perfect fit for the real estate industry</t>
        </is>
      </c>
      <c r="E113" t="inlineStr">
        <is>
          <t>Technology</t>
        </is>
      </c>
      <c r="G113" t="inlineStr">
        <is>
          <t>/news/blockchain-grabs-real-estate/</t>
        </is>
      </c>
    </row>
    <row r="114">
      <c r="A114" s="2">
        <f>HYPERLINK("https://www.exadel.com/news/exadel-top-data-analytics-company-san-francisco-clutch/","Exadel Named Top Data Analytics Company in San Francisco Area by Clutch")</f>
        <v>0</v>
      </c>
      <c r="B114" s="3">
        <v>43224</v>
      </c>
      <c r="C114" t="inlineStr">
        <is>
          <t>Exadel understands data is the backbone of digital transformation, and real-time data analytics deliver true business intelligence to the modern company.</t>
        </is>
      </c>
      <c r="E114" t="inlineStr">
        <is>
          <t>Inside Exadel</t>
        </is>
      </c>
      <c r="G114" t="inlineStr">
        <is>
          <t>/news/exadel-top-data-analytics-company-san-francisco-clutch/</t>
        </is>
      </c>
    </row>
    <row r="115">
      <c r="A115" s="2">
        <f>HYPERLINK("https://www.exadel.com/news/fima-katz-talks-fintech-european-conference/","Fima Katz Talks Fintech at European Conference")</f>
        <v>0</v>
      </c>
      <c r="B115" s="3">
        <v>43210</v>
      </c>
      <c r="C115" t="inlineStr">
        <is>
          <t>Exadel was a main partner for this conference on the Polish capital market where CEO Fima Katz spoke on Fintech and its impact.</t>
        </is>
      </c>
      <c r="E115" t="inlineStr">
        <is>
          <t>Events Notes</t>
        </is>
      </c>
      <c r="G115" t="inlineStr">
        <is>
          <t>/news/fima-katz-talks-fintech-european-conference/</t>
        </is>
      </c>
    </row>
    <row r="116">
      <c r="A116" s="2">
        <f>HYPERLINK("https://www.exadel.com/news/learn-about-enterprise-grade-ai/","Learn about Enterprise-Grade AI on April 25th")</f>
        <v>0</v>
      </c>
      <c r="B116" s="3">
        <v>43206</v>
      </c>
      <c r="C116" t="inlineStr">
        <is>
          <t>Exadel Poland shares their knowledge of enterprise-grade AI with you on April 25 in this webinar</t>
        </is>
      </c>
      <c r="E116" t="inlineStr">
        <is>
          <t>Events Notes</t>
        </is>
      </c>
      <c r="G116" t="inlineStr">
        <is>
          <t>/news/learn-about-enterprise-grade-ai/</t>
        </is>
      </c>
    </row>
    <row r="117">
      <c r="A117" s="2">
        <f>HYPERLINK("https://www.exadel.com/news/old-world-charm-cutting-edge-tech-development/","Old World Charm, Cutting-Edge Tech Development")</f>
        <v>0</v>
      </c>
      <c r="B117" s="3">
        <v>43141</v>
      </c>
      <c r="C117" t="inlineStr">
        <is>
          <t>Now Exadel is in another town in Ukaine (Lviv) and another town in Belarus (Brest)</t>
        </is>
      </c>
      <c r="D117" t="inlineStr">
        <is>
          <t>As Exadel continues to expand it's European operations, we're happy to announce that two new offices have been opened this year in:
&lt;ol class=""&gt;
 	&lt;li&gt;&lt;strong&gt;Brest, Belarus&lt;/strong&gt;&lt;/li&gt;
 	&lt;li&gt;&lt;strong&gt;Lviv, Ukraine&lt;/strong&gt;&lt;/li&gt;
&lt;/ol&gt;
Both of these towns are on the western border of their respective countries.</t>
        </is>
      </c>
      <c r="E117" t="inlineStr">
        <is>
          <t>Announcements</t>
        </is>
      </c>
      <c r="G117" t="inlineStr">
        <is>
          <t>/news/old-world-charm-cutting-edge-tech-development/</t>
        </is>
      </c>
    </row>
    <row r="118">
      <c r="A118" s="2">
        <f>HYPERLINK("https://www.exadel.com/news/driverless-cars-urban-planning/","What Driverless Cars Mean for the Role of AI in Urban Planning")</f>
        <v>0</v>
      </c>
      <c r="B118" s="3">
        <v>43140</v>
      </c>
      <c r="C118" t="inlineStr">
        <is>
          <t>AI and driverless cars - how it might play out for infrastructure planning, housing and urban/suburban balance, and tourism.</t>
        </is>
      </c>
      <c r="E118" t="inlineStr">
        <is>
          <t>Technology</t>
        </is>
      </c>
      <c r="G118" t="inlineStr">
        <is>
          <t>/news/driverless-cars-urban-planning/</t>
        </is>
      </c>
    </row>
    <row r="119">
      <c r="A119" s="2">
        <f>HYPERLINK("https://www.exadel.com/news/5-keys-jumpstarting-digital-transformation/","5 Keys to Jumpstarting Your Digital Transformation")</f>
        <v>0</v>
      </c>
      <c r="B119" s="3">
        <v>43139</v>
      </c>
      <c r="C119" t="inlineStr">
        <is>
          <t>Digital transformation keys: Get your daily affirmation. Embrace the crawl. Choose ambition. Care more about your data. Ask for help.</t>
        </is>
      </c>
      <c r="E119" t="inlineStr">
        <is>
          <t>Business</t>
        </is>
      </c>
      <c r="F119" t="inlineStr">
        <is>
          <t>digital transformation</t>
        </is>
      </c>
      <c r="G119" t="inlineStr">
        <is>
          <t>/news/5-keys-jumpstarting-digital-transformation/</t>
        </is>
      </c>
    </row>
    <row r="120">
      <c r="A120" s="2">
        <f>HYPERLINK("https://www.exadel.com/news/how-blockchain-will-transform-software-development/","How Blockchain Will Transform Software Development")</f>
        <v>0</v>
      </c>
      <c r="B120" s="3">
        <v>43110</v>
      </c>
      <c r="C120" t="inlineStr">
        <is>
          <t>Use Exadel to understand the ways blockchain in software development is transformative. Blockchain transactions move data incrementally in peer-to-peer networks.</t>
        </is>
      </c>
      <c r="E120" t="inlineStr">
        <is>
          <t>Technology</t>
        </is>
      </c>
      <c r="G120" t="inlineStr">
        <is>
          <t>/news/how-blockchain-will-transform-software-development/</t>
        </is>
      </c>
    </row>
    <row r="121">
      <c r="A121" s="2">
        <f>HYPERLINK("https://www.exadel.com/news/fintech-advancing-faster-and-faster/","FinTech Moves Faster and Faster Every Day")</f>
        <v>0</v>
      </c>
      <c r="B121" s="3">
        <v>43106</v>
      </c>
      <c r="C121" t="inlineStr">
        <is>
          <t>Here are three big changes in FinTech shaking up financial services making things better for everyone</t>
        </is>
      </c>
      <c r="E121" t="inlineStr">
        <is>
          <t>Technology</t>
        </is>
      </c>
      <c r="F121" t="inlineStr">
        <is>
          <t>financial services,fintech</t>
        </is>
      </c>
      <c r="G121" t="inlineStr">
        <is>
          <t>/news/fintech-advancing-faster-and-faster/</t>
        </is>
      </c>
    </row>
    <row r="122">
      <c r="A122" s="2">
        <f>HYPERLINK("https://www.exadel.com/news/driving-air-travel-data-innovation-rest-apis/","Driving Air Travel Data Innovation: REST APIs")</f>
        <v>0</v>
      </c>
      <c r="B122" s="3">
        <v>43104</v>
      </c>
      <c r="C122" t="inlineStr">
        <is>
          <t>REST API flight data provides detailed information about airports, and about departing and arriving flights – improving customer experience.</t>
        </is>
      </c>
      <c r="E122" t="inlineStr">
        <is>
          <t>Technology</t>
        </is>
      </c>
      <c r="F122" t="inlineStr">
        <is>
          <t>air travel,API,REST</t>
        </is>
      </c>
      <c r="G122" t="inlineStr">
        <is>
          <t>/news/driving-air-travel-data-innovation-rest-apis/</t>
        </is>
      </c>
    </row>
    <row r="123">
      <c r="A123" s="2">
        <f>HYPERLINK("https://www.exadel.com/news/exadel-adds-another-award/","Exadel Adds Another Award")</f>
        <v>0</v>
      </c>
      <c r="B123" s="3">
        <v>43076</v>
      </c>
      <c r="C123" t="inlineStr">
        <is>
          <t>Renowned B2B research firm Clutch recognizes Exadel as a global leader in iOS and Android mobile app development</t>
        </is>
      </c>
      <c r="E123" t="inlineStr">
        <is>
          <t>Inside Exadel</t>
        </is>
      </c>
      <c r="F123" t="inlineStr">
        <is>
          <t>clutch</t>
        </is>
      </c>
      <c r="G123" t="inlineStr">
        <is>
          <t>/news/exadel-adds-another-award/</t>
        </is>
      </c>
    </row>
    <row r="124">
      <c r="A124" s="2">
        <f>HYPERLINK("https://www.exadel.com/news/android-your-business/","Android Is the #1 Mobile Platform: What It Means for Your Business")</f>
        <v>0</v>
      </c>
      <c r="B124" s="3">
        <v>43073</v>
      </c>
      <c r="C124" t="inlineStr">
        <is>
          <t>Why Android is the world's most popular mobile platform, and what it means for your business</t>
        </is>
      </c>
      <c r="E124" t="inlineStr">
        <is>
          <t>Technology</t>
        </is>
      </c>
      <c r="F124" t="inlineStr">
        <is>
          <t>Android</t>
        </is>
      </c>
      <c r="G124" t="inlineStr">
        <is>
          <t>/news/android-your-business/</t>
        </is>
      </c>
    </row>
    <row r="125">
      <c r="A125" s="2">
        <f>HYPERLINK("https://www.exadel.com/news/migrate-data-safely-efficiently/","How to Migrate Data Safely and Efficiently")</f>
        <v>0</v>
      </c>
      <c r="B125" s="3">
        <v>43069</v>
      </c>
      <c r="C125" t="inlineStr">
        <is>
          <t>Learn how to migrate data safely and efficiently with Exadel. There are several different ways to migrate data from onsite servers to a cloud environment.</t>
        </is>
      </c>
      <c r="E125" t="inlineStr">
        <is>
          <t>Technology</t>
        </is>
      </c>
      <c r="F125" t="inlineStr">
        <is>
          <t>digital transformation</t>
        </is>
      </c>
      <c r="G125" t="inlineStr">
        <is>
          <t>/news/migrate-data-safely-efficiently/</t>
        </is>
      </c>
    </row>
    <row r="126">
      <c r="A126" s="2">
        <f>HYPERLINK("https://www.exadel.com/news/how-digital-transformation-can-make-businesses-more-efficient/","How Digital Transformation Can Make Businesses More Efficient")</f>
        <v>0</v>
      </c>
      <c r="B126" s="3">
        <v>43060</v>
      </c>
      <c r="C126" t="inlineStr">
        <is>
          <t>Take a good look at some of the advantages your business could enjoy tomorrow by undergoing a digital transformation today. Visit Exadel for details.</t>
        </is>
      </c>
      <c r="E126" t="inlineStr">
        <is>
          <t>Business</t>
        </is>
      </c>
      <c r="F126" t="inlineStr">
        <is>
          <t>digital transformation</t>
        </is>
      </c>
      <c r="G126" t="inlineStr">
        <is>
          <t>/news/how-digital-transformation-can-make-businesses-more-efficient/</t>
        </is>
      </c>
    </row>
    <row r="127">
      <c r="A127" s="2">
        <f>HYPERLINK("https://www.exadel.com/news/gps-enabled-smartwatches/","From Sci-Fi to Reality: How GPS-Enabled Smartwatches Entered the Mainstream")</f>
        <v>0</v>
      </c>
      <c r="B127" s="3">
        <v>43056</v>
      </c>
      <c r="C127" t="inlineStr">
        <is>
          <t>From sci-fi to reality – learn how GPS-enabled smartwatches entered the mainstream. Visit Exadel today for a short history of smartwatches.</t>
        </is>
      </c>
      <c r="E127" t="inlineStr">
        <is>
          <t>Technology</t>
        </is>
      </c>
      <c r="F127" t="inlineStr">
        <is>
          <t>GPS,smartwatches</t>
        </is>
      </c>
      <c r="G127" t="inlineStr">
        <is>
          <t>/news/gps-enabled-smartwatches/</t>
        </is>
      </c>
    </row>
    <row r="128">
      <c r="A128" s="2">
        <f>HYPERLINK("https://www.exadel.com/news/revisiting-reviewing-code-audit-time/","Revisit, Review — Why (and When) You Need a Code Audit")</f>
        <v>0</v>
      </c>
      <c r="B128" s="3">
        <v>43056</v>
      </c>
      <c r="C128" t="inlineStr">
        <is>
          <t>Many software companies struggle with when to audit their code — so, what are programmers to do? Exadel is here with a summary of best practices to follow.</t>
        </is>
      </c>
      <c r="E128" t="inlineStr">
        <is>
          <t>Development</t>
        </is>
      </c>
      <c r="F128" t="inlineStr">
        <is>
          <t>code audit</t>
        </is>
      </c>
      <c r="G128" t="inlineStr">
        <is>
          <t>/news/revisiting-reviewing-code-audit-time/</t>
        </is>
      </c>
    </row>
    <row r="129">
      <c r="A129" s="2">
        <f>HYPERLINK("https://www.exadel.com/news/lessons-most-innovative-apps-last-5-years/","Learn from the Most Innovative Apps of the Last 5 Years")</f>
        <v>0</v>
      </c>
      <c r="B129" s="3">
        <v>43055</v>
      </c>
      <c r="C129" t="inlineStr">
        <is>
          <t>Here are our top 5 picks for the most innovative apps to come out in the last 5 years — and what companies can learn from their groundbreaking approach.</t>
        </is>
      </c>
      <c r="E129" t="inlineStr">
        <is>
          <t>Development</t>
        </is>
      </c>
      <c r="G129" t="inlineStr">
        <is>
          <t>/news/lessons-most-innovative-apps-last-5-years/</t>
        </is>
      </c>
    </row>
    <row r="130">
      <c r="A130" s="2">
        <f>HYPERLINK("https://www.exadel.com/news/open-source-code-sharing-value/","The Value of Open Source Code Sharing")</f>
        <v>0</v>
      </c>
      <c r="B130" s="3">
        <v>43055</v>
      </c>
      <c r="C130" t="inlineStr">
        <is>
          <t>Explore the value open source code sharing with help from Exadel. With popularity increasing, we took a look at the specific benefits to sharing code.</t>
        </is>
      </c>
      <c r="E130" t="inlineStr">
        <is>
          <t>Development</t>
        </is>
      </c>
      <c r="F130" t="inlineStr">
        <is>
          <t>Open Source</t>
        </is>
      </c>
      <c r="G130" t="inlineStr">
        <is>
          <t>/news/open-source-code-sharing-value/</t>
        </is>
      </c>
    </row>
    <row r="131">
      <c r="A131" s="2">
        <f>HYPERLINK("https://www.exadel.com/news/smart-contracts-blockchain-feature/","Smart Contracts: A Revolutionary Feature of Blockchain")</f>
        <v>0</v>
      </c>
      <c r="B131" s="3">
        <v>43054</v>
      </c>
      <c r="C131" t="inlineStr">
        <is>
          <t>Blockchain is changing how secure transactions are performed worldwide - and smart contracts, a secondary feature will ultimately have great impact.</t>
        </is>
      </c>
      <c r="E131" t="inlineStr">
        <is>
          <t>Technology</t>
        </is>
      </c>
      <c r="F131" t="inlineStr">
        <is>
          <t>blockchain,smart contracts</t>
        </is>
      </c>
      <c r="G131" t="inlineStr">
        <is>
          <t>/news/smart-contracts-blockchain-feature/</t>
        </is>
      </c>
    </row>
    <row r="132">
      <c r="A132" s="2">
        <f>HYPERLINK("https://www.exadel.com/news/news-roundup-cybersecurity-awareness/","News Roundup: Cybersecurity Awareness")</f>
        <v>0</v>
      </c>
      <c r="B132" s="3">
        <v>43053</v>
      </c>
      <c r="C132" t="inlineStr">
        <is>
          <t>Our last roundup of articles was based on the hot topic of IoT. In this post, we’ll explore the world of cybersecurity.</t>
        </is>
      </c>
      <c r="E132" t="inlineStr">
        <is>
          <t>Technology</t>
        </is>
      </c>
      <c r="F132" t="inlineStr">
        <is>
          <t>cybersecurity,news roundup,security</t>
        </is>
      </c>
      <c r="G132" t="inlineStr">
        <is>
          <t>/news/news-roundup-cybersecurity-awareness/</t>
        </is>
      </c>
    </row>
    <row r="133">
      <c r="A133" s="2">
        <f>HYPERLINK("https://www.exadel.com/news/4-ways-a-hybrid-outsourcing-model-drives-innovation/","4 Ways a Hybrid Outsourcing Model Drives Innovation")</f>
        <v>0</v>
      </c>
      <c r="B133" s="3">
        <v>43046</v>
      </c>
      <c r="C133" t="inlineStr">
        <is>
          <t>Drive innovation in your organization with a hybrid outsourcing model. Exadel takes a look at 4 ways hybrid outsourcing can benefit your enterprise organization.</t>
        </is>
      </c>
      <c r="E133" t="inlineStr">
        <is>
          <t>Technology</t>
        </is>
      </c>
      <c r="G133" t="inlineStr">
        <is>
          <t>/news/4-ways-a-hybrid-outsourcing-model-drives-innovation/</t>
        </is>
      </c>
    </row>
    <row r="134">
      <c r="A134" s="2">
        <f>HYPERLINK("https://www.exadel.com/news/exadel-award-top-software-developer/","Even More Recognition for Exadel as a Top Software Company")</f>
        <v>0</v>
      </c>
      <c r="B134" s="3">
        <v>43045</v>
      </c>
      <c r="C134" t="inlineStr">
        <is>
          <t>The B2B research firm, Clutch recognized Exadel as a top software development company in the Denver area. Visit this page to find out why.</t>
        </is>
      </c>
      <c r="E134" t="inlineStr">
        <is>
          <t>Announcements</t>
        </is>
      </c>
      <c r="F134" t="inlineStr">
        <is>
          <t>clutch</t>
        </is>
      </c>
      <c r="G134" t="inlineStr">
        <is>
          <t>/news/exadel-award-top-software-developer/</t>
        </is>
      </c>
    </row>
    <row r="135">
      <c r="A135" s="2">
        <f>HYPERLINK("https://www.exadel.com/news/the-it-testing-challenge-is-on-in-bialytsok/","The IT Testing Challenge Is on in Bialytsok!")</f>
        <v>0</v>
      </c>
      <c r="B135" s="3">
        <v>43042</v>
      </c>
      <c r="C135" t="inlineStr">
        <is>
          <t>Exadel is a sponsor of an IT competition in Bialytsok, Poland. Take the test or come by to chat with us on the campus of Bialystok University of Technology</t>
        </is>
      </c>
      <c r="E135" t="inlineStr">
        <is>
          <t>Events Notes</t>
        </is>
      </c>
      <c r="G135" t="inlineStr">
        <is>
          <t>/news/the-it-testing-challenge-is-on-in-bialytsok/</t>
        </is>
      </c>
    </row>
    <row r="136">
      <c r="A136" s="2">
        <f>HYPERLINK("https://www.exadel.com/news/the-data-behind-halloween/","The Data behind Halloween")</f>
        <v>0</v>
      </c>
      <c r="B136" s="3">
        <v>43038</v>
      </c>
      <c r="C136" t="inlineStr">
        <is>
          <t>Halloween is about candy, costumes, and thrills. What can data analytics tell us about this US holiday</t>
        </is>
      </c>
      <c r="E136" t="inlineStr">
        <is>
          <t>Technology</t>
        </is>
      </c>
      <c r="F136" t="inlineStr">
        <is>
          <t>data analytics,holidays</t>
        </is>
      </c>
      <c r="G136" t="inlineStr">
        <is>
          <t>/news/the-data-behind-halloween/</t>
        </is>
      </c>
    </row>
    <row r="137">
      <c r="A137" s="2">
        <f>HYPERLINK("https://www.exadel.com/news/application-rebuild-questionnaire/","An Application Rebuild Questionnaire")</f>
        <v>0</v>
      </c>
      <c r="B137" s="3">
        <v>43034</v>
      </c>
      <c r="C137" t="inlineStr">
        <is>
          <t>A handy checklist for evaluating a possible application redo</t>
        </is>
      </c>
      <c r="E137" t="inlineStr">
        <is>
          <t>Development</t>
        </is>
      </c>
      <c r="G137" t="inlineStr">
        <is>
          <t>/news/application-rebuild-questionnaire/</t>
        </is>
      </c>
    </row>
    <row r="138">
      <c r="A138" s="2">
        <f>HYPERLINK("https://www.exadel.com/news/fourth-industrial-revolution-ar-iot/","The Fourth Industrial Revolution: The Integration of IoT and AR")</f>
        <v>0</v>
      </c>
      <c r="B138" s="3">
        <v>43029</v>
      </c>
      <c r="C138" t="inlineStr">
        <is>
          <t>The convergence of IoT and AR is pushing us closer to a fourth industrial revolution as already seen in fields like construction and manufacturing</t>
        </is>
      </c>
      <c r="E138" t="inlineStr">
        <is>
          <t>Business</t>
        </is>
      </c>
      <c r="F138" t="inlineStr">
        <is>
          <t>Augmented Reality,Internet of things,IoT</t>
        </is>
      </c>
      <c r="G138" t="inlineStr">
        <is>
          <t>/news/fourth-industrial-revolution-ar-iot/</t>
        </is>
      </c>
    </row>
    <row r="139">
      <c r="A139" s="2">
        <f>HYPERLINK("https://www.exadel.com/news/cryptocurrency-infiltrate-business/","Will Bitcoin &amp; Other Cryptocurrency Ever Infiltrate Businesses?")</f>
        <v>0</v>
      </c>
      <c r="B139" s="3">
        <v>43021</v>
      </c>
      <c r="C139" t="inlineStr">
        <is>
          <t>Cryptocurrency like bitcoin and ethereum has come a long way very quickly. Technical and political hurdles slow things down, but won't stop wide acceptance.</t>
        </is>
      </c>
      <c r="E139" t="inlineStr">
        <is>
          <t>Business</t>
        </is>
      </c>
      <c r="F139" t="inlineStr">
        <is>
          <t>bitcoin,blockchain,cryptocurrency,ethereum</t>
        </is>
      </c>
      <c r="G139" t="inlineStr">
        <is>
          <t>/news/cryptocurrency-infiltrate-business/</t>
        </is>
      </c>
    </row>
    <row r="140">
      <c r="A140" s="2">
        <f>HYPERLINK("https://www.exadel.com/news/old-reliable-mysql-history/","Old Reliable: A History of MySQL")</f>
        <v>0</v>
      </c>
      <c r="B140" s="3">
        <v>43020</v>
      </c>
      <c r="C140" t="inlineStr">
        <is>
          <t>Because of how important it is for everyone in tech to understand the importance of MySQL, Exadel is here to put together a brief history of the tool.</t>
        </is>
      </c>
      <c r="E140" t="inlineStr">
        <is>
          <t>Technology</t>
        </is>
      </c>
      <c r="F140" t="inlineStr">
        <is>
          <t>MySQL,Open Source,relational database</t>
        </is>
      </c>
      <c r="G140" t="inlineStr">
        <is>
          <t>/news/old-reliable-mysql-history/</t>
        </is>
      </c>
    </row>
    <row r="141">
      <c r="A141" s="2">
        <f>HYPERLINK("https://www.exadel.com/news/roundup-iot-1/","News Roundup: The Future Is IoT")</f>
        <v>0</v>
      </c>
      <c r="B141" s="3">
        <v>43019</v>
      </c>
      <c r="C141" t="inlineStr">
        <is>
          <t>In the second of our industry news roundup series, we pick 5 articles about the Internet of Things</t>
        </is>
      </c>
      <c r="E141" t="inlineStr">
        <is>
          <t>Technology</t>
        </is>
      </c>
      <c r="F141" t="inlineStr">
        <is>
          <t>Internet of things,news roundup</t>
        </is>
      </c>
      <c r="G141" t="inlineStr">
        <is>
          <t>/news/roundup-iot-1/</t>
        </is>
      </c>
    </row>
    <row r="142">
      <c r="A142" s="2">
        <f>HYPERLINK("https://www.exadel.com/news/bad-apple-switching-mac-windows/","Bad Apple: Why Some Developers Are Switching Platforms")</f>
        <v>0</v>
      </c>
      <c r="B142" s="3">
        <v>43018</v>
      </c>
      <c r="C142" t="inlineStr">
        <is>
          <t>Mac and Windows have gone back and forth as developer platforms over time. Right now, Mac is trending down, but that could change.</t>
        </is>
      </c>
      <c r="E142" t="inlineStr">
        <is>
          <t>Development</t>
        </is>
      </c>
      <c r="F142" t="inlineStr">
        <is>
          <t>Apple,developer,mac,windows</t>
        </is>
      </c>
      <c r="G142" t="inlineStr">
        <is>
          <t>/news/bad-apple-switching-mac-windows/</t>
        </is>
      </c>
    </row>
    <row r="143">
      <c r="A143" s="2">
        <f>HYPERLINK("https://www.exadel.com/news/importance-computer-science-classes/","Why Your Children Will Grow Up Learning to Code")</f>
        <v>0</v>
      </c>
      <c r="B143" s="3">
        <v>43017</v>
      </c>
      <c r="C143" t="inlineStr">
        <is>
          <t>The general benefits of computer science education for all and for all ages with an end note about Exadel's own internship program</t>
        </is>
      </c>
      <c r="E143" t="inlineStr">
        <is>
          <t>Technology</t>
        </is>
      </c>
      <c r="F143" t="inlineStr">
        <is>
          <t>computer science,education,internships</t>
        </is>
      </c>
      <c r="G143" t="inlineStr">
        <is>
          <t>/news/importance-computer-science-classes/</t>
        </is>
      </c>
    </row>
    <row r="144">
      <c r="A144" s="2">
        <f>HYPERLINK("https://www.exadel.com/news/democratization-data-transparency-cx/","From the Democratization of Data to Transparency to CX")</f>
        <v>0</v>
      </c>
      <c r="B144" s="3">
        <v>43014</v>
      </c>
      <c r="C144" t="inlineStr">
        <is>
          <t>Data democratization presents an opportunity for better business decision-making, but also a customer experience (CX) opportunity via managed transparency</t>
        </is>
      </c>
      <c r="E144" t="inlineStr">
        <is>
          <t>Business</t>
        </is>
      </c>
      <c r="F144" t="inlineStr">
        <is>
          <t>big data,customer experience,data democratization,data security,privacy,transparency</t>
        </is>
      </c>
      <c r="G144" t="inlineStr">
        <is>
          <t>/news/democratization-data-transparency-cx/</t>
        </is>
      </c>
    </row>
    <row r="145">
      <c r="A145" s="2">
        <f>HYPERLINK("https://www.exadel.com/news/female-leadership-disrupting-tech/","Female Leadership &amp; the Transformation of Traditional Tech Culture")</f>
        <v>0</v>
      </c>
      <c r="B145" s="3">
        <v>43013</v>
      </c>
      <c r="C145" t="inlineStr">
        <is>
          <t>The tech industry has long been dominated by men. In spite of the this trend, female leadership is increasingly affecting traditional tech culture.</t>
        </is>
      </c>
      <c r="E145" t="inlineStr">
        <is>
          <t>Business</t>
        </is>
      </c>
      <c r="F145" t="inlineStr">
        <is>
          <t>diversity,gender discrimination,uber</t>
        </is>
      </c>
      <c r="G145" t="inlineStr">
        <is>
          <t>/news/female-leadership-disrupting-tech/</t>
        </is>
      </c>
    </row>
    <row r="146">
      <c r="A146" s="2">
        <f>HYPERLINK("https://www.exadel.com/news/roundup-data-science-and-analytics/","News Roundup: Data Science and Analytics")</f>
        <v>0</v>
      </c>
      <c r="B146" s="3">
        <v>43012</v>
      </c>
      <c r="C146" t="inlineStr">
        <is>
          <t>In the first in our industry news roundup series, we pick 5 articles in data science and analytics</t>
        </is>
      </c>
      <c r="E146" t="inlineStr">
        <is>
          <t>Technology</t>
        </is>
      </c>
      <c r="F146" t="inlineStr">
        <is>
          <t>analytics,big data,data science,diversity,news roundup</t>
        </is>
      </c>
      <c r="G146" t="inlineStr">
        <is>
          <t>/news/roundup-data-science-and-analytics/</t>
        </is>
      </c>
    </row>
    <row r="147">
      <c r="A147" s="2">
        <f>HYPERLINK("https://www.exadel.com/news/diversity-workplace-improve-business/","How Diversity in the Workplace Can Improve How Tech Companies Do Business")</f>
        <v>0</v>
      </c>
      <c r="B147" s="3">
        <v>43011</v>
      </c>
      <c r="C147" t="inlineStr">
        <is>
          <t>For tech companies, workplace diversity is good AND good for them. Progress has been slow, but it is happening.</t>
        </is>
      </c>
      <c r="E147" t="inlineStr">
        <is>
          <t>Business</t>
        </is>
      </c>
      <c r="F147" t="inlineStr">
        <is>
          <t>diversity</t>
        </is>
      </c>
      <c r="G147" t="inlineStr">
        <is>
          <t>/news/diversity-workplace-improve-business/</t>
        </is>
      </c>
    </row>
    <row r="148">
      <c r="A148" s="2">
        <f>HYPERLINK("https://www.exadel.com/news/happy-first-exadel-poland/","Happy (First) Anniversary for Exadel in Poland!")</f>
        <v>0</v>
      </c>
      <c r="B148" s="3">
        <v>43003</v>
      </c>
      <c r="C148" t="inlineStr">
        <is>
          <t>Exadel celebrates its first anniversary in Poland with a jazz theme: jazz analogies, jazz music, jazz museum</t>
        </is>
      </c>
      <c r="E148" t="inlineStr">
        <is>
          <t>Events Notes</t>
        </is>
      </c>
      <c r="F148" t="inlineStr">
        <is>
          <t>anniversary,Janusz Fajkowski,Krzysztof Karpinski,Krzysztof Sadowski,Lisa Calkins,Poland,Warsaw Jazz Museum</t>
        </is>
      </c>
      <c r="G148" t="inlineStr">
        <is>
          <t>/news/happy-first-exadel-poland/</t>
        </is>
      </c>
    </row>
    <row r="149">
      <c r="A149" s="2">
        <f>HYPERLINK("https://www.exadel.com/news/more-bikes-and-reduce-emissions/","Ride (Share) More Bikes, Reduce Emissions")</f>
        <v>0</v>
      </c>
      <c r="B149" s="3">
        <v>42997</v>
      </c>
      <c r="C149" t="inlineStr">
        <is>
          <t>How Exadel helped BCycle, a bicycle sharing company, improve its payment and management systems</t>
        </is>
      </c>
      <c r="E149" t="inlineStr">
        <is>
          <t>Projects</t>
        </is>
      </c>
      <c r="F149" t="inlineStr">
        <is>
          <t>bcycle,bicycle sharing</t>
        </is>
      </c>
      <c r="G149" t="inlineStr">
        <is>
          <t>/news/more-bikes-and-reduce-emissions/</t>
        </is>
      </c>
    </row>
    <row r="150">
      <c r="A150" s="2">
        <f>HYPERLINK("https://www.exadel.com/news/power-mentorship-tech/","The Power of Mentorship in Tech")</f>
        <v>0</v>
      </c>
      <c r="B150" s="3">
        <v>42979</v>
      </c>
      <c r="C150" t="inlineStr">
        <is>
          <t>Mentorship is a low-risk, high-ROI practice that every technology company can integrate into their culture — so why is it not happening more?</t>
        </is>
      </c>
      <c r="E150" t="inlineStr">
        <is>
          <t>Business</t>
        </is>
      </c>
      <c r="F150" t="inlineStr">
        <is>
          <t>mentoring</t>
        </is>
      </c>
      <c r="G150" t="inlineStr">
        <is>
          <t>/news/power-mentorship-tech/</t>
        </is>
      </c>
    </row>
    <row r="151">
      <c r="A151" s="2">
        <f>HYPERLINK("https://www.exadel.com/news/technology-advances-on-disease/","Technology versus Disease: How Tech Is Winning")</f>
        <v>0</v>
      </c>
      <c r="B151" s="3">
        <v>42979</v>
      </c>
      <c r="C151" t="inlineStr">
        <is>
          <t>Technology in healthcare hasn't quite reached the level of Star Trek's tricorder, but it's getting there in many different ways</t>
        </is>
      </c>
      <c r="E151" t="inlineStr">
        <is>
          <t>Technology</t>
        </is>
      </c>
      <c r="F151" t="inlineStr">
        <is>
          <t>healthcare</t>
        </is>
      </c>
      <c r="G151" t="inlineStr">
        <is>
          <t>/news/technology-advances-on-disease/</t>
        </is>
      </c>
    </row>
    <row r="152">
      <c r="A152" s="2">
        <f>HYPERLINK("https://www.exadel.com/news/beyond-bitcoin-understanding-blockchains-potential/","Beyond Bitcoin: Understanding Blockchain's Potential")</f>
        <v>0</v>
      </c>
      <c r="B152" s="3">
        <v>42978</v>
      </c>
      <c r="C152" t="inlineStr">
        <is>
          <t>What is blockchain? How has it developed so far? What next for blockchain?</t>
        </is>
      </c>
      <c r="E152" t="inlineStr">
        <is>
          <t>Technology</t>
        </is>
      </c>
      <c r="F152" t="inlineStr">
        <is>
          <t>bitcoin,blockchain</t>
        </is>
      </c>
      <c r="G152" t="inlineStr">
        <is>
          <t>/news/beyond-bitcoin-understanding-blockchains-potential/</t>
        </is>
      </c>
    </row>
    <row r="153">
      <c r="A153" s="2">
        <f>HYPERLINK("https://www.exadel.com/news/exadel-recognized-as-top-it-outsourcing-company/","Exadel Recognized as Top IT Outsourcing Company")</f>
        <v>0</v>
      </c>
      <c r="B153" s="3">
        <v>42969</v>
      </c>
      <c r="C153" t="inlineStr">
        <is>
          <t>Renowned B2B research firm Clutch recognizes Exadel as one of 15 market leaders in IT outsourcing</t>
        </is>
      </c>
      <c r="E153" t="inlineStr">
        <is>
          <t>Announcements</t>
        </is>
      </c>
      <c r="F153" t="inlineStr">
        <is>
          <t>clutch</t>
        </is>
      </c>
      <c r="G153" t="inlineStr">
        <is>
          <t>/news/exadel-recognized-as-top-it-outsourcing-company/</t>
        </is>
      </c>
    </row>
    <row r="154">
      <c r="A154" s="2">
        <f>HYPERLINK("https://www.exadel.com/news/they-value-long-lasting-relationships-over-any-kind-of-short-term-gain/","""They value long lasting relationships over any kind of short-term gain.""")</f>
        <v>0</v>
      </c>
      <c r="B154" s="3">
        <v>42954</v>
      </c>
      <c r="C154" t="inlineStr">
        <is>
          <t>Exadel has always put the relationship first over any short-term gain. It goes without saying, this attitude is appreciated by all our clients.</t>
        </is>
      </c>
      <c r="E154" t="inlineStr">
        <is>
          <t>Projects</t>
        </is>
      </c>
      <c r="F154" t="inlineStr">
        <is>
          <t>clutch,testimonial</t>
        </is>
      </c>
      <c r="G154" t="inlineStr">
        <is>
          <t>/news/they-value-long-lasting-relationships-over-any-kind-of-short-term-gain/</t>
        </is>
      </c>
    </row>
    <row r="155">
      <c r="A155" s="2">
        <f>HYPERLINK("https://www.exadel.com/news/in-an-era-of-hacking/","In an Era of Hacking, How Companies Can Keep Personal Information Safe")</f>
        <v>0</v>
      </c>
      <c r="B155" s="3">
        <v>42949</v>
      </c>
      <c r="C155" t="inlineStr">
        <is>
          <t>Hacking is increasingly disruptive to businesses worldwide. Learn about the best practices to adopt so that personal information can remain safe and secure.</t>
        </is>
      </c>
      <c r="E155" t="inlineStr">
        <is>
          <t>Business</t>
        </is>
      </c>
      <c r="F155" t="inlineStr">
        <is>
          <t>cybersecurity</t>
        </is>
      </c>
      <c r="G155" t="inlineStr">
        <is>
          <t>/news/in-an-era-of-hacking/</t>
        </is>
      </c>
    </row>
    <row r="156">
      <c r="A156" s="2">
        <f>HYPERLINK("https://www.exadel.com/news/exadel-feels-like-permanent-member-team/","""Exadel feels like a permanent member of my team.""")</f>
        <v>0</v>
      </c>
      <c r="B156" s="3">
        <v>42943</v>
      </c>
      <c r="C156" t="inlineStr">
        <is>
          <t>Clutch (research into service firms) review of exadel's work for a huge electronic publishing company</t>
        </is>
      </c>
      <c r="E156" t="inlineStr">
        <is>
          <t>Projects</t>
        </is>
      </c>
      <c r="F156" t="inlineStr">
        <is>
          <t>clutch,testimonial</t>
        </is>
      </c>
      <c r="G156" t="inlineStr">
        <is>
          <t>/news/exadel-feels-like-permanent-member-team/</t>
        </is>
      </c>
    </row>
    <row r="157">
      <c r="A157" s="2">
        <f>HYPERLINK("https://www.exadel.com/news/exadel-snags-business-innovation-award-for-scan-buy-mobile-app/","Exadel's Innovation Recognized through Special Award")</f>
        <v>0</v>
      </c>
      <c r="B157" s="3">
        <v>42942</v>
      </c>
      <c r="C157" t="inlineStr">
        <is>
          <t>Exadel's mobile app was selected by a jury for its innovative application and proof of concept in stores of one of the major supermarket chains in Poland</t>
        </is>
      </c>
      <c r="E157" t="inlineStr">
        <is>
          <t>Announcements</t>
        </is>
      </c>
      <c r="F157" t="inlineStr">
        <is>
          <t>awards,innovation,mobile apps,Poland</t>
        </is>
      </c>
      <c r="G157" t="inlineStr">
        <is>
          <t>/news/exadel-snags-business-innovation-award-for-scan-buy-mobile-app/</t>
        </is>
      </c>
    </row>
    <row r="158">
      <c r="A158" s="2">
        <f>HYPERLINK("https://www.exadel.com/news/block-chain-does-your-proof-of-concept-equal-success/","Block Chain: Does Your Proof of Concept = Success?")</f>
        <v>0</v>
      </c>
      <c r="B158" s="3">
        <v>42937</v>
      </c>
      <c r="C158" t="inlineStr">
        <is>
          <t>Don't just jump into block chain. Try it out in a project that has some business purpose.</t>
        </is>
      </c>
      <c r="E158" t="inlineStr">
        <is>
          <t>Business</t>
        </is>
      </c>
      <c r="F158" t="inlineStr">
        <is>
          <t>blockchain</t>
        </is>
      </c>
      <c r="G158" t="inlineStr">
        <is>
          <t>/news/block-chain-does-your-proof-of-concept-equal-success/</t>
        </is>
      </c>
    </row>
    <row r="159">
      <c r="A159" s="2">
        <f>HYPERLINK("https://www.exadel.com/news/cloud-architecture-for-iot-knowledge-teamwork-key/","Cloud Architecture for IoT: Knowledge, Teamwork Key")</f>
        <v>0</v>
      </c>
      <c r="B159" s="3">
        <v>42927</v>
      </c>
      <c r="C159" t="inlineStr">
        <is>
          <t>Abstract for an IoT Agenda article on changes for developers working with the IoT Cloud</t>
        </is>
      </c>
      <c r="E159" t="inlineStr">
        <is>
          <t>Development</t>
        </is>
      </c>
      <c r="F159" t="inlineStr">
        <is>
          <t>IoT</t>
        </is>
      </c>
      <c r="G159" t="inlineStr">
        <is>
          <t>/news/cloud-architecture-for-iot-knowledge-teamwork-key/</t>
        </is>
      </c>
    </row>
    <row r="160">
      <c r="A160" s="2">
        <f>HYPERLINK("https://www.exadel.com/news/how-is-digital-security-affecting-financial-service/","How Is Digital Security Affecting Financial Services?")</f>
        <v>0</v>
      </c>
      <c r="B160" s="3">
        <v>42927</v>
      </c>
      <c r="C160" t="inlineStr">
        <is>
          <t>Securtiy vs. convenience in financial services. Covering public clouds, open source APIs, multi-layered defense solutions, and biometrics.</t>
        </is>
      </c>
      <c r="E160" t="inlineStr">
        <is>
          <t>Business</t>
        </is>
      </c>
      <c r="F160" t="inlineStr">
        <is>
          <t>fintech</t>
        </is>
      </c>
      <c r="G160" t="inlineStr">
        <is>
          <t>/news/how-is-digital-security-affecting-financial-service/</t>
        </is>
      </c>
    </row>
    <row r="161">
      <c r="A161" s="2">
        <f>HYPERLINK("https://www.exadel.com/news/exadel-chief-strategy-officer-lisa-calkins-presents-on-the-future-of-wearables-at-wear-2017/","Exadel Chief Strategy Officer Lisa Calkins at WEAR 2017")</f>
        <v>0</v>
      </c>
      <c r="B161" s="3">
        <v>42913</v>
      </c>
      <c r="C161" t="inlineStr">
        <is>
          <t>Exadel's Lisa Calkins spoke at WEAR 2017 on emerging wearable technologies and their impact on health issues like stress</t>
        </is>
      </c>
      <c r="E161" t="inlineStr">
        <is>
          <t>Events Notes</t>
        </is>
      </c>
      <c r="F161" t="inlineStr">
        <is>
          <t>wearable technology</t>
        </is>
      </c>
      <c r="G161" t="inlineStr">
        <is>
          <t>/news/exadel-chief-strategy-officer-lisa-calkins-presents-on-the-future-of-wearables-at-wear-2017/</t>
        </is>
      </c>
    </row>
    <row r="162">
      <c r="A162" s="2">
        <f>HYPERLINK("https://www.exadel.com/news/six-seismic-shifts-driving-the-enterprise-tech-shake-up/","Six Seismic Shifts Driving the Enterprise Tech Shake-Up")</f>
        <v>0</v>
      </c>
      <c r="B162" s="3">
        <v>42908</v>
      </c>
      <c r="C162" t="inlineStr">
        <is>
          <t>A look at the big underlying factors driving the disruptive changes coming in enterprise technology</t>
        </is>
      </c>
      <c r="E162" t="inlineStr">
        <is>
          <t>Business</t>
        </is>
      </c>
      <c r="F162" t="inlineStr">
        <is>
          <t>always mobile,blockchain,expert-generalists,globalization,IoT,technological disruption</t>
        </is>
      </c>
      <c r="G162" t="inlineStr">
        <is>
          <t>/news/six-seismic-shifts-driving-the-enterprise-tech-shake-up/</t>
        </is>
      </c>
    </row>
    <row r="163">
      <c r="A163" s="2">
        <f>HYPERLINK("https://www.exadel.com/news/know-cloud-evaluating-amazon-web-services-aws-google-cloud-platform/","Know Your Cloud: Evaluating Amazon Web Services (AWS) and Google Cloud Platform")</f>
        <v>0</v>
      </c>
      <c r="B163" s="3">
        <v>42894</v>
      </c>
      <c r="C163" t="inlineStr">
        <is>
          <t>Exadel evaluated Amazon Web Services (AWS) and Google Cloud Platform to help your organization decide which cloud service is best for your bottom line.</t>
        </is>
      </c>
      <c r="E163" t="inlineStr">
        <is>
          <t>Technology</t>
        </is>
      </c>
      <c r="G163" t="inlineStr">
        <is>
          <t>/news/know-cloud-evaluating-amazon-web-services-aws-google-cloud-platform/</t>
        </is>
      </c>
    </row>
    <row r="164">
      <c r="A164" s="2">
        <f>HYPERLINK("https://www.exadel.com/news/top-10-cities-tech-innovation-outside-silicon-valley/","Top 10 Cities For Tech Innovation Outside Silicon Valley")</f>
        <v>0</v>
      </c>
      <c r="B164" s="3">
        <v>42885</v>
      </c>
      <c r="C164" t="inlineStr">
        <is>
          <t>What are the top 10 tech cities in the US outside of Silicon Valley? Learn about the places with great opportunities in the technology sector.</t>
        </is>
      </c>
      <c r="E164" t="inlineStr">
        <is>
          <t>Business</t>
        </is>
      </c>
      <c r="F164" t="inlineStr">
        <is>
          <t>cities,location</t>
        </is>
      </c>
      <c r="G164" t="inlineStr">
        <is>
          <t>/news/top-10-cities-tech-innovation-outside-silicon-valley/</t>
        </is>
      </c>
    </row>
    <row r="165">
      <c r="A165" s="2">
        <f>HYPERLINK("https://www.exadel.com/news/how-to-spark-creativity-in-the-tech-space/","How to Spark Creativity in the Tech Space")</f>
        <v>0</v>
      </c>
      <c r="B165" s="3">
        <v>42881</v>
      </c>
      <c r="C165" t="inlineStr">
        <is>
          <t>Try some of these techniques for your company to get the creative juices flowing for better ideas and more effective solutions.</t>
        </is>
      </c>
      <c r="E165" t="inlineStr">
        <is>
          <t>Business</t>
        </is>
      </c>
      <c r="F165" t="inlineStr">
        <is>
          <t>creativity</t>
        </is>
      </c>
      <c r="G165" t="inlineStr">
        <is>
          <t>/news/how-to-spark-creativity-in-the-tech-space/</t>
        </is>
      </c>
    </row>
    <row r="166">
      <c r="A166" s="2">
        <f>HYPERLINK("https://www.exadel.com/news/technology-helping-hurting-us-healthcare/","How Technology Is Helping and Hurting the US Healthcare System")</f>
        <v>0</v>
      </c>
      <c r="B166" s="3">
        <v>42880</v>
      </c>
      <c r="C166" t="inlineStr">
        <is>
          <t>Advancements in healthcare technology lead to efficiency and cost reduction</t>
        </is>
      </c>
      <c r="E166" t="inlineStr">
        <is>
          <t>Business</t>
        </is>
      </c>
      <c r="G166" t="inlineStr">
        <is>
          <t>/news/technology-helping-hurting-us-healthcare/</t>
        </is>
      </c>
    </row>
    <row r="167">
      <c r="A167" s="2">
        <f>HYPERLINK("https://www.exadel.com/news/exadel-delivers-innovation-sourcing-recent-global-acquisitions/","Exadel Delivers Innovation Sourcing with Recent Global Acquisitions")</f>
        <v>0</v>
      </c>
      <c r="B167" s="3">
        <v>42872</v>
      </c>
      <c r="C167" t="inlineStr">
        <is>
          <t>Innovation Sourcing focuses on technology, business intelligence and analytics, right-shoring strategies, and non-traditional solution development.</t>
        </is>
      </c>
      <c r="E167" t="inlineStr">
        <is>
          <t>Announcements</t>
        </is>
      </c>
      <c r="F167" t="inlineStr">
        <is>
          <t>acquisitions,global,innovation,innovation sourcing</t>
        </is>
      </c>
      <c r="G167" t="inlineStr">
        <is>
          <t>/news/exadel-delivers-innovation-sourcing-recent-global-acquisitions/</t>
        </is>
      </c>
    </row>
    <row r="168">
      <c r="A168" s="2">
        <f>HYPERLINK("https://www.exadel.com/news/how-to-be-an-internet-of-things-iot-developer-in-the-modern-age/","How to Be an Internet of Things (IoT) Developer in the Modern Age")</f>
        <v>0</v>
      </c>
      <c r="B168" s="3">
        <v>42836</v>
      </c>
      <c r="C168" t="inlineStr">
        <is>
          <t>As we look toward a future f fully connected cities, hospitals, and homes, Exadel explains why the role of the IoT developer is becoming ever more crucial.</t>
        </is>
      </c>
      <c r="E168" t="inlineStr">
        <is>
          <t>Development</t>
        </is>
      </c>
      <c r="F168" t="inlineStr">
        <is>
          <t>career,IoT</t>
        </is>
      </c>
      <c r="G168" t="inlineStr">
        <is>
          <t>/news/how-to-be-an-internet-of-things-iot-developer-in-the-modern-age/</t>
        </is>
      </c>
    </row>
    <row r="169">
      <c r="A169" s="2">
        <f>HYPERLINK("https://www.exadel.com/news/exadel-acquires-new-company-in-europe-reewise/","Exadel Acquires New Company in Europe, ReeWise")</f>
        <v>0</v>
      </c>
      <c r="B169" s="3">
        <v>42836</v>
      </c>
      <c r="E169" t="inlineStr">
        <is>
          <t>Announcements</t>
        </is>
      </c>
      <c r="F169" t="inlineStr">
        <is>
          <t>acquisitions,global,innovation sourcing,Poland</t>
        </is>
      </c>
      <c r="G169" t="inlineStr">
        <is>
          <t>/news/exadel-acquires-new-company-in-europe-reewise/</t>
        </is>
      </c>
    </row>
    <row r="170">
      <c r="A170" s="2">
        <f>HYPERLINK("https://www.exadel.com/news/lisa-calkins-on-introverts-can-be-leaders-too/","Lisa Calkins on ""Introverts Can Be Leaders, Too""")</f>
        <v>0</v>
      </c>
      <c r="B170" s="3">
        <v>42775</v>
      </c>
      <c r="E170" t="inlineStr">
        <is>
          <t>Events Notes</t>
        </is>
      </c>
      <c r="F170" t="inlineStr">
        <is>
          <t>developer conferences,management style</t>
        </is>
      </c>
      <c r="G170" t="inlineStr">
        <is>
          <t>/news/lisa-calkins-on-introverts-can-be-leaders-too/</t>
        </is>
      </c>
    </row>
    <row r="171">
      <c r="A171" s="2">
        <f>HYPERLINK("https://www.exadel.com/news/exadel-amadeus-are-teaming-up-to-push-technology-innovation-to-a-new-level/","Exadel &amp; Amadeus Are Teaming Up to Push Technology Innovation to a New Level")</f>
        <v>0</v>
      </c>
      <c r="B171" s="3">
        <v>42702</v>
      </c>
      <c r="E171" t="inlineStr">
        <is>
          <t>Inside Exadel</t>
        </is>
      </c>
      <c r="F171" t="inlineStr">
        <is>
          <t>brains over bodies,colorado,innovation sourcing,US development</t>
        </is>
      </c>
      <c r="G171" t="inlineStr">
        <is>
          <t>/news/exadel-amadeus-are-teaming-up-to-push-technology-innovation-to-a-new-level/</t>
        </is>
      </c>
    </row>
    <row r="172">
      <c r="A172" s="2">
        <f>HYPERLINK("https://www.exadel.com/news/what-are-beacons-and-why-do-they-matter-to-you/","What Are Beacons and Why Do They Matter to You?")</f>
        <v>0</v>
      </c>
      <c r="B172" s="3">
        <v>42642</v>
      </c>
      <c r="E172" t="inlineStr">
        <is>
          <t>Technology</t>
        </is>
      </c>
      <c r="F172" t="inlineStr">
        <is>
          <t>beacon technology,beacons,data,marketing,mobile,retail,shopping</t>
        </is>
      </c>
      <c r="G172" t="inlineStr">
        <is>
          <t>/news/what-are-beacons-and-why-do-they-matter-to-you/</t>
        </is>
      </c>
    </row>
    <row r="173">
      <c r="A173" s="2">
        <f>HYPERLINK("https://www.exadel.com/news/iot-and-ipv6/","IoT and IPv6")</f>
        <v>0</v>
      </c>
      <c r="B173" s="3">
        <v>42600</v>
      </c>
      <c r="E173" t="inlineStr">
        <is>
          <t>Technology</t>
        </is>
      </c>
      <c r="F173" t="inlineStr">
        <is>
          <t>Internet of things,IoT,Ipv6,jonathan fries</t>
        </is>
      </c>
      <c r="G173" t="inlineStr">
        <is>
          <t>/news/iot-and-ipv6/</t>
        </is>
      </c>
    </row>
    <row r="174">
      <c r="A174" s="2">
        <f>HYPERLINK("https://www.exadel.com/news/iso-certifies-exadel-for-information-security/","ISO Certifies Exadel for Information Security")</f>
        <v>0</v>
      </c>
      <c r="B174" s="3">
        <v>42479</v>
      </c>
      <c r="C174" t="inlineStr">
        <is>
          <t>Creating JUnit tests for AEM components and services requires a lot of testing data, so we came up with a way to generate more data for this testing</t>
        </is>
      </c>
      <c r="D174" t="inlineStr">
        <is>
          <t>Creating JUnit tests for AEM components and services requires a lot of testing data, so we came up with a way to generate more data for this testing and tips on using it.</t>
        </is>
      </c>
      <c r="E174" t="inlineStr">
        <is>
          <t>Inside Exadel</t>
        </is>
      </c>
      <c r="F174" t="inlineStr">
        <is>
          <t>Alexey Evmenkov,information security,ISO,ISO 27001</t>
        </is>
      </c>
      <c r="G174" t="inlineStr">
        <is>
          <t>/news/iso-certifies-exadel-for-information-security/</t>
        </is>
      </c>
    </row>
    <row r="175">
      <c r="A175" s="2">
        <f>HYPERLINK("https://www.exadel.com/news/exadel-provides-the-engineering-behind-ghxs-corex-platform/","Exadel Provides the Engineering behind GHX's CoreX Platform")</f>
        <v>0</v>
      </c>
      <c r="B175" s="3">
        <v>42450</v>
      </c>
      <c r="C175" t="inlineStr">
        <is>
          <t>Creating JUnit tests for AEM components and services requires a lot of testing data, so we came up with a way to generate more data for this testing</t>
        </is>
      </c>
      <c r="D175" t="inlineStr">
        <is>
          <t>Creating JUnit tests for AEM components and services requires a lot of testing data, so we came up with a way to generate more data for this testing and tips on using it.</t>
        </is>
      </c>
      <c r="E175" t="inlineStr">
        <is>
          <t>Projects</t>
        </is>
      </c>
      <c r="G175" t="inlineStr">
        <is>
          <t>/news/exadel-provides-the-engineering-behind-ghxs-corex-platform/</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6"/>
  <sheetViews>
    <sheetView workbookViewId="0"/>
  </sheetViews>
  <sheetFormatPr defaultRowHeight="15"/>
  <sheetData>
    <row r="1" s="1" customFormat="1">
      <c r="A1" s="1" t="inlineStr">
        <is>
          <t>category</t>
        </is>
      </c>
      <c r="B1" s="1" t="inlineStr">
        <is>
          <t>linked_title</t>
        </is>
      </c>
      <c r="C1" s="1" t="inlineStr">
        <is>
          <t>multiple</t>
        </is>
      </c>
    </row>
    <row r="2">
      <c r="A2" t="inlineStr">
        <is>
          <t>Announcements</t>
        </is>
      </c>
      <c r="B2" s="2">
        <f>HYPERLINK("https://www.exadel.com/news/exadel-announces-winners-of-appery-io-virtual-hackathon/","Exadel Announces Winners of Appery.io Virtual Hackathon")</f>
        <v>0</v>
      </c>
      <c r="C2" t="b">
        <v>0</v>
      </c>
    </row>
    <row r="3">
      <c r="A3" t="inlineStr">
        <is>
          <t>Announcements</t>
        </is>
      </c>
      <c r="B3" s="2">
        <f>HYPERLINK("https://www.exadel.com/news/global-developer-community-unites-for-appery-io-covid-19-hackathon/","Global Developer Community Unites for Appery.io COVID-19 Hackathon")</f>
        <v>0</v>
      </c>
      <c r="C3" t="b">
        <v>0</v>
      </c>
    </row>
    <row r="4">
      <c r="A4" t="inlineStr">
        <is>
          <t>Announcements</t>
        </is>
      </c>
      <c r="B4" s="2">
        <f>HYPERLINK("https://www.exadel.com/news/exadel-responds-to-covid-19-a-message-from-our-ceo/","Exadel Responds to COVID-19: A Message from Our CEO")</f>
        <v>0</v>
      </c>
      <c r="C4" t="b">
        <v>0</v>
      </c>
    </row>
    <row r="5">
      <c r="A5" t="inlineStr">
        <is>
          <t>Announcements</t>
        </is>
      </c>
      <c r="B5" s="2">
        <f>HYPERLINK("https://www.exadel.com/news/exadel-is-a-top-mobile-software-development-firm/","Exadel Is a Top Mobile &amp; Software Development Firm!")</f>
        <v>0</v>
      </c>
      <c r="C5" t="b">
        <v>0</v>
      </c>
    </row>
    <row r="6">
      <c r="A6" t="inlineStr">
        <is>
          <t>Announcements</t>
        </is>
      </c>
      <c r="B6" s="2">
        <f>HYPERLINK("https://www.exadel.com/news/old-world-charm-cutting-edge-tech-development/","Old World Charm, Cutting-Edge Tech Development")</f>
        <v>0</v>
      </c>
      <c r="C6" t="b">
        <v>0</v>
      </c>
    </row>
    <row r="7">
      <c r="A7" t="inlineStr">
        <is>
          <t>Announcements</t>
        </is>
      </c>
      <c r="B7" s="2">
        <f>HYPERLINK("https://www.exadel.com/news/exadel-award-top-software-developer/","Even More Recognition for Exadel as a Top Software Company")</f>
        <v>0</v>
      </c>
      <c r="C7" t="b">
        <v>0</v>
      </c>
    </row>
    <row r="8">
      <c r="A8" t="inlineStr">
        <is>
          <t>Announcements</t>
        </is>
      </c>
      <c r="B8" s="2">
        <f>HYPERLINK("https://www.exadel.com/news/exadel-recognized-as-top-it-outsourcing-company/","Exadel Recognized as Top IT Outsourcing Company")</f>
        <v>0</v>
      </c>
      <c r="C8" t="b">
        <v>0</v>
      </c>
    </row>
    <row r="9">
      <c r="A9" t="inlineStr">
        <is>
          <t>Announcements</t>
        </is>
      </c>
      <c r="B9" s="2">
        <f>HYPERLINK("https://www.exadel.com/news/exadel-snags-business-innovation-award-for-scan-buy-mobile-app/","Exadel's Innovation Recognized through Special Award")</f>
        <v>0</v>
      </c>
      <c r="C9" t="b">
        <v>0</v>
      </c>
    </row>
    <row r="10">
      <c r="A10" t="inlineStr">
        <is>
          <t>Announcements</t>
        </is>
      </c>
      <c r="B10" s="2">
        <f>HYPERLINK("https://www.exadel.com/news/exadel-delivers-innovation-sourcing-recent-global-acquisitions/","Exadel Delivers Innovation Sourcing with Recent Global Acquisitions")</f>
        <v>0</v>
      </c>
      <c r="C10" t="b">
        <v>0</v>
      </c>
    </row>
    <row r="11">
      <c r="A11" t="inlineStr">
        <is>
          <t>Announcements</t>
        </is>
      </c>
      <c r="B11" s="2">
        <f>HYPERLINK("https://www.exadel.com/news/exadel-acquires-new-company-in-europe-reewise/","Exadel Acquires New Company in Europe, ReeWise")</f>
        <v>0</v>
      </c>
      <c r="C11" t="b">
        <v>0</v>
      </c>
    </row>
    <row r="12">
      <c r="A12" t="inlineStr">
        <is>
          <t>Business</t>
        </is>
      </c>
      <c r="B12" s="2">
        <f>HYPERLINK("https://www.exadel.com/news/helping-the-fitness-industry-during-covid-19/","Helping the Fitness Industry During COVID-19")</f>
        <v>0</v>
      </c>
      <c r="C12" t="b">
        <v>0</v>
      </c>
    </row>
    <row r="13">
      <c r="A13" t="inlineStr">
        <is>
          <t>Business</t>
        </is>
      </c>
      <c r="B13" s="2">
        <f>HYPERLINK("https://www.exadel.com/news/how-positive-behavioral-metrics-can-boost-your-software-team/","How Positive Behavioral Metrics Can Boost Your Software Team")</f>
        <v>0</v>
      </c>
      <c r="C13" t="b">
        <v>0</v>
      </c>
    </row>
    <row r="14">
      <c r="A14" t="inlineStr">
        <is>
          <t>Business</t>
        </is>
      </c>
      <c r="B14" s="2">
        <f>HYPERLINK("https://www.exadel.com/news/whats-powering-digital-transformation/","What's Powering Digital Transformation?")</f>
        <v>0</v>
      </c>
      <c r="C14" t="b">
        <v>0</v>
      </c>
    </row>
    <row r="15">
      <c r="A15" t="inlineStr">
        <is>
          <t>Business</t>
        </is>
      </c>
      <c r="B15" s="2">
        <f>HYPERLINK("https://www.exadel.com/news/what-is-the-roi-of-a-cloud-transformation/","What Is the ROI of a Cloud Transformation?")</f>
        <v>0</v>
      </c>
      <c r="C15" t="b">
        <v>0</v>
      </c>
    </row>
    <row r="16">
      <c r="A16" t="inlineStr">
        <is>
          <t>Business</t>
        </is>
      </c>
      <c r="B16" s="2">
        <f>HYPERLINK("https://www.exadel.com/news/how-to-take-advantage-of-globally-dispersed-it-teams/","How to Take Advantage of Globally Dispersed IT Teams")</f>
        <v>0</v>
      </c>
      <c r="C16" t="b">
        <v>0</v>
      </c>
    </row>
    <row r="17">
      <c r="A17" t="inlineStr">
        <is>
          <t>Business</t>
        </is>
      </c>
      <c r="B17" s="2">
        <f>HYPERLINK("https://www.exadel.com/news/recap-best-practices-for-becoming-a-better-product-owner/","Recap: Best Practices for Becoming a Better Product Owner")</f>
        <v>0</v>
      </c>
      <c r="C17" t="b">
        <v>0</v>
      </c>
    </row>
    <row r="18">
      <c r="A18" t="inlineStr">
        <is>
          <t>Business</t>
        </is>
      </c>
      <c r="B18" s="2">
        <f>HYPERLINK("https://www.exadel.com/news/jonathan-fries-emotions-are-at-the-core-of-firing-people-even-at-netflix/","Another Article by Jonathan Fries: Emotions Are at the Core of Firing People, Even at Netflix")</f>
        <v>0</v>
      </c>
      <c r="C18" t="b">
        <v>0</v>
      </c>
    </row>
    <row r="19">
      <c r="A19" t="inlineStr">
        <is>
          <t>Business</t>
        </is>
      </c>
      <c r="B19" s="2">
        <f>HYPERLINK("https://www.exadel.com/news/jonathan-fries-software-requirements-are-business-requirements/","New Article by Jonathan Fries: Software Requirements Are Business Requirements")</f>
        <v>0</v>
      </c>
      <c r="C19" t="b">
        <v>0</v>
      </c>
    </row>
    <row r="20">
      <c r="A20" t="inlineStr">
        <is>
          <t>Business</t>
        </is>
      </c>
      <c r="B20" s="2">
        <f>HYPERLINK("https://www.exadel.com/news/jonathan-fries-sports-betting-big-challenge/","New Article by Jonathan Fries: The Big Challenge for Sports Betting")</f>
        <v>0</v>
      </c>
      <c r="C20" t="b">
        <v>0</v>
      </c>
    </row>
    <row r="21">
      <c r="A21" t="inlineStr">
        <is>
          <t>Business</t>
        </is>
      </c>
      <c r="B21" s="2">
        <f>HYPERLINK("https://www.exadel.com/news/fima-katz-finance-organizations-digital-boom/","New Article by Fima Katz: Finance Organizations and the Digital Boom")</f>
        <v>0</v>
      </c>
      <c r="C21" t="b">
        <v>0</v>
      </c>
    </row>
    <row r="22">
      <c r="A22" t="inlineStr">
        <is>
          <t>Business</t>
        </is>
      </c>
      <c r="B22" s="2">
        <f>HYPERLINK("https://www.exadel.com/news/qa-fima-katz-software-outsourcing-big-business/","Q&amp;A with Fima Katz: Why Software Outsourcing Is Becoming Big Business")</f>
        <v>0</v>
      </c>
      <c r="C22" t="b">
        <v>0</v>
      </c>
    </row>
    <row r="23">
      <c r="A23" t="inlineStr">
        <is>
          <t>Business</t>
        </is>
      </c>
      <c r="B23" s="2">
        <f>HYPERLINK("https://www.exadel.com/news/what-it-means-to-be-a-woman-in-technology/","What It Means to Be a Woman in Technology")</f>
        <v>0</v>
      </c>
      <c r="C23" t="b">
        <v>0</v>
      </c>
    </row>
    <row r="24">
      <c r="A24" t="inlineStr">
        <is>
          <t>Business</t>
        </is>
      </c>
      <c r="B24" s="2">
        <f>HYPERLINK("https://www.exadel.com/news/aligning-your-company-in-the-age-of-digital-transformation/","Aligning Your Company in the Age of Digital Transformation")</f>
        <v>0</v>
      </c>
      <c r="C24" t="b">
        <v>0</v>
      </c>
    </row>
    <row r="25">
      <c r="A25" t="inlineStr">
        <is>
          <t>Business</t>
        </is>
      </c>
      <c r="B25" s="2">
        <f>HYPERLINK("https://www.exadel.com/news/machine-learning-will-make-social-media-management-smarter/","How Machine Learning Will Make Social Media Management Smarter")</f>
        <v>0</v>
      </c>
      <c r="C25" t="b">
        <v>0</v>
      </c>
    </row>
    <row r="26">
      <c r="A26" t="inlineStr">
        <is>
          <t>Business</t>
        </is>
      </c>
      <c r="B26" s="2">
        <f>HYPERLINK("https://www.exadel.com/news/5-keys-jumpstarting-digital-transformation/","5 Keys to Jumpstarting Your Digital Transformation")</f>
        <v>0</v>
      </c>
      <c r="C26" t="b">
        <v>0</v>
      </c>
    </row>
    <row r="27">
      <c r="A27" t="inlineStr">
        <is>
          <t>Business</t>
        </is>
      </c>
      <c r="B27" s="2">
        <f>HYPERLINK("https://www.exadel.com/news/how-digital-transformation-can-make-businesses-more-efficient/","How Digital Transformation Can Make Businesses More Efficient")</f>
        <v>0</v>
      </c>
      <c r="C27" t="b">
        <v>0</v>
      </c>
    </row>
    <row r="28">
      <c r="A28" t="inlineStr">
        <is>
          <t>Business</t>
        </is>
      </c>
      <c r="B28" s="2">
        <f>HYPERLINK("https://www.exadel.com/news/fourth-industrial-revolution-ar-iot/","The Fourth Industrial Revolution: The Integration of IoT and AR")</f>
        <v>0</v>
      </c>
      <c r="C28" t="b">
        <v>0</v>
      </c>
    </row>
    <row r="29">
      <c r="A29" t="inlineStr">
        <is>
          <t>Business</t>
        </is>
      </c>
      <c r="B29" s="2">
        <f>HYPERLINK("https://www.exadel.com/news/cryptocurrency-infiltrate-business/","Will Bitcoin &amp; Other Cryptocurrency Ever Infiltrate Businesses?")</f>
        <v>0</v>
      </c>
      <c r="C29" t="b">
        <v>0</v>
      </c>
    </row>
    <row r="30">
      <c r="A30" t="inlineStr">
        <is>
          <t>Business</t>
        </is>
      </c>
      <c r="B30" s="2">
        <f>HYPERLINK("https://www.exadel.com/news/democratization-data-transparency-cx/","From the Democratization of Data to Transparency to CX")</f>
        <v>0</v>
      </c>
      <c r="C30" t="b">
        <v>0</v>
      </c>
    </row>
    <row r="31">
      <c r="A31" t="inlineStr">
        <is>
          <t>Business</t>
        </is>
      </c>
      <c r="B31" s="2">
        <f>HYPERLINK("https://www.exadel.com/news/female-leadership-disrupting-tech/","Female Leadership &amp; the Transformation of Traditional Tech Culture")</f>
        <v>0</v>
      </c>
      <c r="C31" t="b">
        <v>0</v>
      </c>
    </row>
    <row r="32">
      <c r="A32" t="inlineStr">
        <is>
          <t>Business</t>
        </is>
      </c>
      <c r="B32" s="2">
        <f>HYPERLINK("https://www.exadel.com/news/diversity-workplace-improve-business/","How Diversity in the Workplace Can Improve How Tech Companies Do Business")</f>
        <v>0</v>
      </c>
      <c r="C32" t="b">
        <v>0</v>
      </c>
    </row>
    <row r="33">
      <c r="A33" t="inlineStr">
        <is>
          <t>Business</t>
        </is>
      </c>
      <c r="B33" s="2">
        <f>HYPERLINK("https://www.exadel.com/news/power-mentorship-tech/","The Power of Mentorship in Tech")</f>
        <v>0</v>
      </c>
      <c r="C33" t="b">
        <v>0</v>
      </c>
    </row>
    <row r="34">
      <c r="A34" t="inlineStr">
        <is>
          <t>Business</t>
        </is>
      </c>
      <c r="B34" s="2">
        <f>HYPERLINK("https://www.exadel.com/news/in-an-era-of-hacking/","In an Era of Hacking, How Companies Can Keep Personal Information Safe")</f>
        <v>0</v>
      </c>
      <c r="C34" t="b">
        <v>0</v>
      </c>
    </row>
    <row r="35">
      <c r="A35" t="inlineStr">
        <is>
          <t>Business</t>
        </is>
      </c>
      <c r="B35" s="2">
        <f>HYPERLINK("https://www.exadel.com/news/block-chain-does-your-proof-of-concept-equal-success/","Block Chain: Does Your Proof of Concept = Success?")</f>
        <v>0</v>
      </c>
      <c r="C35" t="b">
        <v>0</v>
      </c>
    </row>
    <row r="36">
      <c r="A36" t="inlineStr">
        <is>
          <t>Business</t>
        </is>
      </c>
      <c r="B36" s="2">
        <f>HYPERLINK("https://www.exadel.com/news/how-is-digital-security-affecting-financial-service/","How Is Digital Security Affecting Financial Services?")</f>
        <v>0</v>
      </c>
      <c r="C36" t="b">
        <v>0</v>
      </c>
    </row>
    <row r="37">
      <c r="A37" t="inlineStr">
        <is>
          <t>Business</t>
        </is>
      </c>
      <c r="B37" s="2">
        <f>HYPERLINK("https://www.exadel.com/news/six-seismic-shifts-driving-the-enterprise-tech-shake-up/","Six Seismic Shifts Driving the Enterprise Tech Shake-Up")</f>
        <v>0</v>
      </c>
      <c r="C37" t="b">
        <v>0</v>
      </c>
    </row>
    <row r="38">
      <c r="A38" t="inlineStr">
        <is>
          <t>Business</t>
        </is>
      </c>
      <c r="B38" s="2">
        <f>HYPERLINK("https://www.exadel.com/news/top-10-cities-tech-innovation-outside-silicon-valley/","Top 10 Cities For Tech Innovation Outside Silicon Valley")</f>
        <v>0</v>
      </c>
      <c r="C38" t="b">
        <v>0</v>
      </c>
    </row>
    <row r="39">
      <c r="A39" t="inlineStr">
        <is>
          <t>Business</t>
        </is>
      </c>
      <c r="B39" s="2">
        <f>HYPERLINK("https://www.exadel.com/news/how-to-spark-creativity-in-the-tech-space/","How to Spark Creativity in the Tech Space")</f>
        <v>0</v>
      </c>
      <c r="C39" t="b">
        <v>0</v>
      </c>
    </row>
    <row r="40">
      <c r="A40" t="inlineStr">
        <is>
          <t>Business</t>
        </is>
      </c>
      <c r="B40" s="2">
        <f>HYPERLINK("https://www.exadel.com/news/technology-helping-hurting-us-healthcare/","How Technology Is Helping and Hurting the US Healthcare System")</f>
        <v>0</v>
      </c>
      <c r="C40" t="b">
        <v>0</v>
      </c>
    </row>
    <row r="41">
      <c r="A41" t="inlineStr">
        <is>
          <t>Development</t>
        </is>
      </c>
      <c r="B41" s="2">
        <f>HYPERLINK("https://www.exadel.com/news/data-driven-software-engineering-how-to-avoid-common-problems/","Data-driven Software Engineering: How to Avoid Common Problems")</f>
        <v>0</v>
      </c>
      <c r="C41" t="b">
        <v>0</v>
      </c>
    </row>
    <row r="42">
      <c r="A42" t="inlineStr">
        <is>
          <t>Development</t>
        </is>
      </c>
      <c r="B42" s="2">
        <f>HYPERLINK("https://www.exadel.com/news/helping-the-retail-industry-recover-during-covid-19/","Helping the Retail Industry Recover during COVID-19")</f>
        <v>0</v>
      </c>
      <c r="C42" t="b">
        <v>0</v>
      </c>
    </row>
    <row r="43">
      <c r="A43" t="inlineStr">
        <is>
          <t>Development</t>
        </is>
      </c>
      <c r="B43" s="2">
        <f>HYPERLINK("https://www.exadel.com/news/helping-the-real-estate-industry-recover-during-covid-19/","Helping the Real Estate Industry Recover during COVID-19")</f>
        <v>0</v>
      </c>
      <c r="C43" t="b">
        <v>0</v>
      </c>
    </row>
    <row r="44">
      <c r="A44" t="inlineStr">
        <is>
          <t>Development</t>
        </is>
      </c>
      <c r="B44" s="2">
        <f>HYPERLINK("https://www.exadel.com/news/secrets-of-successful-remote-or-dispersed-it-teams/","Secrets of Successful Remote or Dispersed IT Teams")</f>
        <v>0</v>
      </c>
      <c r="C44" t="b">
        <v>0</v>
      </c>
    </row>
    <row r="45">
      <c r="A45" t="inlineStr">
        <is>
          <t>Development</t>
        </is>
      </c>
      <c r="B45" s="2">
        <f>HYPERLINK("https://www.exadel.com/news/building-resilient-distributed-software-development-teams/","Building Resilient Distributed Software Development Teams")</f>
        <v>0</v>
      </c>
      <c r="C45" t="b">
        <v>0</v>
      </c>
    </row>
    <row r="46">
      <c r="A46" t="inlineStr">
        <is>
          <t>Development</t>
        </is>
      </c>
      <c r="B46" s="2">
        <f>HYPERLINK("https://www.exadel.com/news/our-devops-methodologies-the-continuous-integration-interview/","Our DevOps Methodologies: The Continuous Integration Interview")</f>
        <v>0</v>
      </c>
      <c r="C46" t="b">
        <v>0</v>
      </c>
    </row>
    <row r="47">
      <c r="A47" t="inlineStr">
        <is>
          <t>Development</t>
        </is>
      </c>
      <c r="B47" s="2">
        <f>HYPERLINK("https://www.exadel.com/news/our-devops-methods-continuous-integration/","Our DevOps Methodologies: Continuous Integration")</f>
        <v>0</v>
      </c>
      <c r="C47" t="b">
        <v>0</v>
      </c>
    </row>
    <row r="48">
      <c r="A48" t="inlineStr">
        <is>
          <t>Development</t>
        </is>
      </c>
      <c r="B48" s="2">
        <f>HYPERLINK("https://www.exadel.com/news/agile-development-for-non-products/","Agile Development for ""Non-Products""")</f>
        <v>0</v>
      </c>
      <c r="C48" t="b">
        <v>0</v>
      </c>
    </row>
    <row r="49">
      <c r="A49" t="inlineStr">
        <is>
          <t>Development</t>
        </is>
      </c>
      <c r="B49" s="2">
        <f>HYPERLINK("https://www.exadel.com/news/beyond-building-software-agile-as-an-organization-wide-initiative/","Beyond Building Software: Agile as an Organization-Wide Initiative")</f>
        <v>0</v>
      </c>
      <c r="C49" t="b">
        <v>0</v>
      </c>
    </row>
    <row r="50">
      <c r="A50" t="inlineStr">
        <is>
          <t>Development</t>
        </is>
      </c>
      <c r="B50" s="2">
        <f>HYPERLINK("https://www.exadel.com/news/introducing-the-adobe-experience-manager-authoring-toolkit/","Introducing the Adobe Experience Manager Authoring Toolkit")</f>
        <v>0</v>
      </c>
      <c r="C50" t="b">
        <v>0</v>
      </c>
    </row>
    <row r="51">
      <c r="A51" t="inlineStr">
        <is>
          <t>Development</t>
        </is>
      </c>
      <c r="B51" s="2">
        <f>HYPERLINK("https://www.exadel.com/news/the-benefits-of-agile-software-development-and-how-to-measure-them/","The Benefits of Agile Software Development and How to Measure Them")</f>
        <v>0</v>
      </c>
      <c r="C51" t="b">
        <v>0</v>
      </c>
    </row>
    <row r="52">
      <c r="A52" t="inlineStr">
        <is>
          <t>Development</t>
        </is>
      </c>
      <c r="B52" s="2">
        <f>HYPERLINK("https://www.exadel.com/news/recap-innovation-lab-2020-what-innovating-the-future-looks-like/","Recap: Innovation Lab 2020 What Innovating the Future Looks Like")</f>
        <v>0</v>
      </c>
      <c r="C52" t="b">
        <v>0</v>
      </c>
    </row>
    <row r="53">
      <c r="A53" t="inlineStr">
        <is>
          <t>Development</t>
        </is>
      </c>
      <c r="B53" s="2">
        <f>HYPERLINK("https://www.exadel.com/news/5-reasons-to-consider-adopting-agile-software-delivery-if-you-havent-already/","5 Reasons to Consider Adopting Agile Software Delivery (If You Haven’t Already)")</f>
        <v>0</v>
      </c>
      <c r="C53" t="b">
        <v>0</v>
      </c>
    </row>
    <row r="54">
      <c r="A54" t="inlineStr">
        <is>
          <t>Development</t>
        </is>
      </c>
      <c r="B54" s="2">
        <f>HYPERLINK("https://www.exadel.com/news/innovation-lab-by-exadel-now-supports-full-chatbot-development/","Innovation Lab by Exadel Now Supports Full Chatbot Development")</f>
        <v>0</v>
      </c>
      <c r="C54" t="b">
        <v>0</v>
      </c>
    </row>
    <row r="55">
      <c r="A55" t="inlineStr">
        <is>
          <t>Development</t>
        </is>
      </c>
      <c r="B55" s="2">
        <f>HYPERLINK("https://www.exadel.com/news/recap-what-to-do-when-the-code-sucks/","Recap: What to Do When the Code Sucks")</f>
        <v>0</v>
      </c>
      <c r="C55" t="b">
        <v>0</v>
      </c>
    </row>
    <row r="56">
      <c r="A56" t="inlineStr">
        <is>
          <t>Development</t>
        </is>
      </c>
      <c r="B56" s="2">
        <f>HYPERLINK("https://www.exadel.com/news/revisiting-reviewing-code-audit-time/","Revisit, Review — Why (and When) You Need a Code Audit")</f>
        <v>0</v>
      </c>
      <c r="C56" t="b">
        <v>0</v>
      </c>
    </row>
    <row r="57">
      <c r="A57" t="inlineStr">
        <is>
          <t>Development</t>
        </is>
      </c>
      <c r="B57" s="2">
        <f>HYPERLINK("https://www.exadel.com/news/lessons-most-innovative-apps-last-5-years/","Learn from the Most Innovative Apps of the Last 5 Years")</f>
        <v>0</v>
      </c>
      <c r="C57" t="b">
        <v>0</v>
      </c>
    </row>
    <row r="58">
      <c r="A58" t="inlineStr">
        <is>
          <t>Development</t>
        </is>
      </c>
      <c r="B58" s="2">
        <f>HYPERLINK("https://www.exadel.com/news/open-source-code-sharing-value/","The Value of Open Source Code Sharing")</f>
        <v>0</v>
      </c>
      <c r="C58" t="b">
        <v>0</v>
      </c>
    </row>
    <row r="59">
      <c r="A59" t="inlineStr">
        <is>
          <t>Development</t>
        </is>
      </c>
      <c r="B59" s="2">
        <f>HYPERLINK("https://www.exadel.com/news/application-rebuild-questionnaire/","An Application Rebuild Questionnaire")</f>
        <v>0</v>
      </c>
      <c r="C59" t="b">
        <v>0</v>
      </c>
    </row>
    <row r="60">
      <c r="A60" t="inlineStr">
        <is>
          <t>Development</t>
        </is>
      </c>
      <c r="B60" s="2">
        <f>HYPERLINK("https://www.exadel.com/news/bad-apple-switching-mac-windows/","Bad Apple: Why Some Developers Are Switching Platforms")</f>
        <v>0</v>
      </c>
      <c r="C60" t="b">
        <v>0</v>
      </c>
    </row>
    <row r="61">
      <c r="A61" t="inlineStr">
        <is>
          <t>Development</t>
        </is>
      </c>
      <c r="B61" s="2">
        <f>HYPERLINK("https://www.exadel.com/news/cloud-architecture-for-iot-knowledge-teamwork-key/","Cloud Architecture for IoT: Knowledge, Teamwork Key")</f>
        <v>0</v>
      </c>
      <c r="C61" t="b">
        <v>0</v>
      </c>
    </row>
    <row r="62">
      <c r="A62" t="inlineStr">
        <is>
          <t>Development</t>
        </is>
      </c>
      <c r="B62" s="2">
        <f>HYPERLINK("https://www.exadel.com/news/how-to-be-an-internet-of-things-iot-developer-in-the-modern-age/","How to Be an Internet of Things (IoT) Developer in the Modern Age")</f>
        <v>0</v>
      </c>
      <c r="C62" t="b">
        <v>0</v>
      </c>
    </row>
    <row r="63">
      <c r="A63" t="inlineStr">
        <is>
          <t>Events Notes</t>
        </is>
      </c>
      <c r="B63" s="2">
        <f>HYPERLINK("https://www.exadel.com/news/product-world-2020-reflections-from-jonathan-fries/","Product World 2020: Reflections from Jonathan Fries")</f>
        <v>0</v>
      </c>
      <c r="C63" t="b">
        <v>0</v>
      </c>
    </row>
    <row r="64">
      <c r="A64" t="inlineStr">
        <is>
          <t>Events Notes</t>
        </is>
      </c>
      <c r="B64" s="2">
        <f>HYPERLINK("https://www.exadel.com/news/hackathon-time-in-minsk/","Hackathon Time in Minsk")</f>
        <v>0</v>
      </c>
      <c r="C64" t="b">
        <v>0</v>
      </c>
    </row>
    <row r="65">
      <c r="A65" t="inlineStr">
        <is>
          <t>Events Notes</t>
        </is>
      </c>
      <c r="B65" s="2">
        <f>HYPERLINK("https://www.exadel.com/news/exadels-jonathan-fries-to-speak-at-productworld-2020/","Exadel’s Jonathan Fries to Speak at ProductWorld 2020")</f>
        <v>0</v>
      </c>
      <c r="C65" t="b">
        <v>0</v>
      </c>
    </row>
    <row r="66">
      <c r="A66" t="inlineStr">
        <is>
          <t>Events Notes</t>
        </is>
      </c>
      <c r="B66" s="2">
        <f>HYPERLINK("https://www.exadel.com/news/health-tech-innovator-exadel-at-ihrsa-2019/","Health Tech Innovation at IHRSA 2019")</f>
        <v>0</v>
      </c>
      <c r="C66" t="b">
        <v>0</v>
      </c>
    </row>
    <row r="67">
      <c r="A67" t="inlineStr">
        <is>
          <t>Events Notes</t>
        </is>
      </c>
      <c r="B67" s="2">
        <f>HYPERLINK("https://www.exadel.com/news/webcast-ecommerce-trends/","Webcast: E-commerce Trends")</f>
        <v>0</v>
      </c>
      <c r="C67" t="b">
        <v>0</v>
      </c>
    </row>
    <row r="68">
      <c r="A68" t="inlineStr">
        <is>
          <t>Events Notes</t>
        </is>
      </c>
      <c r="B68" s="2">
        <f>HYPERLINK("https://www.exadel.com/news/webcast-ai-in-the-clouds/","Webcast: AI in the Clouds")</f>
        <v>0</v>
      </c>
      <c r="C68" t="b">
        <v>0</v>
      </c>
    </row>
    <row r="69">
      <c r="A69" t="inlineStr">
        <is>
          <t>Events Notes</t>
        </is>
      </c>
      <c r="B69" s="2">
        <f>HYPERLINK("https://www.exadel.com/news/webcast-enterprise-software-trends/","Webcast: Enterprise Software Development Trends")</f>
        <v>0</v>
      </c>
      <c r="C69" t="b">
        <v>0</v>
      </c>
    </row>
    <row r="70">
      <c r="A70" t="inlineStr">
        <is>
          <t>Events Notes</t>
        </is>
      </c>
      <c r="B70" s="2">
        <f>HYPERLINK("https://www.exadel.com/news/webcast-blockchain-trends/","Webcast: Blockchain Trends")</f>
        <v>0</v>
      </c>
      <c r="C70" t="b">
        <v>0</v>
      </c>
    </row>
    <row r="71">
      <c r="A71" t="inlineStr">
        <is>
          <t>Events Notes</t>
        </is>
      </c>
      <c r="B71" s="2">
        <f>HYPERLINK("https://www.exadel.com/news/exadels-digital-insights-webcast-series-starts-with-a-bang/","Exadel's Digital Insights Webcast Series Rolls Out")</f>
        <v>0</v>
      </c>
      <c r="C71" t="b">
        <v>0</v>
      </c>
    </row>
    <row r="72">
      <c r="A72" t="inlineStr">
        <is>
          <t>Events Notes</t>
        </is>
      </c>
      <c r="B72" s="2">
        <f>HYPERLINK("https://www.exadel.com/news/fima-katz-talks-fintech-european-conference/","Fima Katz Talks Fintech at European Conference")</f>
        <v>0</v>
      </c>
      <c r="C72" t="b">
        <v>0</v>
      </c>
    </row>
    <row r="73">
      <c r="A73" t="inlineStr">
        <is>
          <t>Events Notes</t>
        </is>
      </c>
      <c r="B73" s="2">
        <f>HYPERLINK("https://www.exadel.com/news/learn-about-enterprise-grade-ai/","Learn about Enterprise-Grade AI on April 25th")</f>
        <v>0</v>
      </c>
      <c r="C73" t="b">
        <v>0</v>
      </c>
    </row>
    <row r="74">
      <c r="A74" t="inlineStr">
        <is>
          <t>Events Notes</t>
        </is>
      </c>
      <c r="B74" s="2">
        <f>HYPERLINK("https://www.exadel.com/news/the-it-testing-challenge-is-on-in-bialytsok/","The IT Testing Challenge Is on in Bialytsok!")</f>
        <v>0</v>
      </c>
      <c r="C74" t="b">
        <v>0</v>
      </c>
    </row>
    <row r="75">
      <c r="A75" t="inlineStr">
        <is>
          <t>Events Notes</t>
        </is>
      </c>
      <c r="B75" s="2">
        <f>HYPERLINK("https://www.exadel.com/news/happy-first-exadel-poland/","Happy (First) Anniversary for Exadel in Poland!")</f>
        <v>0</v>
      </c>
      <c r="C75" t="b">
        <v>0</v>
      </c>
    </row>
    <row r="76">
      <c r="A76" t="inlineStr">
        <is>
          <t>Events Notes</t>
        </is>
      </c>
      <c r="B76" s="2">
        <f>HYPERLINK("https://www.exadel.com/news/exadel-chief-strategy-officer-lisa-calkins-presents-on-the-future-of-wearables-at-wear-2017/","Exadel Chief Strategy Officer Lisa Calkins at WEAR 2017")</f>
        <v>0</v>
      </c>
      <c r="C76" t="b">
        <v>0</v>
      </c>
    </row>
    <row r="77">
      <c r="A77" t="inlineStr">
        <is>
          <t>Events Notes</t>
        </is>
      </c>
      <c r="B77" s="2">
        <f>HYPERLINK("https://www.exadel.com/news/lisa-calkins-on-introverts-can-be-leaders-too/","Lisa Calkins on ""Introverts Can Be Leaders, Too""")</f>
        <v>0</v>
      </c>
      <c r="C77" t="b">
        <v>0</v>
      </c>
    </row>
    <row r="78">
      <c r="A78" t="inlineStr">
        <is>
          <t>Exadel Solutions</t>
        </is>
      </c>
      <c r="B78" s="2">
        <f>HYPERLINK("https://www.exadel.com/news/global-procurement-application-designing-a-catalog-module/","Global Procurement Application: Designing a Catalog Module")</f>
        <v>0</v>
      </c>
      <c r="C78" t="b">
        <v>0</v>
      </c>
    </row>
    <row r="79">
      <c r="A79" t="inlineStr">
        <is>
          <t>Exadel Solutions</t>
        </is>
      </c>
      <c r="B79" s="2">
        <f>HYPERLINK("https://www.exadel.com/news/global-procurement-application-designing-an-inventory-module/","Global Procurement Application: Designing an Inventory Module")</f>
        <v>0</v>
      </c>
      <c r="C79" t="b">
        <v>0</v>
      </c>
    </row>
    <row r="80">
      <c r="A80" t="inlineStr">
        <is>
          <t>Inside Exadel</t>
        </is>
      </c>
      <c r="B80" s="2">
        <f>HYPERLINK("https://www.exadel.com/news/exadel-sponsored-stem-lab-opens-in-vileyka/","Exadel-sponsored STEM Lab Opens in Vileyka")</f>
        <v>0</v>
      </c>
      <c r="C80" t="b">
        <v>0</v>
      </c>
    </row>
    <row r="81">
      <c r="A81" t="inlineStr">
        <is>
          <t>Inside Exadel</t>
        </is>
      </c>
      <c r="B81" s="2">
        <f>HYPERLINK("https://www.exadel.com/news/a-year-of-achievement-for-appery-io-in-2019/","A Year of Achievement for Appery.io in 2019")</f>
        <v>0</v>
      </c>
      <c r="C81" t="b">
        <v>0</v>
      </c>
    </row>
    <row r="82">
      <c r="A82" t="inlineStr">
        <is>
          <t>Inside Exadel</t>
        </is>
      </c>
      <c r="B82" s="2">
        <f>HYPERLINK("https://www.exadel.com/news/thats-a-wrap-2019-exadel-reflections-and-achievements/","That’s A Wrap! 2019 Exadel Reflections and Achievements")</f>
        <v>0</v>
      </c>
      <c r="C82" t="b">
        <v>0</v>
      </c>
    </row>
    <row r="83">
      <c r="A83" t="inlineStr">
        <is>
          <t>Inside Exadel</t>
        </is>
      </c>
      <c r="B83" s="2">
        <f>HYPERLINK("https://www.exadel.com/news/women-in-stem-at-exadel-daria-rieznik-lead-qa-engineer/","Women in STEM at Exadel: Daria Rieznik, Lead QA Engineer")</f>
        <v>0</v>
      </c>
      <c r="C83" t="b">
        <v>0</v>
      </c>
    </row>
    <row r="84">
      <c r="A84" t="inlineStr">
        <is>
          <t>Inside Exadel</t>
        </is>
      </c>
      <c r="B84" s="2">
        <f>HYPERLINK("https://www.exadel.com/news/crosskube-qa-rapid-deployment-of-environments-to-any-cloud/","CrossKube Q&amp;A: Rapid Deployment of Environments to Any Cloud")</f>
        <v>0</v>
      </c>
      <c r="C84" t="b">
        <v>1</v>
      </c>
    </row>
    <row r="85">
      <c r="A85" t="inlineStr">
        <is>
          <t>Inside Exadel</t>
        </is>
      </c>
      <c r="B85" s="2">
        <f>HYPERLINK("https://www.exadel.com/news/women-in-stem-at-exadel-polina-antipova-delivery-manager-and-scrum-master/","Women in STEM at Exadel: Polina Antipova, Delivery Manager and Scrum Master")</f>
        <v>0</v>
      </c>
      <c r="C85" t="b">
        <v>0</v>
      </c>
    </row>
    <row r="86">
      <c r="A86" t="inlineStr">
        <is>
          <t>Inside Exadel</t>
        </is>
      </c>
      <c r="B86" s="2">
        <f>HYPERLINK("https://www.exadel.com/news/women-in-stem-at-exadel-mary-frances-senior-ux-ui-designer/","Women in STEM at Exadel: Mary Frances Czarsty, Senior UX/UI Designer")</f>
        <v>0</v>
      </c>
      <c r="C86" t="b">
        <v>0</v>
      </c>
    </row>
    <row r="87">
      <c r="A87" t="inlineStr">
        <is>
          <t>Inside Exadel</t>
        </is>
      </c>
      <c r="B87" s="2">
        <f>HYPERLINK("https://www.exadel.com/news/women-in-stem-at-exadel-lindsay-mcguire-director-of-user-experience/","Women in STEM at Exadel: Lindsay McGuire, Director of User Experience")</f>
        <v>0</v>
      </c>
      <c r="C87" t="b">
        <v>0</v>
      </c>
    </row>
    <row r="88">
      <c r="A88" t="inlineStr">
        <is>
          <t>Inside Exadel</t>
        </is>
      </c>
      <c r="B88" s="2">
        <f>HYPERLINK("https://www.exadel.com/news/exadel-named-a-midsize-agile-software-development-service-provider-leader/","Exadel Named a Midsize Agile Software Development Service Provider Leader by Independent Research Firm")</f>
        <v>0</v>
      </c>
      <c r="C88" t="b">
        <v>0</v>
      </c>
    </row>
    <row r="89">
      <c r="A89" t="inlineStr">
        <is>
          <t>Inside Exadel</t>
        </is>
      </c>
      <c r="B89" s="2">
        <f>HYPERLINK("https://www.exadel.com/news/from-vision-to-decision-exadel-launches-innovation-lab/","From Vision to Decision: Exadel Launches Innovation Lab")</f>
        <v>0</v>
      </c>
      <c r="C89" t="b">
        <v>0</v>
      </c>
    </row>
    <row r="90">
      <c r="A90" t="inlineStr">
        <is>
          <t>Inside Exadel</t>
        </is>
      </c>
      <c r="B90" s="2">
        <f>HYPERLINK("https://www.exadel.com/news/stem-lab-in-belarus-to-kick-off-csr-program/","Exadel Supports STEM Lab in Belarus to Kick Off CSR Program")</f>
        <v>0</v>
      </c>
      <c r="C90" t="b">
        <v>0</v>
      </c>
    </row>
    <row r="91">
      <c r="A91" t="inlineStr">
        <is>
          <t>Inside Exadel</t>
        </is>
      </c>
      <c r="B91" s="2">
        <f>HYPERLINK("https://www.exadel.com/news/exadel-developer-spotlight-alexander-antsypov/","Exadel Developer Spotlight: Meet Alexander Antsypov")</f>
        <v>0</v>
      </c>
      <c r="C91" t="b">
        <v>0</v>
      </c>
    </row>
    <row r="92">
      <c r="A92" t="inlineStr">
        <is>
          <t>Inside Exadel</t>
        </is>
      </c>
      <c r="B92" s="2">
        <f>HYPERLINK("https://www.exadel.com/news/exadel-developer-spotlight-travis-bolinger/","Exadel Developer Spotlight: Meet Travis Bolinger")</f>
        <v>0</v>
      </c>
      <c r="C92" t="b">
        <v>0</v>
      </c>
    </row>
    <row r="93">
      <c r="A93" t="inlineStr">
        <is>
          <t>Inside Exadel</t>
        </is>
      </c>
      <c r="B93" s="2">
        <f>HYPERLINK("https://www.exadel.com/news/reflections-on-2018-whats-to-come-in-2019/","Reflections on 2018, What’s to Come in 2019")</f>
        <v>0</v>
      </c>
      <c r="C93" t="b">
        <v>0</v>
      </c>
    </row>
    <row r="94">
      <c r="A94" t="inlineStr">
        <is>
          <t>Inside Exadel</t>
        </is>
      </c>
      <c r="B94" s="2">
        <f>HYPERLINK("https://www.exadel.com/news/qanda-dmitry-buninsky-products-platforms-practice/","Dmitry Binunsky on Exadel’s Products and Platforms Practice")</f>
        <v>0</v>
      </c>
      <c r="C94" t="b">
        <v>0</v>
      </c>
    </row>
    <row r="95">
      <c r="A95" t="inlineStr">
        <is>
          <t>Inside Exadel</t>
        </is>
      </c>
      <c r="B95" s="2">
        <f>HYPERLINK("https://www.exadel.com/news/educating-software-engineers-future/","Educating the Software Engineers of the Future")</f>
        <v>0</v>
      </c>
      <c r="C95" t="b">
        <v>0</v>
      </c>
    </row>
    <row r="96">
      <c r="A96" t="inlineStr">
        <is>
          <t>Inside Exadel</t>
        </is>
      </c>
      <c r="B96" s="2">
        <f>HYPERLINK("https://www.exadel.com/news/qanda-jonathan-fries-digital-transformation-practice/","Jonathan Fries on Exadel’s Digital Transformation Practice")</f>
        <v>0</v>
      </c>
      <c r="C96" t="b">
        <v>0</v>
      </c>
    </row>
    <row r="97">
      <c r="A97" t="inlineStr">
        <is>
          <t>Inside Exadel</t>
        </is>
      </c>
      <c r="B97" s="2">
        <f>HYPERLINK("https://www.exadel.com/news/qanda-lev-shur-exadel-digital-marketing-technology-practice/","Lev Shur on Exadel’s Digital Marketing Technology Practice")</f>
        <v>0</v>
      </c>
      <c r="C97" t="b">
        <v>0</v>
      </c>
    </row>
    <row r="98">
      <c r="A98" t="inlineStr">
        <is>
          <t>Inside Exadel</t>
        </is>
      </c>
      <c r="B98" s="2">
        <f>HYPERLINK("https://www.exadel.com/news/exadel-developer-spotlight-lindsay-mcguire/","Exadel Developer Spotlight: Meet Lindsay McGuire")</f>
        <v>0</v>
      </c>
      <c r="C98" t="b">
        <v>0</v>
      </c>
    </row>
    <row r="99">
      <c r="A99" t="inlineStr">
        <is>
          <t>Inside Exadel</t>
        </is>
      </c>
      <c r="B99" s="2">
        <f>HYPERLINK("https://www.exadel.com/news/exadel-developer-spotlight-mikhail-andrushkevich/","Exadel Developer Spotlight: Meet Mikhail Andrushkevich")</f>
        <v>0</v>
      </c>
      <c r="C99" t="b">
        <v>0</v>
      </c>
    </row>
    <row r="100">
      <c r="A100" t="inlineStr">
        <is>
          <t>Inside Exadel</t>
        </is>
      </c>
      <c r="B100" s="2">
        <f>HYPERLINK("https://www.exadel.com/news/exadel-developer-spotlight-polina-kuchinskaya/","Exadel Developer Spotlight: Meet Polina Kuchinskaya")</f>
        <v>0</v>
      </c>
      <c r="C100" t="b">
        <v>0</v>
      </c>
    </row>
    <row r="101">
      <c r="A101" t="inlineStr">
        <is>
          <t>Inside Exadel</t>
        </is>
      </c>
      <c r="B101" s="2">
        <f>HYPERLINK("https://www.exadel.com/news/exadel-developer-spotlight-patrick-flynn/","Exadel Developer Spotlight: Meet Patrick Flynn")</f>
        <v>0</v>
      </c>
      <c r="C101" t="b">
        <v>0</v>
      </c>
    </row>
    <row r="102">
      <c r="A102" t="inlineStr">
        <is>
          <t>Inside Exadel</t>
        </is>
      </c>
      <c r="B102" s="2">
        <f>HYPERLINK("https://www.exadel.com/news/exadel-top-data-analytics-company-san-francisco-clutch/","Exadel Named Top Data Analytics Company in San Francisco Area by Clutch")</f>
        <v>0</v>
      </c>
      <c r="C102" t="b">
        <v>0</v>
      </c>
    </row>
    <row r="103">
      <c r="A103" t="inlineStr">
        <is>
          <t>Inside Exadel</t>
        </is>
      </c>
      <c r="B103" s="2">
        <f>HYPERLINK("https://www.exadel.com/news/exadel-adds-another-award/","Exadel Adds Another Award")</f>
        <v>0</v>
      </c>
      <c r="C103" t="b">
        <v>0</v>
      </c>
    </row>
    <row r="104">
      <c r="A104" t="inlineStr">
        <is>
          <t>Inside Exadel</t>
        </is>
      </c>
      <c r="B104" s="2">
        <f>HYPERLINK("https://www.exadel.com/news/exadel-amadeus-are-teaming-up-to-push-technology-innovation-to-a-new-level/","Exadel &amp; Amadeus Are Teaming Up to Push Technology Innovation to a New Level")</f>
        <v>0</v>
      </c>
      <c r="C104" t="b">
        <v>0</v>
      </c>
    </row>
    <row r="105">
      <c r="A105" t="inlineStr">
        <is>
          <t>Inside Exadel</t>
        </is>
      </c>
      <c r="B105" s="2">
        <f>HYPERLINK("https://www.exadel.com/news/iso-certifies-exadel-for-information-security/","ISO Certifies Exadel for Information Security")</f>
        <v>0</v>
      </c>
      <c r="C105" t="b">
        <v>0</v>
      </c>
    </row>
    <row r="106">
      <c r="A106" t="inlineStr">
        <is>
          <t>Projects</t>
        </is>
      </c>
      <c r="B106" s="2">
        <f>HYPERLINK("https://www.exadel.com/news/more-bikes-and-reduce-emissions/","Ride (Share) More Bikes, Reduce Emissions")</f>
        <v>0</v>
      </c>
      <c r="C106" t="b">
        <v>0</v>
      </c>
    </row>
    <row r="107">
      <c r="A107" t="inlineStr">
        <is>
          <t>Projects</t>
        </is>
      </c>
      <c r="B107" s="2">
        <f>HYPERLINK("https://www.exadel.com/news/they-value-long-lasting-relationships-over-any-kind-of-short-term-gain/","""They value long lasting relationships over any kind of short-term gain.""")</f>
        <v>0</v>
      </c>
      <c r="C107" t="b">
        <v>0</v>
      </c>
    </row>
    <row r="108">
      <c r="A108" t="inlineStr">
        <is>
          <t>Projects</t>
        </is>
      </c>
      <c r="B108" s="2">
        <f>HYPERLINK("https://www.exadel.com/news/exadel-feels-like-permanent-member-team/","""Exadel feels like a permanent member of my team.""")</f>
        <v>0</v>
      </c>
      <c r="C108" t="b">
        <v>0</v>
      </c>
    </row>
    <row r="109">
      <c r="A109" t="inlineStr">
        <is>
          <t>Projects</t>
        </is>
      </c>
      <c r="B109" s="2">
        <f>HYPERLINK("https://www.exadel.com/news/exadel-provides-the-engineering-behind-ghxs-corex-platform/","Exadel Provides the Engineering behind GHX's CoreX Platform")</f>
        <v>0</v>
      </c>
      <c r="C109" t="b">
        <v>0</v>
      </c>
    </row>
    <row r="110">
      <c r="A110" t="inlineStr">
        <is>
          <t>Tech Tips</t>
        </is>
      </c>
      <c r="B110" s="2">
        <f>HYPERLINK("https://www.exadel.com/news/aem-tip-cryptosupport-key-sharing-and-troubleshooting/","AEM Tip: CryptoSupport Key Sharing and Troubleshooting")</f>
        <v>0</v>
      </c>
      <c r="C110" t="b">
        <v>0</v>
      </c>
    </row>
    <row r="111">
      <c r="A111" t="inlineStr">
        <is>
          <t>Tech Tips</t>
        </is>
      </c>
      <c r="B111" s="2">
        <f>HYPERLINK("https://www.exadel.com/news/aem-tip-junit-aemcontext-integration-with-an-aem-repository/","AEM Tip: JUnit AemContext Integration with an AEM Repository")</f>
        <v>0</v>
      </c>
      <c r="C111" t="b">
        <v>0</v>
      </c>
    </row>
    <row r="112">
      <c r="A112" t="inlineStr">
        <is>
          <t>Tech Tips</t>
        </is>
      </c>
      <c r="B112" s="2">
        <f>HYPERLINK("https://www.exadel.com/news/aem-tip-use-an-automated-test-framework/","AEM Tip: Use an Automated Test Framework")</f>
        <v>0</v>
      </c>
      <c r="C112" t="b">
        <v>0</v>
      </c>
    </row>
    <row r="113">
      <c r="A113" t="inlineStr">
        <is>
          <t>Tech Tips</t>
        </is>
      </c>
      <c r="B113" s="2">
        <f>HYPERLINK("https://www.exadel.com/news/classic-to-touch-ui-migration-for-aem-page-properties/","Classic to Touch UI Migration for AEM: Page Properties")</f>
        <v>0</v>
      </c>
      <c r="C113" t="b">
        <v>0</v>
      </c>
    </row>
    <row r="114">
      <c r="A114" t="inlineStr">
        <is>
          <t>Tech Tips</t>
        </is>
      </c>
      <c r="B114" s="2">
        <f>HYPERLINK("https://www.exadel.com/news/classic-to-touch-ui-migration-for-aem-multifields/","Classic to Touch UI Migration for AEM: Multifields")</f>
        <v>0</v>
      </c>
      <c r="C114" t="b">
        <v>0</v>
      </c>
    </row>
    <row r="115">
      <c r="A115" t="inlineStr">
        <is>
          <t>Tech Tips</t>
        </is>
      </c>
      <c r="B115" s="2">
        <f>HYPERLINK("https://www.exadel.com/news/classic-to-touch-ui-migration-for-aem-more-tips-from-experience/","Classic to Touch UI Migration for AEM: More Tips from Experience")</f>
        <v>0</v>
      </c>
      <c r="C115" t="b">
        <v>0</v>
      </c>
    </row>
    <row r="116">
      <c r="A116" t="inlineStr">
        <is>
          <t>Tech Tips</t>
        </is>
      </c>
      <c r="B116" s="2">
        <f>HYPERLINK("https://www.exadel.com/news/aem-tip-junit-tests-for-wcmusepojo-objects/","AEM Tip: JUnit Tests for WCMUsePojo Objects")</f>
        <v>0</v>
      </c>
      <c r="C116" t="b">
        <v>0</v>
      </c>
    </row>
    <row r="117">
      <c r="A117" t="inlineStr">
        <is>
          <t>Tech Tips</t>
        </is>
      </c>
      <c r="B117" s="2">
        <f>HYPERLINK("https://www.exadel.com/news/classic-to-touch-ui-migration-for-adobe-experience-manager/","Classic to Touch UI Migration for Adobe Experience Manager")</f>
        <v>0</v>
      </c>
      <c r="C117" t="b">
        <v>0</v>
      </c>
    </row>
    <row r="118">
      <c r="A118" t="inlineStr">
        <is>
          <t>Tech Tips</t>
        </is>
      </c>
      <c r="B118" s="2">
        <f>HYPERLINK("https://www.exadel.com/news/aem-tip-automating-verification-in-aem-author/","AEM Tip: Automating Verification in AEM Author")</f>
        <v>0</v>
      </c>
      <c r="C118" t="b">
        <v>0</v>
      </c>
    </row>
    <row r="119">
      <c r="A119" t="inlineStr">
        <is>
          <t>Tech Tips</t>
        </is>
      </c>
      <c r="B119" s="2">
        <f>HYPERLINK("https://www.exadel.com/news/aem-tip-merging-on-fields-with-different-names/","AEM Tip: Merging on Fields with Different Names")</f>
        <v>0</v>
      </c>
      <c r="C119" t="b">
        <v>0</v>
      </c>
    </row>
    <row r="120">
      <c r="A120" t="inlineStr">
        <is>
          <t>Tech Tips</t>
        </is>
      </c>
      <c r="B120" s="2">
        <f>HYPERLINK("https://www.exadel.com/news/aem-tip-wrong-implicit-manager-service-configuration-binding/","AEM Tip: Wrong Implicit Manager Service Configuration Binding")</f>
        <v>0</v>
      </c>
      <c r="C120" t="b">
        <v>0</v>
      </c>
    </row>
    <row r="121">
      <c r="A121" t="inlineStr">
        <is>
          <t>Tech Tips</t>
        </is>
      </c>
      <c r="B121" s="2">
        <f>HYPERLINK("https://www.exadel.com/news/aem-tip-slow-deployment-into-publish-instance/","AEM Tip: Slow Deployment into a Publish Instance")</f>
        <v>0</v>
      </c>
      <c r="C121" t="b">
        <v>0</v>
      </c>
    </row>
    <row r="122">
      <c r="A122" t="inlineStr">
        <is>
          <t>Tech Tips</t>
        </is>
      </c>
      <c r="B122" s="2">
        <f>HYPERLINK("https://www.exadel.com/news/aem-tip-learning-from-a-segment-not-found-error/","AEM Tip: Learning from a ""Segment not found"" Error")</f>
        <v>0</v>
      </c>
      <c r="C122" t="b">
        <v>0</v>
      </c>
    </row>
    <row r="123">
      <c r="A123" t="inlineStr">
        <is>
          <t>Tech Tips</t>
        </is>
      </c>
      <c r="B123" s="2">
        <f>HYPERLINK("https://www.exadel.com/news/aem-tip-creating-a-helper-to-close-sling-resource-resolver-instances/","AEM Tip: Creating a Helper to Close Sling Resource Resolver Instances")</f>
        <v>0</v>
      </c>
      <c r="C123" t="b">
        <v>0</v>
      </c>
    </row>
    <row r="124">
      <c r="A124" t="inlineStr">
        <is>
          <t>Tech Tips</t>
        </is>
      </c>
      <c r="B124" s="2">
        <f>HYPERLINK("https://www.exadel.com/news/aem-tip-passing-string-arguments-from-htl-to-the-back-end/","AEM Tip: Passing String Arguments from HTL to the Back End")</f>
        <v>0</v>
      </c>
      <c r="C124" t="b">
        <v>0</v>
      </c>
    </row>
    <row r="125">
      <c r="A125" t="inlineStr">
        <is>
          <t>Technology</t>
        </is>
      </c>
      <c r="B125" s="2">
        <f>HYPERLINK("https://www.exadel.com/news/getting-more-out-of-multi-cloud-for-the-enterprise/","Getting More out of Multi-Cloud for the Enterprise")</f>
        <v>0</v>
      </c>
      <c r="C125" t="b">
        <v>0</v>
      </c>
    </row>
    <row r="126">
      <c r="A126" t="inlineStr">
        <is>
          <t>Technology</t>
        </is>
      </c>
      <c r="B126" s="2">
        <f>HYPERLINK("https://www.exadel.com/news/emerging-technology-convergence-is-it-fact-or-fiction/","Emerging Technology Convergence: Is It Fact or Fiction?")</f>
        <v>0</v>
      </c>
      <c r="C126" t="b">
        <v>0</v>
      </c>
    </row>
    <row r="127">
      <c r="A127" t="inlineStr">
        <is>
          <t>Technology</t>
        </is>
      </c>
      <c r="B127" s="2">
        <f>HYPERLINK("https://www.exadel.com/news/looking-behind-the-curtain-at-digital-marketing-technology-trends/","Looking Behind the Curtain at Digital Marketing Technology Trends")</f>
        <v>0</v>
      </c>
      <c r="C127" t="b">
        <v>0</v>
      </c>
    </row>
    <row r="128">
      <c r="A128" t="inlineStr">
        <is>
          <t>Technology</t>
        </is>
      </c>
      <c r="B128" s="2">
        <f>HYPERLINK("https://www.exadel.com/news/crosskube-qa-rapid-deployment-of-environments-to-any-cloud/","CrossKube Q&amp;A: Rapid Deployment of Environments to Any Cloud")</f>
        <v>0</v>
      </c>
      <c r="C128" t="b">
        <v>1</v>
      </c>
    </row>
    <row r="129">
      <c r="A129" t="inlineStr">
        <is>
          <t>Technology</t>
        </is>
      </c>
      <c r="B129" s="2">
        <f>HYPERLINK("https://www.exadel.com/news/to-bet-or-not-to-bet-on-digital-transformation-3-trends-reshaping-the-gambling-industry/","To Bet or Not to Bet...on Digital Transformation: 3 Trends Reshaping the Gambling Industry")</f>
        <v>0</v>
      </c>
      <c r="C129" t="b">
        <v>0</v>
      </c>
    </row>
    <row r="130">
      <c r="A130" t="inlineStr">
        <is>
          <t>Technology</t>
        </is>
      </c>
      <c r="B130" s="2">
        <f>HYPERLINK("https://www.exadel.com/news/digital-transformation-in-toll-road-authorities-past-%e2%80%a2-present-%e2%80%a2-future/","Digital Transformation for Toll Road Authorities: Past • Present • Future")</f>
        <v>0</v>
      </c>
      <c r="C130" t="b">
        <v>0</v>
      </c>
    </row>
    <row r="131">
      <c r="A131" t="inlineStr">
        <is>
          <t>Technology</t>
        </is>
      </c>
      <c r="B131" s="2">
        <f>HYPERLINK("https://www.exadel.com/news/introducing-crosskube-deploy-a-kubernetes-environment-in-any-cloud-fast/","Introducing CrossKube: Deploy a Kubernetes Environment in Any Cloud, Fast")</f>
        <v>0</v>
      </c>
      <c r="C131" t="b">
        <v>0</v>
      </c>
    </row>
    <row r="132">
      <c r="A132" t="inlineStr">
        <is>
          <t>Technology</t>
        </is>
      </c>
      <c r="B132" s="2">
        <f>HYPERLINK("https://www.exadel.com/news/the-impact-of-tech-advances-in-the-healthcare-industry/","The Impact of Tech Advances in the Healthcare Industry")</f>
        <v>0</v>
      </c>
      <c r="C132" t="b">
        <v>0</v>
      </c>
    </row>
    <row r="133">
      <c r="A133" t="inlineStr">
        <is>
          <t>Technology</t>
        </is>
      </c>
      <c r="B133" s="2">
        <f>HYPERLINK("https://www.exadel.com/news/how-digital-transformation-is-impacting-the-sports-and-fitness-industry/","How Digital Transformation Is Impacting the Sports and Fitness Industry")</f>
        <v>0</v>
      </c>
      <c r="C133" t="b">
        <v>0</v>
      </c>
    </row>
    <row r="134">
      <c r="A134" t="inlineStr">
        <is>
          <t>Technology</t>
        </is>
      </c>
      <c r="B134" s="2">
        <f>HYPERLINK("https://www.exadel.com/news/an-overview-of-the-innovation-lab/","An Overview of the Innovation Lab by Exadel")</f>
        <v>0</v>
      </c>
      <c r="C134" t="b">
        <v>0</v>
      </c>
    </row>
    <row r="135">
      <c r="A135" t="inlineStr">
        <is>
          <t>Technology</t>
        </is>
      </c>
      <c r="B135" s="2">
        <f>HYPERLINK("https://www.exadel.com/news/digital-transformation-in-the-financial-sector-past-present-future/","Digital Transformation in the Financial Sector: Past • Present • Future")</f>
        <v>0</v>
      </c>
      <c r="C135" t="b">
        <v>0</v>
      </c>
    </row>
    <row r="136">
      <c r="A136" t="inlineStr">
        <is>
          <t>Technology</t>
        </is>
      </c>
      <c r="B136" s="2">
        <f>HYPERLINK("https://www.exadel.com/news/4-cloud-computing-tools-driving-growth-and-scalability-in-the-financial-sector/","4 Cloud Computing Tools Driving Growth and Scalability in the Financial Sector")</f>
        <v>0</v>
      </c>
      <c r="C136" t="b">
        <v>0</v>
      </c>
    </row>
    <row r="137">
      <c r="A137" t="inlineStr">
        <is>
          <t>Technology</t>
        </is>
      </c>
      <c r="B137" s="2">
        <f>HYPERLINK("https://www.exadel.com/news/5-ways-financial-organizations-are-digitally-challenging-the-status-quo/","5 Ways Financial Organizations Are Digitally Challenging the Status Quo")</f>
        <v>0</v>
      </c>
      <c r="C137" t="b">
        <v>0</v>
      </c>
    </row>
    <row r="138">
      <c r="A138" t="inlineStr">
        <is>
          <t>Technology</t>
        </is>
      </c>
      <c r="B138" s="2">
        <f>HYPERLINK("https://www.exadel.com/news/recap-digital-transformation-with-exadels-jonathan-fries/","Recap: Digital Transformation with Exadel’s Jonathan Fries")</f>
        <v>0</v>
      </c>
      <c r="C138" t="b">
        <v>0</v>
      </c>
    </row>
    <row r="139">
      <c r="A139" t="inlineStr">
        <is>
          <t>Technology</t>
        </is>
      </c>
      <c r="B139" s="2">
        <f>HYPERLINK("https://www.exadel.com/news/trends-in-enterprise-software-development-2019/","Recap: Trends in Enterprise Software Development 2019 and Beyond")</f>
        <v>0</v>
      </c>
      <c r="C139" t="b">
        <v>0</v>
      </c>
    </row>
    <row r="140">
      <c r="A140" t="inlineStr">
        <is>
          <t>Technology</t>
        </is>
      </c>
      <c r="B140" s="2">
        <f>HYPERLINK("https://www.exadel.com/news/qa-the-ways-tech-is-driving-e-commerce/","The Ways Tech Is Driving E-commerce")</f>
        <v>0</v>
      </c>
      <c r="C140" t="b">
        <v>0</v>
      </c>
    </row>
    <row r="141">
      <c r="A141" t="inlineStr">
        <is>
          <t>Technology</t>
        </is>
      </c>
      <c r="B141" s="2">
        <f>HYPERLINK("https://www.exadel.com/news/artificial-intelligence-cloud/","Artificial Intelligence in the Cloud")</f>
        <v>0</v>
      </c>
      <c r="C141" t="b">
        <v>0</v>
      </c>
    </row>
    <row r="142">
      <c r="A142" t="inlineStr">
        <is>
          <t>Technology</t>
        </is>
      </c>
      <c r="B142" s="2">
        <f>HYPERLINK("https://www.exadel.com/news/exploring-the-fundamentals-of-blockchain/","Exploring the Fundamentals of Blockchain")</f>
        <v>0</v>
      </c>
      <c r="C142" t="b">
        <v>0</v>
      </c>
    </row>
    <row r="143">
      <c r="A143" t="inlineStr">
        <is>
          <t>Technology</t>
        </is>
      </c>
      <c r="B143" s="2">
        <f>HYPERLINK("https://www.exadel.com/news/exadel-announces-blockchain-solutions/","Exadel Announces Blockchain Solutions for Mobile Applications, Healthcare, and Real Estate")</f>
        <v>0</v>
      </c>
      <c r="C143" t="b">
        <v>0</v>
      </c>
    </row>
    <row r="144">
      <c r="A144" t="inlineStr">
        <is>
          <t>Technology</t>
        </is>
      </c>
      <c r="B144" s="2">
        <f>HYPERLINK("https://www.exadel.com/news/sports-bettings-new-challenge-software-engineering/","Sports Betting’s New Challenge: Software Engineering")</f>
        <v>0</v>
      </c>
      <c r="C144" t="b">
        <v>0</v>
      </c>
    </row>
    <row r="145">
      <c r="A145" t="inlineStr">
        <is>
          <t>Technology</t>
        </is>
      </c>
      <c r="B145" s="2">
        <f>HYPERLINK("https://www.exadel.com/news/soft-robotics-in-the-contemporary-workplace/","Soft Robotics in the Contemporary Workplace")</f>
        <v>0</v>
      </c>
      <c r="C145" t="b">
        <v>0</v>
      </c>
    </row>
    <row r="146">
      <c r="A146" t="inlineStr">
        <is>
          <t>Technology</t>
        </is>
      </c>
      <c r="B146" s="2">
        <f>HYPERLINK("https://www.exadel.com/news/leveraging-beacon-technology-to-make-cities-more-livable/","Leveraging Beacon Technology to Make Cities More Livable")</f>
        <v>0</v>
      </c>
      <c r="C146" t="b">
        <v>0</v>
      </c>
    </row>
    <row r="147">
      <c r="A147" t="inlineStr">
        <is>
          <t>Technology</t>
        </is>
      </c>
      <c r="B147" s="2">
        <f>HYPERLINK("https://www.exadel.com/news/amazon-iot-button/","The Amazon IoT Button: Dedicated Hardware to Do One Cool Thing")</f>
        <v>0</v>
      </c>
      <c r="C147" t="b">
        <v>0</v>
      </c>
    </row>
    <row r="148">
      <c r="A148" t="inlineStr">
        <is>
          <t>Technology</t>
        </is>
      </c>
      <c r="B148" s="2">
        <f>HYPERLINK("https://www.exadel.com/news/blockchain-grabs-real-estate/","Blockchain Grabs Real Estate")</f>
        <v>0</v>
      </c>
      <c r="C148" t="b">
        <v>0</v>
      </c>
    </row>
    <row r="149">
      <c r="A149" t="inlineStr">
        <is>
          <t>Technology</t>
        </is>
      </c>
      <c r="B149" s="2">
        <f>HYPERLINK("https://www.exadel.com/news/driverless-cars-urban-planning/","What Driverless Cars Mean for the Role of AI in Urban Planning")</f>
        <v>0</v>
      </c>
      <c r="C149" t="b">
        <v>0</v>
      </c>
    </row>
    <row r="150">
      <c r="A150" t="inlineStr">
        <is>
          <t>Technology</t>
        </is>
      </c>
      <c r="B150" s="2">
        <f>HYPERLINK("https://www.exadel.com/news/how-blockchain-will-transform-software-development/","How Blockchain Will Transform Software Development")</f>
        <v>0</v>
      </c>
      <c r="C150" t="b">
        <v>0</v>
      </c>
    </row>
    <row r="151">
      <c r="A151" t="inlineStr">
        <is>
          <t>Technology</t>
        </is>
      </c>
      <c r="B151" s="2">
        <f>HYPERLINK("https://www.exadel.com/news/fintech-advancing-faster-and-faster/","FinTech Moves Faster and Faster Every Day")</f>
        <v>0</v>
      </c>
      <c r="C151" t="b">
        <v>0</v>
      </c>
    </row>
    <row r="152">
      <c r="A152" t="inlineStr">
        <is>
          <t>Technology</t>
        </is>
      </c>
      <c r="B152" s="2">
        <f>HYPERLINK("https://www.exadel.com/news/driving-air-travel-data-innovation-rest-apis/","Driving Air Travel Data Innovation: REST APIs")</f>
        <v>0</v>
      </c>
      <c r="C152" t="b">
        <v>0</v>
      </c>
    </row>
    <row r="153">
      <c r="A153" t="inlineStr">
        <is>
          <t>Technology</t>
        </is>
      </c>
      <c r="B153" s="2">
        <f>HYPERLINK("https://www.exadel.com/news/android-your-business/","Android Is the #1 Mobile Platform: What It Means for Your Business")</f>
        <v>0</v>
      </c>
      <c r="C153" t="b">
        <v>0</v>
      </c>
    </row>
    <row r="154">
      <c r="A154" t="inlineStr">
        <is>
          <t>Technology</t>
        </is>
      </c>
      <c r="B154" s="2">
        <f>HYPERLINK("https://www.exadel.com/news/migrate-data-safely-efficiently/","How to Migrate Data Safely and Efficiently")</f>
        <v>0</v>
      </c>
      <c r="C154" t="b">
        <v>0</v>
      </c>
    </row>
    <row r="155">
      <c r="A155" t="inlineStr">
        <is>
          <t>Technology</t>
        </is>
      </c>
      <c r="B155" s="2">
        <f>HYPERLINK("https://www.exadel.com/news/gps-enabled-smartwatches/","From Sci-Fi to Reality: How GPS-Enabled Smartwatches Entered the Mainstream")</f>
        <v>0</v>
      </c>
      <c r="C155" t="b">
        <v>0</v>
      </c>
    </row>
    <row r="156">
      <c r="A156" t="inlineStr">
        <is>
          <t>Technology</t>
        </is>
      </c>
      <c r="B156" s="2">
        <f>HYPERLINK("https://www.exadel.com/news/smart-contracts-blockchain-feature/","Smart Contracts: A Revolutionary Feature of Blockchain")</f>
        <v>0</v>
      </c>
      <c r="C156" t="b">
        <v>0</v>
      </c>
    </row>
    <row r="157">
      <c r="A157" t="inlineStr">
        <is>
          <t>Technology</t>
        </is>
      </c>
      <c r="B157" s="2">
        <f>HYPERLINK("https://www.exadel.com/news/news-roundup-cybersecurity-awareness/","News Roundup: Cybersecurity Awareness")</f>
        <v>0</v>
      </c>
      <c r="C157" t="b">
        <v>0</v>
      </c>
    </row>
    <row r="158">
      <c r="A158" t="inlineStr">
        <is>
          <t>Technology</t>
        </is>
      </c>
      <c r="B158" s="2">
        <f>HYPERLINK("https://www.exadel.com/news/4-ways-a-hybrid-outsourcing-model-drives-innovation/","4 Ways a Hybrid Outsourcing Model Drives Innovation")</f>
        <v>0</v>
      </c>
      <c r="C158" t="b">
        <v>0</v>
      </c>
    </row>
    <row r="159">
      <c r="A159" t="inlineStr">
        <is>
          <t>Technology</t>
        </is>
      </c>
      <c r="B159" s="2">
        <f>HYPERLINK("https://www.exadel.com/news/the-data-behind-halloween/","The Data behind Halloween")</f>
        <v>0</v>
      </c>
      <c r="C159" t="b">
        <v>0</v>
      </c>
    </row>
    <row r="160">
      <c r="A160" t="inlineStr">
        <is>
          <t>Technology</t>
        </is>
      </c>
      <c r="B160" s="2">
        <f>HYPERLINK("https://www.exadel.com/news/old-reliable-mysql-history/","Old Reliable: A History of MySQL")</f>
        <v>0</v>
      </c>
      <c r="C160" t="b">
        <v>0</v>
      </c>
    </row>
    <row r="161">
      <c r="A161" t="inlineStr">
        <is>
          <t>Technology</t>
        </is>
      </c>
      <c r="B161" s="2">
        <f>HYPERLINK("https://www.exadel.com/news/roundup-iot-1/","News Roundup: The Future Is IoT")</f>
        <v>0</v>
      </c>
      <c r="C161" t="b">
        <v>0</v>
      </c>
    </row>
    <row r="162">
      <c r="A162" t="inlineStr">
        <is>
          <t>Technology</t>
        </is>
      </c>
      <c r="B162" s="2">
        <f>HYPERLINK("https://www.exadel.com/news/importance-computer-science-classes/","Why Your Children Will Grow Up Learning to Code")</f>
        <v>0</v>
      </c>
      <c r="C162" t="b">
        <v>0</v>
      </c>
    </row>
    <row r="163">
      <c r="A163" t="inlineStr">
        <is>
          <t>Technology</t>
        </is>
      </c>
      <c r="B163" s="2">
        <f>HYPERLINK("https://www.exadel.com/news/roundup-data-science-and-analytics/","News Roundup: Data Science and Analytics")</f>
        <v>0</v>
      </c>
      <c r="C163" t="b">
        <v>0</v>
      </c>
    </row>
    <row r="164">
      <c r="A164" t="inlineStr">
        <is>
          <t>Technology</t>
        </is>
      </c>
      <c r="B164" s="2">
        <f>HYPERLINK("https://www.exadel.com/news/technology-advances-on-disease/","Technology versus Disease: How Tech Is Winning")</f>
        <v>0</v>
      </c>
      <c r="C164" t="b">
        <v>0</v>
      </c>
    </row>
    <row r="165">
      <c r="A165" t="inlineStr">
        <is>
          <t>Technology</t>
        </is>
      </c>
      <c r="B165" s="2">
        <f>HYPERLINK("https://www.exadel.com/news/beyond-bitcoin-understanding-blockchains-potential/","Beyond Bitcoin: Understanding Blockchain's Potential")</f>
        <v>0</v>
      </c>
      <c r="C165" t="b">
        <v>0</v>
      </c>
    </row>
    <row r="166">
      <c r="A166" t="inlineStr">
        <is>
          <t>Technology</t>
        </is>
      </c>
      <c r="B166" s="2">
        <f>HYPERLINK("https://www.exadel.com/news/know-cloud-evaluating-amazon-web-services-aws-google-cloud-platform/","Know Your Cloud: Evaluating Amazon Web Services (AWS) and Google Cloud Platform")</f>
        <v>0</v>
      </c>
      <c r="C166" t="b">
        <v>0</v>
      </c>
    </row>
    <row r="167">
      <c r="A167" t="inlineStr">
        <is>
          <t>Technology</t>
        </is>
      </c>
      <c r="B167" s="2">
        <f>HYPERLINK("https://www.exadel.com/news/what-are-beacons-and-why-do-they-matter-to-you/","What Are Beacons and Why Do They Matter to You?")</f>
        <v>0</v>
      </c>
      <c r="C167" t="b">
        <v>0</v>
      </c>
    </row>
    <row r="168">
      <c r="A168" t="inlineStr">
        <is>
          <t>Technology</t>
        </is>
      </c>
      <c r="B168" s="2">
        <f>HYPERLINK("https://www.exadel.com/news/iot-and-ipv6/","IoT and IPv6")</f>
        <v>0</v>
      </c>
      <c r="C168" t="b">
        <v>0</v>
      </c>
    </row>
    <row r="169">
      <c r="A169" t="inlineStr">
        <is>
          <t>Tools</t>
        </is>
      </c>
      <c r="B169" s="2">
        <f>HYPERLINK("https://www.exadel.com/news/aem-experience-fragments-templates/","AEM Experience Fragments: Templates")</f>
        <v>0</v>
      </c>
      <c r="C169" t="b">
        <v>0</v>
      </c>
    </row>
    <row r="170">
      <c r="A170" t="inlineStr">
        <is>
          <t>Tools</t>
        </is>
      </c>
      <c r="B170" s="2">
        <f>HYPERLINK("https://www.exadel.com/news/our-devops-toolbox-the-consul-interview/","Our DevOps Toolbox: The Consul Interview")</f>
        <v>0</v>
      </c>
      <c r="C170" t="b">
        <v>0</v>
      </c>
    </row>
    <row r="171">
      <c r="A171" t="inlineStr">
        <is>
          <t>Tools</t>
        </is>
      </c>
      <c r="B171" s="2">
        <f>HYPERLINK("https://www.exadel.com/news/our-devops-toolbox-consul/","Our DevOps Toolbox: Consul")</f>
        <v>0</v>
      </c>
      <c r="C171" t="b">
        <v>0</v>
      </c>
    </row>
    <row r="172">
      <c r="A172" t="inlineStr">
        <is>
          <t>Tools</t>
        </is>
      </c>
      <c r="B172" s="2">
        <f>HYPERLINK("https://www.exadel.com/news/aem-experience-fragments-architecture/","AEM Experience Fragments: Architecture")</f>
        <v>0</v>
      </c>
      <c r="C172" t="b">
        <v>0</v>
      </c>
    </row>
    <row r="173">
      <c r="A173" t="inlineStr">
        <is>
          <t>Tools</t>
        </is>
      </c>
      <c r="B173" s="2">
        <f>HYPERLINK("https://www.exadel.com/news/our-devops-toolbox-kubernetes/","Our DevOps Toolbox: Kubernetes")</f>
        <v>0</v>
      </c>
      <c r="C173" t="b">
        <v>0</v>
      </c>
    </row>
    <row r="174">
      <c r="A174" t="inlineStr">
        <is>
          <t>Tools</t>
        </is>
      </c>
      <c r="B174" s="2">
        <f>HYPERLINK("https://www.exadel.com/news/our-devops-toolbox-the-ansible-interview/","Our DevOps Toolbox: The Ansible Interview")</f>
        <v>0</v>
      </c>
      <c r="C174" t="b">
        <v>0</v>
      </c>
    </row>
    <row r="175">
      <c r="A175" t="inlineStr">
        <is>
          <t>Tools</t>
        </is>
      </c>
      <c r="B175" s="2">
        <f>HYPERLINK("https://www.exadel.com/news/aem-experience-fragments-an-introduction/","AEM Experience Fragments: An Introduction")</f>
        <v>0</v>
      </c>
      <c r="C175" t="b">
        <v>0</v>
      </c>
    </row>
    <row r="176">
      <c r="A176" t="inlineStr">
        <is>
          <t>Tools</t>
        </is>
      </c>
      <c r="B176" s="2">
        <f>HYPERLINK("https://www.exadel.com/news/our-devops-toolbox-ansible/","Our DevOps Toolbox: Ansible")</f>
        <v>0</v>
      </c>
      <c r="C176" t="b">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1"/>
  <sheetViews>
    <sheetView workbookViewId="0"/>
  </sheetViews>
  <sheetFormatPr defaultRowHeight="15"/>
  <sheetData>
    <row r="1" s="1" customFormat="1">
      <c r="A1" s="1" t="inlineStr">
        <is>
          <t>category</t>
        </is>
      </c>
      <c r="B1" s="1" t="inlineStr">
        <is>
          <t>category_count</t>
        </is>
      </c>
    </row>
    <row r="2">
      <c r="A2" t="inlineStr">
        <is>
          <t>Technology</t>
        </is>
      </c>
      <c r="B2">
        <v>44</v>
      </c>
    </row>
    <row r="3">
      <c r="A3" t="inlineStr">
        <is>
          <t>Business</t>
        </is>
      </c>
      <c r="B3">
        <v>29</v>
      </c>
    </row>
    <row r="4">
      <c r="A4" t="inlineStr">
        <is>
          <t>Inside Exadel</t>
        </is>
      </c>
      <c r="B4">
        <v>26</v>
      </c>
    </row>
    <row r="5">
      <c r="A5" t="inlineStr">
        <is>
          <t>Development</t>
        </is>
      </c>
      <c r="B5">
        <v>22</v>
      </c>
    </row>
    <row r="6">
      <c r="A6" t="inlineStr">
        <is>
          <t>Events Notes</t>
        </is>
      </c>
      <c r="B6">
        <v>15</v>
      </c>
    </row>
    <row r="7">
      <c r="A7" t="inlineStr">
        <is>
          <t>Tech Tips</t>
        </is>
      </c>
      <c r="B7">
        <v>15</v>
      </c>
    </row>
    <row r="8">
      <c r="A8" t="inlineStr">
        <is>
          <t>Announcements</t>
        </is>
      </c>
      <c r="B8">
        <v>10</v>
      </c>
    </row>
    <row r="9">
      <c r="A9" t="inlineStr">
        <is>
          <t>Tools</t>
        </is>
      </c>
      <c r="B9">
        <v>8</v>
      </c>
    </row>
    <row r="10">
      <c r="A10" t="inlineStr">
        <is>
          <t>Projects</t>
        </is>
      </c>
      <c r="B10">
        <v>4</v>
      </c>
    </row>
    <row r="11">
      <c r="A11" t="inlineStr">
        <is>
          <t>Exadel Solutions</t>
        </is>
      </c>
      <c r="B11">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1" customFormat="1">
      <c r="A1" s="1" t="inlineStr">
        <is>
          <t>tags</t>
        </is>
      </c>
      <c r="B1" s="1" t="inlineStr">
        <is>
          <t>linked_title</t>
        </is>
      </c>
    </row>
    <row r="2">
      <c r="A2" t="inlineStr">
        <is>
          <t>year in review</t>
        </is>
      </c>
      <c r="B2" s="2">
        <f>HYPERLINK("https://www.exadel.com/news/a-year-of-achievement-for-appery-io-in-2019/","A Year of Achievement for Appery.io in 2019")</f>
        <v>0</v>
      </c>
    </row>
    <row r="3">
      <c r="A3" t="inlineStr">
        <is>
          <t>year in review</t>
        </is>
      </c>
      <c r="B3" s="2">
        <f>HYPERLINK("https://www.exadel.com/news/thats-a-wrap-2019-exadel-reflections-and-achievements/","That’s A Wrap! 2019 Exadel Reflections and Achievements")</f>
        <v>0</v>
      </c>
    </row>
    <row r="4">
      <c r="A4" t="inlineStr">
        <is>
          <t>XML</t>
        </is>
      </c>
      <c r="B4" s="2">
        <f>HYPERLINK("https://www.exadel.com/news/introducing-the-adobe-experience-manager-authoring-toolkit/","Introducing the Adobe Experience Manager Authoring Toolkit")</f>
        <v>0</v>
      </c>
    </row>
    <row r="5">
      <c r="A5" t="inlineStr">
        <is>
          <t>XF</t>
        </is>
      </c>
      <c r="B5" s="2">
        <f>HYPERLINK("https://www.exadel.com/news/aem-experience-fragments-templates/","AEM Experience Fragments: Templates")</f>
        <v>0</v>
      </c>
    </row>
    <row r="6">
      <c r="A6" t="inlineStr">
        <is>
          <t>XF</t>
        </is>
      </c>
      <c r="B6" s="2">
        <f>HYPERLINK("https://www.exadel.com/news/aem-experience-fragments-architecture/","AEM Experience Fragments: Architecture")</f>
        <v>0</v>
      </c>
    </row>
    <row r="7">
      <c r="A7" t="inlineStr">
        <is>
          <t>XF</t>
        </is>
      </c>
      <c r="B7" s="2">
        <f>HYPERLINK("https://www.exadel.com/news/aem-experience-fragments-an-introduction/","AEM Experience Fragments: An Introduction")</f>
        <v>0</v>
      </c>
    </row>
    <row r="8">
      <c r="A8" t="inlineStr">
        <is>
          <t>XaaS</t>
        </is>
      </c>
      <c r="B8" s="2">
        <f>HYPERLINK("https://www.exadel.com/news/getting-more-out-of-multi-cloud-for-the-enterprise/","Getting More out of Multi-Cloud for the Enterprise")</f>
        <v>0</v>
      </c>
    </row>
    <row r="9">
      <c r="A9" t="inlineStr">
        <is>
          <t>workplace configuration</t>
        </is>
      </c>
      <c r="B9" s="2">
        <f>HYPERLINK("https://www.exadel.com/news/secrets-of-successful-remote-or-dispersed-it-teams/","Secrets of Successful Remote or Dispersed IT Teams")</f>
        <v>0</v>
      </c>
    </row>
    <row r="10">
      <c r="A10" t="inlineStr">
        <is>
          <t>Workout Facilities</t>
        </is>
      </c>
      <c r="B10" s="2">
        <f>HYPERLINK("https://www.exadel.com/news/helping-the-fitness-industry-during-covid-19/","Helping the Fitness Industry During COVID-19")</f>
        <v>0</v>
      </c>
    </row>
    <row r="11">
      <c r="A11" t="inlineStr">
        <is>
          <t>Women in tech</t>
        </is>
      </c>
      <c r="B11" s="2">
        <f>HYPERLINK("https://www.exadel.com/news/women-in-stem-at-exadel-daria-rieznik-lead-qa-engineer/","Women in STEM at Exadel: Daria Rieznik, Lead QA Engineer")</f>
        <v>0</v>
      </c>
    </row>
    <row r="12">
      <c r="A12" t="inlineStr">
        <is>
          <t>Women in tech</t>
        </is>
      </c>
      <c r="B12" s="2">
        <f>HYPERLINK("https://www.exadel.com/news/women-in-stem-at-exadel-polina-antipova-delivery-manager-and-scrum-master/","Women in STEM at Exadel: Polina Antipova, Delivery Manager and Scrum Master")</f>
        <v>0</v>
      </c>
    </row>
    <row r="13">
      <c r="A13" t="inlineStr">
        <is>
          <t>Women in tech</t>
        </is>
      </c>
      <c r="B13" s="2">
        <f>HYPERLINK("https://www.exadel.com/news/women-in-stem-at-exadel-mary-frances-senior-ux-ui-designer/","Women in STEM at Exadel: Mary Frances Czarsty, Senior UX/UI Designer")</f>
        <v>0</v>
      </c>
    </row>
    <row r="14">
      <c r="A14" t="inlineStr">
        <is>
          <t>Women in tech</t>
        </is>
      </c>
      <c r="B14" s="2">
        <f>HYPERLINK("https://www.exadel.com/news/women-in-stem-at-exadel-lindsay-mcguire-director-of-user-experience/","Women in STEM at Exadel: Lindsay McGuire, Director of User Experience")</f>
        <v>0</v>
      </c>
    </row>
    <row r="15">
      <c r="A15" t="inlineStr">
        <is>
          <t>women in STEM</t>
        </is>
      </c>
      <c r="B15" s="2">
        <f>HYPERLINK("https://www.exadel.com/news/women-in-stem-at-exadel-daria-rieznik-lead-qa-engineer/","Women in STEM at Exadel: Daria Rieznik, Lead QA Engineer")</f>
        <v>0</v>
      </c>
    </row>
    <row r="16">
      <c r="A16" t="inlineStr">
        <is>
          <t>women in STEM</t>
        </is>
      </c>
      <c r="B16" s="2">
        <f>HYPERLINK("https://www.exadel.com/news/women-in-stem-at-exadel-polina-antipova-delivery-manager-and-scrum-master/","Women in STEM at Exadel: Polina Antipova, Delivery Manager and Scrum Master")</f>
        <v>0</v>
      </c>
    </row>
    <row r="17">
      <c r="A17" t="inlineStr">
        <is>
          <t>women in STEM</t>
        </is>
      </c>
      <c r="B17" s="2">
        <f>HYPERLINK("https://www.exadel.com/news/women-in-stem-at-exadel-mary-frances-senior-ux-ui-designer/","Women in STEM at Exadel: Mary Frances Czarsty, Senior UX/UI Designer")</f>
        <v>0</v>
      </c>
    </row>
    <row r="18">
      <c r="A18" t="inlineStr">
        <is>
          <t>women in STEM</t>
        </is>
      </c>
      <c r="B18" s="2">
        <f>HYPERLINK("https://www.exadel.com/news/women-in-stem-at-exadel-lindsay-mcguire-director-of-user-experience/","Women in STEM at Exadel: Lindsay McGuire, Director of User Experience")</f>
        <v>0</v>
      </c>
    </row>
    <row r="19">
      <c r="A19" t="inlineStr">
        <is>
          <t>windows</t>
        </is>
      </c>
      <c r="B19" s="2">
        <f>HYPERLINK("https://www.exadel.com/news/bad-apple-switching-mac-windows/","Bad Apple: Why Some Developers Are Switching Platforms")</f>
        <v>0</v>
      </c>
    </row>
    <row r="20">
      <c r="A20" t="inlineStr">
        <is>
          <t>wellness</t>
        </is>
      </c>
      <c r="B20" s="2">
        <f>HYPERLINK("https://www.exadel.com/news/health-tech-innovator-exadel-at-ihrsa-2019/","Health Tech Innovation at IHRSA 2019")</f>
        <v>0</v>
      </c>
    </row>
    <row r="21">
      <c r="A21" t="inlineStr">
        <is>
          <t>wearable technology</t>
        </is>
      </c>
      <c r="B21" s="2">
        <f>HYPERLINK("https://www.exadel.com/news/exadel-chief-strategy-officer-lisa-calkins-presents-on-the-future-of-wearables-at-wear-2017/","Exadel Chief Strategy Officer Lisa Calkins at WEAR 2017")</f>
        <v>0</v>
      </c>
    </row>
    <row r="22">
      <c r="A22" t="inlineStr">
        <is>
          <t>WCMUsePojo</t>
        </is>
      </c>
      <c r="B22" s="2">
        <f>HYPERLINK("https://www.exadel.com/news/aem-tip-junit-tests-for-wcmusepojo-objects/","AEM Tip: JUnit Tests for WCMUsePojo Objects")</f>
        <v>0</v>
      </c>
    </row>
    <row r="23">
      <c r="A23" t="inlineStr">
        <is>
          <t>wcm.io</t>
        </is>
      </c>
      <c r="B23" s="2">
        <f>HYPERLINK("https://www.exadel.com/news/aem-tip-junit-tests-for-wcmusepojo-objects/","AEM Tip: JUnit Tests for WCMUsePojo Objects")</f>
        <v>0</v>
      </c>
    </row>
    <row r="24">
      <c r="A24" t="inlineStr">
        <is>
          <t>Warsaw Jazz Museum</t>
        </is>
      </c>
      <c r="B24" s="2">
        <f>HYPERLINK("https://www.exadel.com/news/happy-first-exadel-poland/","Happy (First) Anniversary for Exadel in Poland!")</f>
        <v>0</v>
      </c>
    </row>
    <row r="25">
      <c r="A25" t="inlineStr">
        <is>
          <t>US development</t>
        </is>
      </c>
      <c r="B25" s="2">
        <f>HYPERLINK("https://www.exadel.com/news/exadel-amadeus-are-teaming-up-to-push-technology-innovation-to-a-new-level/","Exadel &amp; Amadeus Are Teaming Up to Push Technology Innovation to a New Level")</f>
        <v>0</v>
      </c>
    </row>
    <row r="26">
      <c r="A26" t="inlineStr">
        <is>
          <t>uber</t>
        </is>
      </c>
      <c r="B26" s="2">
        <f>HYPERLINK("https://www.exadel.com/news/female-leadership-disrupting-tech/","Female Leadership &amp; the Transformation of Traditional Tech Culture")</f>
        <v>0</v>
      </c>
    </row>
    <row r="27">
      <c r="A27" t="inlineStr">
        <is>
          <t>truststore</t>
        </is>
      </c>
      <c r="B27" s="2">
        <f>HYPERLINK("https://www.exadel.com/news/aem-tip-cryptosupport-key-sharing-and-troubleshooting/","AEM Tip: CryptoSupport Key Sharing and Troubleshooting")</f>
        <v>0</v>
      </c>
    </row>
    <row r="28">
      <c r="A28" t="inlineStr">
        <is>
          <t>transparency</t>
        </is>
      </c>
      <c r="B28" s="2">
        <f>HYPERLINK("https://www.exadel.com/news/democratization-data-transparency-cx/","From the Democratization of Data to Transparency to CX")</f>
        <v>0</v>
      </c>
    </row>
    <row r="29">
      <c r="A29" t="inlineStr">
        <is>
          <t>Touch UI</t>
        </is>
      </c>
      <c r="B29" s="2">
        <f>HYPERLINK("https://www.exadel.com/news/classic-to-touch-ui-migration-for-aem-page-properties/","Classic to Touch UI Migration for AEM: Page Properties")</f>
        <v>0</v>
      </c>
    </row>
    <row r="30">
      <c r="A30" t="inlineStr">
        <is>
          <t>Touch UI</t>
        </is>
      </c>
      <c r="B30" s="2">
        <f>HYPERLINK("https://www.exadel.com/news/classic-to-touch-ui-migration-for-aem-multifields/","Classic to Touch UI Migration for AEM: Multifields")</f>
        <v>0</v>
      </c>
    </row>
    <row r="31">
      <c r="A31" t="inlineStr">
        <is>
          <t>Touch UI</t>
        </is>
      </c>
      <c r="B31" s="2">
        <f>HYPERLINK("https://www.exadel.com/news/classic-to-touch-ui-migration-for-aem-more-tips-from-experience/","Classic to Touch UI Migration for AEM: More Tips from Experience")</f>
        <v>0</v>
      </c>
    </row>
    <row r="32">
      <c r="A32" t="inlineStr">
        <is>
          <t>Touch UI</t>
        </is>
      </c>
      <c r="B32" s="2">
        <f>HYPERLINK("https://www.exadel.com/news/classic-to-touch-ui-migration-for-adobe-experience-manager/","Classic to Touch UI Migration for Adobe Experience Manager")</f>
        <v>0</v>
      </c>
    </row>
    <row r="33">
      <c r="A33" t="inlineStr">
        <is>
          <t>tips</t>
        </is>
      </c>
      <c r="B33" s="2">
        <f>HYPERLINK("https://www.exadel.com/news/aem-tip-passing-string-arguments-from-htl-to-the-back-end/","AEM Tip: Passing String Arguments from HTL to the Back End")</f>
        <v>0</v>
      </c>
    </row>
    <row r="34">
      <c r="A34" t="inlineStr">
        <is>
          <t>Testing</t>
        </is>
      </c>
      <c r="B34" s="2">
        <f>HYPERLINK("https://www.exadel.com/news/hackathon-time-in-minsk/","Hackathon Time in Minsk")</f>
        <v>0</v>
      </c>
    </row>
    <row r="35">
      <c r="A35" t="inlineStr">
        <is>
          <t>testimonial</t>
        </is>
      </c>
      <c r="B35" s="2">
        <f>HYPERLINK("https://www.exadel.com/news/they-value-long-lasting-relationships-over-any-kind-of-short-term-gain/","""They value long lasting relationships over any kind of short-term gain.""")</f>
        <v>0</v>
      </c>
    </row>
    <row r="36">
      <c r="A36" t="inlineStr">
        <is>
          <t>testimonial</t>
        </is>
      </c>
      <c r="B36" s="2">
        <f>HYPERLINK("https://www.exadel.com/news/exadel-feels-like-permanent-member-team/","""Exadel feels like a permanent member of my team.""")</f>
        <v>0</v>
      </c>
    </row>
    <row r="37">
      <c r="A37" t="inlineStr">
        <is>
          <t>technology convergence</t>
        </is>
      </c>
      <c r="B37" s="2">
        <f>HYPERLINK("https://www.exadel.com/news/emerging-technology-convergence-is-it-fact-or-fiction/","Emerging Technology Convergence: Is It Fact or Fiction?")</f>
        <v>0</v>
      </c>
    </row>
    <row r="38">
      <c r="A38" t="inlineStr">
        <is>
          <t>technological disruption</t>
        </is>
      </c>
      <c r="B38" s="2">
        <f>HYPERLINK("https://www.exadel.com/news/six-seismic-shifts-driving-the-enterprise-tech-shake-up/","Six Seismic Shifts Driving the Enterprise Tech Shake-Up")</f>
        <v>0</v>
      </c>
    </row>
    <row r="39">
      <c r="A39" t="inlineStr">
        <is>
          <t>supply chain</t>
        </is>
      </c>
      <c r="B39" s="2">
        <f>HYPERLINK("https://www.exadel.com/news/global-procurement-application-designing-an-inventory-module/","Global Procurement Application: Designing an Inventory Module")</f>
        <v>0</v>
      </c>
    </row>
    <row r="40">
      <c r="A40" t="inlineStr">
        <is>
          <t>STEM</t>
        </is>
      </c>
      <c r="B40" s="2">
        <f>HYPERLINK("https://www.exadel.com/news/exadel-sponsored-stem-lab-opens-in-vileyka/","Exadel-sponsored STEM Lab Opens in Vileyka")</f>
        <v>0</v>
      </c>
    </row>
    <row r="41">
      <c r="A41" t="inlineStr">
        <is>
          <t>sorting</t>
        </is>
      </c>
      <c r="B41" s="2">
        <f>HYPERLINK("https://www.exadel.com/news/aem-tip-merging-on-fields-with-different-names/","AEM Tip: Merging on Fields with Different Names")</f>
        <v>0</v>
      </c>
    </row>
    <row r="42">
      <c r="A42" t="inlineStr">
        <is>
          <t>software development process</t>
        </is>
      </c>
      <c r="B42" s="2">
        <f>HYPERLINK("https://www.exadel.com/news/data-driven-software-engineering-how-to-avoid-common-problems/","Data-driven Software Engineering: How to Avoid Common Problems")</f>
        <v>0</v>
      </c>
    </row>
    <row r="43">
      <c r="A43" t="inlineStr">
        <is>
          <t>smartwatches</t>
        </is>
      </c>
      <c r="B43" s="2">
        <f>HYPERLINK("https://www.exadel.com/news/gps-enabled-smartwatches/","From Sci-Fi to Reality: How GPS-Enabled Smartwatches Entered the Mainstream")</f>
        <v>0</v>
      </c>
    </row>
    <row r="44">
      <c r="A44" t="inlineStr">
        <is>
          <t>smart contracts</t>
        </is>
      </c>
      <c r="B44" s="2">
        <f>HYPERLINK("https://www.exadel.com/news/smart-contracts-blockchain-feature/","Smart Contracts: A Revolutionary Feature of Blockchain")</f>
        <v>0</v>
      </c>
    </row>
    <row r="45">
      <c r="A45" t="inlineStr">
        <is>
          <t>shopping</t>
        </is>
      </c>
      <c r="B45" s="2">
        <f>HYPERLINK("https://www.exadel.com/news/what-are-beacons-and-why-do-they-matter-to-you/","What Are Beacons and Why Do They Matter to You?")</f>
        <v>0</v>
      </c>
    </row>
    <row r="46">
      <c r="A46" t="inlineStr">
        <is>
          <t>session has been idle</t>
        </is>
      </c>
      <c r="B46" s="2">
        <f>HYPERLINK("https://www.exadel.com/news/aem-tip-learning-from-a-segment-not-found-error/","AEM Tip: Learning from a ""Segment not found"" Error")</f>
        <v>0</v>
      </c>
    </row>
    <row r="47">
      <c r="A47" t="inlineStr">
        <is>
          <t>session</t>
        </is>
      </c>
      <c r="B47" s="2">
        <f>HYPERLINK("https://www.exadel.com/news/product-world-2020-reflections-from-jonathan-fries/","Product World 2020: Reflections from Jonathan Fries")</f>
        <v>0</v>
      </c>
    </row>
    <row r="48">
      <c r="A48" t="inlineStr">
        <is>
          <t>session</t>
        </is>
      </c>
      <c r="B48" s="2">
        <f>HYPERLINK("https://www.exadel.com/news/exadels-jonathan-fries-to-speak-at-productworld-2020/","Exadel’s Jonathan Fries to Speak at ProductWorld 2020")</f>
        <v>0</v>
      </c>
    </row>
    <row r="49">
      <c r="A49" t="inlineStr">
        <is>
          <t>series</t>
        </is>
      </c>
      <c r="B49" s="2">
        <f>HYPERLINK("https://www.exadel.com/news/our-devops-toolbox-the-consul-interview/","Our DevOps Toolbox: The Consul Interview")</f>
        <v>0</v>
      </c>
    </row>
    <row r="50">
      <c r="A50" t="inlineStr">
        <is>
          <t>series</t>
        </is>
      </c>
      <c r="B50" s="2">
        <f>HYPERLINK("https://www.exadel.com/news/our-devops-toolbox-consul/","Our DevOps Toolbox: Consul")</f>
        <v>0</v>
      </c>
    </row>
    <row r="51">
      <c r="A51" t="inlineStr">
        <is>
          <t>series</t>
        </is>
      </c>
      <c r="B51" s="2">
        <f>HYPERLINK("https://www.exadel.com/news/our-devops-methodologies-the-continuous-integration-interview/","Our DevOps Methodologies: The Continuous Integration Interview")</f>
        <v>0</v>
      </c>
    </row>
    <row r="52">
      <c r="A52" t="inlineStr">
        <is>
          <t>series</t>
        </is>
      </c>
      <c r="B52" s="2">
        <f>HYPERLINK("https://www.exadel.com/news/our-devops-toolbox-kubernetes/","Our DevOps Toolbox: Kubernetes")</f>
        <v>0</v>
      </c>
    </row>
    <row r="53">
      <c r="A53" t="inlineStr">
        <is>
          <t>series</t>
        </is>
      </c>
      <c r="B53" s="2">
        <f>HYPERLINK("https://www.exadel.com/news/our-devops-methods-continuous-integration/","Our DevOps Methodologies: Continuous Integration")</f>
        <v>0</v>
      </c>
    </row>
    <row r="54">
      <c r="A54" t="inlineStr">
        <is>
          <t>series</t>
        </is>
      </c>
      <c r="B54" s="2">
        <f>HYPERLINK("https://www.exadel.com/news/classic-to-touch-ui-migration-for-aem-page-properties/","Classic to Touch UI Migration for AEM: Page Properties")</f>
        <v>0</v>
      </c>
    </row>
    <row r="55">
      <c r="A55" t="inlineStr">
        <is>
          <t>series</t>
        </is>
      </c>
      <c r="B55" s="2">
        <f>HYPERLINK("https://www.exadel.com/news/classic-to-touch-ui-migration-for-aem-multifields/","Classic to Touch UI Migration for AEM: Multifields")</f>
        <v>0</v>
      </c>
    </row>
    <row r="56">
      <c r="A56" t="inlineStr">
        <is>
          <t>series</t>
        </is>
      </c>
      <c r="B56" s="2">
        <f>HYPERLINK("https://www.exadel.com/news/classic-to-touch-ui-migration-for-aem-more-tips-from-experience/","Classic to Touch UI Migration for AEM: More Tips from Experience")</f>
        <v>0</v>
      </c>
    </row>
    <row r="57">
      <c r="A57" t="inlineStr">
        <is>
          <t>series</t>
        </is>
      </c>
      <c r="B57" s="2">
        <f>HYPERLINK("https://www.exadel.com/news/our-devops-toolbox-the-ansible-interview/","Our DevOps Toolbox: The Ansible Interview")</f>
        <v>0</v>
      </c>
    </row>
    <row r="58">
      <c r="A58" t="inlineStr">
        <is>
          <t>series</t>
        </is>
      </c>
      <c r="B58" s="2">
        <f>HYPERLINK("https://www.exadel.com/news/classic-to-touch-ui-migration-for-adobe-experience-manager/","Classic to Touch UI Migration for Adobe Experience Manager")</f>
        <v>0</v>
      </c>
    </row>
    <row r="59">
      <c r="A59" t="inlineStr">
        <is>
          <t>SegmentNotFoundExceptionListener</t>
        </is>
      </c>
      <c r="B59" s="2">
        <f>HYPERLINK("https://www.exadel.com/news/aem-tip-learning-from-a-segment-not-found-error/","AEM Tip: Learning from a ""Segment not found"" Error")</f>
        <v>0</v>
      </c>
    </row>
    <row r="60">
      <c r="A60" t="inlineStr">
        <is>
          <t>Segment not found</t>
        </is>
      </c>
      <c r="B60" s="2">
        <f>HYPERLINK("https://www.exadel.com/news/aem-tip-learning-from-a-segment-not-found-error/","AEM Tip: Learning from a ""Segment not found"" Error")</f>
        <v>0</v>
      </c>
    </row>
    <row r="61">
      <c r="A61" t="inlineStr">
        <is>
          <t>security</t>
        </is>
      </c>
      <c r="B61" s="2">
        <f>HYPERLINK("https://www.exadel.com/news/news-roundup-cybersecurity-awareness/","News Roundup: Cybersecurity Awareness")</f>
        <v>0</v>
      </c>
    </row>
    <row r="62">
      <c r="A62" t="inlineStr">
        <is>
          <t>ROI</t>
        </is>
      </c>
      <c r="B62" s="2">
        <f>HYPERLINK("https://www.exadel.com/news/what-is-the-roi-of-a-cloud-transformation/","What Is the ROI of a Cloud Transformation?")</f>
        <v>0</v>
      </c>
    </row>
    <row r="63">
      <c r="A63" t="inlineStr">
        <is>
          <t>retail</t>
        </is>
      </c>
      <c r="B63" s="2">
        <f>HYPERLINK("https://www.exadel.com/news/helping-the-retail-industry-recover-during-covid-19/","Helping the Retail Industry Recover during COVID-19")</f>
        <v>0</v>
      </c>
    </row>
    <row r="64">
      <c r="A64" t="inlineStr">
        <is>
          <t>retail</t>
        </is>
      </c>
      <c r="B64" s="2">
        <f>HYPERLINK("https://www.exadel.com/news/what-are-beacons-and-why-do-they-matter-to-you/","What Are Beacons and Why Do They Matter to You?")</f>
        <v>0</v>
      </c>
    </row>
    <row r="65">
      <c r="A65" t="inlineStr">
        <is>
          <t>REST</t>
        </is>
      </c>
      <c r="B65" s="2">
        <f>HYPERLINK("https://www.exadel.com/news/driving-air-travel-data-innovation-rest-apis/","Driving Air Travel Data Innovation: REST APIs")</f>
        <v>0</v>
      </c>
    </row>
    <row r="66">
      <c r="A66" t="inlineStr">
        <is>
          <t>resourceProviderTracker</t>
        </is>
      </c>
      <c r="B66" s="2">
        <f>HYPERLINK("https://www.exadel.com/news/aem-tip-slow-deployment-into-publish-instance/","AEM Tip: Slow Deployment into a Publish Instance")</f>
        <v>0</v>
      </c>
    </row>
    <row r="67">
      <c r="A67" t="inlineStr">
        <is>
          <t>resource resolver anti-pattern</t>
        </is>
      </c>
      <c r="B67" s="2">
        <f>HYPERLINK("https://www.exadel.com/news/aem-tip-learning-from-a-segment-not-found-error/","AEM Tip: Learning from a ""Segment not found"" Error")</f>
        <v>0</v>
      </c>
    </row>
    <row r="68">
      <c r="A68" t="inlineStr">
        <is>
          <t>resource resolver and try-with-resource</t>
        </is>
      </c>
      <c r="B68" s="2">
        <f>HYPERLINK("https://www.exadel.com/news/aem-tip-learning-from-a-segment-not-found-error/","AEM Tip: Learning from a ""Segment not found"" Error")</f>
        <v>0</v>
      </c>
    </row>
    <row r="69">
      <c r="A69" t="inlineStr">
        <is>
          <t>resource resolver</t>
        </is>
      </c>
      <c r="B69" s="2">
        <f>HYPERLINK("https://www.exadel.com/news/aem-tip-creating-a-helper-to-close-sling-resource-resolver-instances/","AEM Tip: Creating a Helper to Close Sling Resource Resolver Instances")</f>
        <v>0</v>
      </c>
    </row>
    <row r="70">
      <c r="A70" t="inlineStr">
        <is>
          <t>resilience</t>
        </is>
      </c>
      <c r="B70" s="2">
        <f>HYPERLINK("https://www.exadel.com/news/building-resilient-distributed-software-development-teams/","Building Resilient Distributed Software Development Teams")</f>
        <v>0</v>
      </c>
    </row>
    <row r="71">
      <c r="A71" t="inlineStr">
        <is>
          <t>republished</t>
        </is>
      </c>
      <c r="B71" s="2">
        <f>HYPERLINK("https://www.exadel.com/news/whats-powering-digital-transformation/","What's Powering Digital Transformation?")</f>
        <v>0</v>
      </c>
    </row>
    <row r="72">
      <c r="A72" t="inlineStr">
        <is>
          <t>republished</t>
        </is>
      </c>
      <c r="B72" s="2">
        <f>HYPERLINK("https://www.exadel.com/news/data-driven-software-engineering-how-to-avoid-common-problems/","Data-driven Software Engineering: How to Avoid Common Problems")</f>
        <v>0</v>
      </c>
    </row>
    <row r="73">
      <c r="A73" t="inlineStr">
        <is>
          <t>remote work</t>
        </is>
      </c>
      <c r="B73" s="2">
        <f>HYPERLINK("https://www.exadel.com/news/secrets-of-successful-remote-or-dispersed-it-teams/","Secrets of Successful Remote or Dispersed IT Teams")</f>
        <v>0</v>
      </c>
    </row>
    <row r="74">
      <c r="A74" t="inlineStr">
        <is>
          <t>remote collaboration</t>
        </is>
      </c>
      <c r="B74" s="2">
        <f>HYPERLINK("https://www.exadel.com/news/how-to-take-advantage-of-globally-dispersed-it-teams/","How to Take Advantage of Globally Dispersed IT Teams")</f>
        <v>0</v>
      </c>
    </row>
    <row r="75">
      <c r="A75" t="inlineStr">
        <is>
          <t>relational database</t>
        </is>
      </c>
      <c r="B75" s="2">
        <f>HYPERLINK("https://www.exadel.com/news/old-reliable-mysql-history/","Old Reliable: A History of MySQL")</f>
        <v>0</v>
      </c>
    </row>
    <row r="76">
      <c r="A76" t="inlineStr">
        <is>
          <t>recap</t>
        </is>
      </c>
      <c r="B76" s="2">
        <f>HYPERLINK("https://www.exadel.com/news/recap-what-to-do-when-the-code-sucks/","Recap: What to Do When the Code Sucks")</f>
        <v>0</v>
      </c>
    </row>
    <row r="77">
      <c r="A77" t="inlineStr">
        <is>
          <t>Real Estate</t>
        </is>
      </c>
      <c r="B77" s="2">
        <f>HYPERLINK("https://www.exadel.com/news/helping-the-real-estate-industry-recover-during-covid-19/","Helping the Real Estate Industry Recover during COVID-19")</f>
        <v>0</v>
      </c>
    </row>
    <row r="78">
      <c r="A78" t="inlineStr">
        <is>
          <t>qaautomation</t>
        </is>
      </c>
      <c r="B78" s="2">
        <f>HYPERLINK("https://www.exadel.com/news/whats-powering-digital-transformation/","What's Powering Digital Transformation?")</f>
        <v>0</v>
      </c>
    </row>
    <row r="79">
      <c r="A79" t="inlineStr">
        <is>
          <t>qaautomation</t>
        </is>
      </c>
      <c r="B79" s="2">
        <f>HYPERLINK("https://www.exadel.com/news/aem-tip-use-an-automated-test-framework/","AEM Tip: Use an Automated Test Framework")</f>
        <v>0</v>
      </c>
    </row>
    <row r="80">
      <c r="A80" t="inlineStr">
        <is>
          <t>QA</t>
        </is>
      </c>
      <c r="B80" s="2">
        <f>HYPERLINK("https://www.exadel.com/news/aem-tip-use-an-automated-test-framework/","AEM Tip: Use an Automated Test Framework")</f>
        <v>0</v>
      </c>
    </row>
    <row r="81">
      <c r="A81" t="inlineStr">
        <is>
          <t>QA</t>
        </is>
      </c>
      <c r="B81" s="2">
        <f>HYPERLINK("https://www.exadel.com/news/aem-tip-automating-verification-in-aem-author/","AEM Tip: Automating Verification in AEM Author")</f>
        <v>0</v>
      </c>
    </row>
    <row r="82">
      <c r="A82" t="inlineStr">
        <is>
          <t>procurement</t>
        </is>
      </c>
      <c r="B82" s="2">
        <f>HYPERLINK("https://www.exadel.com/news/global-procurement-application-designing-an-inventory-module/","Global Procurement Application: Designing an Inventory Module")</f>
        <v>0</v>
      </c>
    </row>
    <row r="83">
      <c r="A83" t="inlineStr">
        <is>
          <t>privacy</t>
        </is>
      </c>
      <c r="B83" s="2">
        <f>HYPERLINK("https://www.exadel.com/news/democratization-data-transparency-cx/","From the Democratization of Data to Transparency to CX")</f>
        <v>0</v>
      </c>
    </row>
    <row r="84">
      <c r="A84" t="inlineStr">
        <is>
          <t>PowerMock</t>
        </is>
      </c>
      <c r="B84" s="2">
        <f>HYPERLINK("https://www.exadel.com/news/aem-tip-junit-tests-for-wcmusepojo-objects/","AEM Tip: JUnit Tests for WCMUsePojo Objects")</f>
        <v>0</v>
      </c>
    </row>
    <row r="85">
      <c r="A85" t="inlineStr">
        <is>
          <t>positive behavioral metrics</t>
        </is>
      </c>
      <c r="B85" s="2">
        <f>HYPERLINK("https://www.exadel.com/news/how-positive-behavioral-metrics-can-boost-your-software-team/","How Positive Behavioral Metrics Can Boost Your Software Team")</f>
        <v>0</v>
      </c>
    </row>
    <row r="86">
      <c r="A86" t="inlineStr">
        <is>
          <t>Poland</t>
        </is>
      </c>
      <c r="B86" s="2">
        <f>HYPERLINK("https://www.exadel.com/news/happy-first-exadel-poland/","Happy (First) Anniversary for Exadel in Poland!")</f>
        <v>0</v>
      </c>
    </row>
    <row r="87">
      <c r="A87" t="inlineStr">
        <is>
          <t>Poland</t>
        </is>
      </c>
      <c r="B87" s="2">
        <f>HYPERLINK("https://www.exadel.com/news/exadel-snags-business-innovation-award-for-scan-buy-mobile-app/","Exadel's Innovation Recognized through Special Award")</f>
        <v>0</v>
      </c>
    </row>
    <row r="88">
      <c r="A88" t="inlineStr">
        <is>
          <t>Poland</t>
        </is>
      </c>
      <c r="B88" s="2">
        <f>HYPERLINK("https://www.exadel.com/news/exadel-acquires-new-company-in-europe-reewise/","Exadel Acquires New Company in Europe, ReeWise")</f>
        <v>0</v>
      </c>
    </row>
    <row r="89">
      <c r="A89" t="inlineStr">
        <is>
          <t>perfomance metrics</t>
        </is>
      </c>
      <c r="B89" s="2">
        <f>HYPERLINK("https://www.exadel.com/news/data-driven-software-engineering-how-to-avoid-common-problems/","Data-driven Software Engineering: How to Avoid Common Problems")</f>
        <v>0</v>
      </c>
    </row>
    <row r="90">
      <c r="A90" t="inlineStr">
        <is>
          <t>pass parameters</t>
        </is>
      </c>
      <c r="B90" s="2">
        <f>HYPERLINK("https://www.exadel.com/news/aem-tip-passing-string-arguments-from-htl-to-the-back-end/","AEM Tip: Passing String Arguments from HTL to the Back End")</f>
        <v>0</v>
      </c>
    </row>
    <row r="91">
      <c r="A91" t="inlineStr">
        <is>
          <t>page properties</t>
        </is>
      </c>
      <c r="B91" s="2">
        <f>HYPERLINK("https://www.exadel.com/news/classic-to-touch-ui-migration-for-aem-page-properties/","Classic to Touch UI Migration for AEM: Page Properties")</f>
        <v>0</v>
      </c>
    </row>
    <row r="92">
      <c r="A92" t="inlineStr">
        <is>
          <t>Open Source</t>
        </is>
      </c>
      <c r="B92" s="2">
        <f>HYPERLINK("https://www.exadel.com/news/introducing-the-adobe-experience-manager-authoring-toolkit/","Introducing the Adobe Experience Manager Authoring Toolkit")</f>
        <v>0</v>
      </c>
    </row>
    <row r="93">
      <c r="A93" t="inlineStr">
        <is>
          <t>Open Source</t>
        </is>
      </c>
      <c r="B93" s="2">
        <f>HYPERLINK("https://www.exadel.com/news/open-source-code-sharing-value/","The Value of Open Source Code Sharing")</f>
        <v>0</v>
      </c>
    </row>
    <row r="94">
      <c r="A94" t="inlineStr">
        <is>
          <t>Open Source</t>
        </is>
      </c>
      <c r="B94" s="2">
        <f>HYPERLINK("https://www.exadel.com/news/old-reliable-mysql-history/","Old Reliable: A History of MySQL")</f>
        <v>0</v>
      </c>
    </row>
    <row r="95">
      <c r="A95" t="inlineStr">
        <is>
          <t>online revision cleanup</t>
        </is>
      </c>
      <c r="B95" s="2">
        <f>HYPERLINK("https://www.exadel.com/news/aem-tip-learning-from-a-segment-not-found-error/","AEM Tip: Learning from a ""Segment not found"" Error")</f>
        <v>0</v>
      </c>
    </row>
    <row r="96">
      <c r="A96" t="inlineStr">
        <is>
          <t>OKRs</t>
        </is>
      </c>
      <c r="B96" s="2">
        <f>HYPERLINK("https://www.exadel.com/news/how-positive-behavioral-metrics-can-boost-your-software-team/","How Positive Behavioral Metrics Can Boost Your Software Team")</f>
        <v>0</v>
      </c>
    </row>
    <row r="97">
      <c r="A97" t="inlineStr">
        <is>
          <t>OKR</t>
        </is>
      </c>
      <c r="B97" s="2">
        <f>HYPERLINK("https://www.exadel.com/news/data-driven-software-engineering-how-to-avoid-common-problems/","Data-driven Software Engineering: How to Avoid Common Problems")</f>
        <v>0</v>
      </c>
    </row>
    <row r="98">
      <c r="A98" t="inlineStr">
        <is>
          <t>observationReporterGenerator</t>
        </is>
      </c>
      <c r="B98" s="2">
        <f>HYPERLINK("https://www.exadel.com/news/aem-tip-slow-deployment-into-publish-instance/","AEM Tip: Slow Deployment into a Publish Instance")</f>
        <v>0</v>
      </c>
    </row>
    <row r="99">
      <c r="A99" t="inlineStr">
        <is>
          <t>Oakland</t>
        </is>
      </c>
      <c r="B99" s="2">
        <f>HYPERLINK("https://www.exadel.com/news/product-world-2020-reflections-from-jonathan-fries/","Product World 2020: Reflections from Jonathan Fries")</f>
        <v>0</v>
      </c>
    </row>
    <row r="100">
      <c r="A100" t="inlineStr">
        <is>
          <t>Oakland</t>
        </is>
      </c>
      <c r="B100" s="2">
        <f>HYPERLINK("https://www.exadel.com/news/exadels-jonathan-fries-to-speak-at-productworld-2020/","Exadel’s Jonathan Fries to Speak at ProductWorld 2020")</f>
        <v>0</v>
      </c>
    </row>
    <row r="101">
      <c r="A101" t="inlineStr">
        <is>
          <t>non-products</t>
        </is>
      </c>
      <c r="B101" s="2">
        <f>HYPERLINK("https://www.exadel.com/news/agile-development-for-non-products/","Agile Development for ""Non-Products""")</f>
        <v>0</v>
      </c>
    </row>
    <row r="102">
      <c r="A102" t="inlineStr">
        <is>
          <t>news roundup</t>
        </is>
      </c>
      <c r="B102" s="2">
        <f>HYPERLINK("https://www.exadel.com/news/news-roundup-cybersecurity-awareness/","News Roundup: Cybersecurity Awareness")</f>
        <v>0</v>
      </c>
    </row>
    <row r="103">
      <c r="A103" t="inlineStr">
        <is>
          <t>news roundup</t>
        </is>
      </c>
      <c r="B103" s="2">
        <f>HYPERLINK("https://www.exadel.com/news/roundup-iot-1/","News Roundup: The Future Is IoT")</f>
        <v>0</v>
      </c>
    </row>
    <row r="104">
      <c r="A104" t="inlineStr">
        <is>
          <t>news roundup</t>
        </is>
      </c>
      <c r="B104" s="2">
        <f>HYPERLINK("https://www.exadel.com/news/roundup-data-science-and-analytics/","News Roundup: Data Science and Analytics")</f>
        <v>0</v>
      </c>
    </row>
    <row r="105">
      <c r="A105" t="inlineStr">
        <is>
          <t>MySQL</t>
        </is>
      </c>
      <c r="B105" s="2">
        <f>HYPERLINK("https://www.exadel.com/news/old-reliable-mysql-history/","Old Reliable: A History of MySQL")</f>
        <v>0</v>
      </c>
    </row>
    <row r="106">
      <c r="A106" t="inlineStr">
        <is>
          <t>multifields</t>
        </is>
      </c>
      <c r="B106" s="2">
        <f>HYPERLINK("https://www.exadel.com/news/classic-to-touch-ui-migration-for-aem-multifields/","Classic to Touch UI Migration for AEM: Multifields")</f>
        <v>0</v>
      </c>
    </row>
    <row r="107">
      <c r="A107" t="inlineStr">
        <is>
          <t>multi-cloud</t>
        </is>
      </c>
      <c r="B107" s="2">
        <f>HYPERLINK("https://www.exadel.com/news/product-world-2020-reflections-from-jonathan-fries/","Product World 2020: Reflections from Jonathan Fries")</f>
        <v>0</v>
      </c>
    </row>
    <row r="108">
      <c r="A108" t="inlineStr">
        <is>
          <t>multi-cloud</t>
        </is>
      </c>
      <c r="B108" s="2">
        <f>HYPERLINK("https://www.exadel.com/news/exadels-jonathan-fries-to-speak-at-productworld-2020/","Exadel’s Jonathan Fries to Speak at ProductWorld 2020")</f>
        <v>0</v>
      </c>
    </row>
    <row r="109">
      <c r="A109" t="inlineStr">
        <is>
          <t>multi-cloud</t>
        </is>
      </c>
      <c r="B109" s="2">
        <f>HYPERLINK("https://www.exadel.com/news/getting-more-out-of-multi-cloud-for-the-enterprise/","Getting More out of Multi-Cloud for the Enterprise")</f>
        <v>0</v>
      </c>
    </row>
    <row r="110">
      <c r="A110" t="inlineStr">
        <is>
          <t>mobile apps</t>
        </is>
      </c>
      <c r="B110" s="2">
        <f>HYPERLINK("https://www.exadel.com/news/exadel-snags-business-innovation-award-for-scan-buy-mobile-app/","Exadel's Innovation Recognized through Special Award")</f>
        <v>0</v>
      </c>
    </row>
    <row r="111">
      <c r="A111" t="inlineStr">
        <is>
          <t>mobile</t>
        </is>
      </c>
      <c r="B111" s="2">
        <f>HYPERLINK("https://www.exadel.com/news/what-are-beacons-and-why-do-they-matter-to-you/","What Are Beacons and Why Do They Matter to You?")</f>
        <v>0</v>
      </c>
    </row>
    <row r="112">
      <c r="A112" t="inlineStr">
        <is>
          <t>migration</t>
        </is>
      </c>
      <c r="B112" s="2">
        <f>HYPERLINK("https://www.exadel.com/news/classic-to-touch-ui-migration-for-aem-page-properties/","Classic to Touch UI Migration for AEM: Page Properties")</f>
        <v>0</v>
      </c>
    </row>
    <row r="113">
      <c r="A113" t="inlineStr">
        <is>
          <t>migration</t>
        </is>
      </c>
      <c r="B113" s="2">
        <f>HYPERLINK("https://www.exadel.com/news/classic-to-touch-ui-migration-for-aem-multifields/","Classic to Touch UI Migration for AEM: Multifields")</f>
        <v>0</v>
      </c>
    </row>
    <row r="114">
      <c r="A114" t="inlineStr">
        <is>
          <t>migration</t>
        </is>
      </c>
      <c r="B114" s="2">
        <f>HYPERLINK("https://www.exadel.com/news/classic-to-touch-ui-migration-for-aem-more-tips-from-experience/","Classic to Touch UI Migration for AEM: More Tips from Experience")</f>
        <v>0</v>
      </c>
    </row>
    <row r="115">
      <c r="A115" t="inlineStr">
        <is>
          <t>migration</t>
        </is>
      </c>
      <c r="B115" s="2">
        <f>HYPERLINK("https://www.exadel.com/news/classic-to-touch-ui-migration-for-adobe-experience-manager/","Classic to Touch UI Migration for Adobe Experience Manager")</f>
        <v>0</v>
      </c>
    </row>
    <row r="116">
      <c r="A116" t="inlineStr">
        <is>
          <t>mentoring</t>
        </is>
      </c>
      <c r="B116" s="2">
        <f>HYPERLINK("https://www.exadel.com/news/power-mentorship-tech/","The Power of Mentorship in Tech")</f>
        <v>0</v>
      </c>
    </row>
    <row r="117">
      <c r="A117" t="inlineStr">
        <is>
          <t>measurement techniques</t>
        </is>
      </c>
      <c r="B117" s="2">
        <f>HYPERLINK("https://www.exadel.com/news/how-positive-behavioral-metrics-can-boost-your-software-team/","How Positive Behavioral Metrics Can Boost Your Software Team")</f>
        <v>0</v>
      </c>
    </row>
    <row r="118">
      <c r="A118" t="inlineStr">
        <is>
          <t>marketing</t>
        </is>
      </c>
      <c r="B118" s="2">
        <f>HYPERLINK("https://www.exadel.com/news/machine-learning-will-make-social-media-management-smarter/","How Machine Learning Will Make Social Media Management Smarter")</f>
        <v>0</v>
      </c>
    </row>
    <row r="119">
      <c r="A119" t="inlineStr">
        <is>
          <t>marketing</t>
        </is>
      </c>
      <c r="B119" s="2">
        <f>HYPERLINK("https://www.exadel.com/news/what-are-beacons-and-why-do-they-matter-to-you/","What Are Beacons and Why Do They Matter to You?")</f>
        <v>0</v>
      </c>
    </row>
    <row r="120">
      <c r="A120" t="inlineStr">
        <is>
          <t>manager service</t>
        </is>
      </c>
      <c r="B120" s="2">
        <f>HYPERLINK("https://www.exadel.com/news/aem-tip-wrong-implicit-manager-service-configuration-binding/","AEM Tip: Wrong Implicit Manager Service Configuration Binding")</f>
        <v>0</v>
      </c>
    </row>
    <row r="121">
      <c r="A121" t="inlineStr">
        <is>
          <t>management style</t>
        </is>
      </c>
      <c r="B121" s="2">
        <f>HYPERLINK("https://www.exadel.com/news/lisa-calkins-on-introverts-can-be-leaders-too/","Lisa Calkins on ""Introverts Can Be Leaders, Too""")</f>
        <v>0</v>
      </c>
    </row>
    <row r="122">
      <c r="A122" t="inlineStr">
        <is>
          <t>management</t>
        </is>
      </c>
      <c r="B122" s="2">
        <f>HYPERLINK("https://www.exadel.com/news/recap-what-to-do-when-the-code-sucks/","Recap: What to Do When the Code Sucks")</f>
        <v>0</v>
      </c>
    </row>
    <row r="123">
      <c r="A123" t="inlineStr">
        <is>
          <t>mac</t>
        </is>
      </c>
      <c r="B123" s="2">
        <f>HYPERLINK("https://www.exadel.com/news/bad-apple-switching-mac-windows/","Bad Apple: Why Some Developers Are Switching Platforms")</f>
        <v>0</v>
      </c>
    </row>
    <row r="124">
      <c r="A124" t="inlineStr">
        <is>
          <t>low code</t>
        </is>
      </c>
      <c r="B124" s="2">
        <f>HYPERLINK("https://www.exadel.com/news/an-overview-of-the-innovation-lab/","An Overview of the Innovation Lab by Exadel")</f>
        <v>0</v>
      </c>
    </row>
    <row r="125">
      <c r="A125" t="inlineStr">
        <is>
          <t>location</t>
        </is>
      </c>
      <c r="B125" s="2">
        <f>HYPERLINK("https://www.exadel.com/news/top-10-cities-tech-innovation-outside-silicon-valley/","Top 10 Cities For Tech Innovation Outside Silicon Valley")</f>
        <v>0</v>
      </c>
    </row>
    <row r="126">
      <c r="A126" t="inlineStr">
        <is>
          <t>Lisa Calkins</t>
        </is>
      </c>
      <c r="B126" s="2">
        <f>HYPERLINK("https://www.exadel.com/news/happy-first-exadel-poland/","Happy (First) Anniversary for Exadel in Poland!")</f>
        <v>0</v>
      </c>
    </row>
    <row r="127">
      <c r="A127" t="inlineStr">
        <is>
          <t>Kubernetes</t>
        </is>
      </c>
      <c r="B127" s="2">
        <f>HYPERLINK("https://www.exadel.com/news/product-world-2020-reflections-from-jonathan-fries/","Product World 2020: Reflections from Jonathan Fries")</f>
        <v>0</v>
      </c>
    </row>
    <row r="128">
      <c r="A128" t="inlineStr">
        <is>
          <t>Kubernetes</t>
        </is>
      </c>
      <c r="B128" s="2">
        <f>HYPERLINK("https://www.exadel.com/news/exadels-jonathan-fries-to-speak-at-productworld-2020/","Exadel’s Jonathan Fries to Speak at ProductWorld 2020")</f>
        <v>0</v>
      </c>
    </row>
    <row r="129">
      <c r="A129" t="inlineStr">
        <is>
          <t>Kubernetes</t>
        </is>
      </c>
      <c r="B129" s="2">
        <f>HYPERLINK("https://www.exadel.com/news/our-devops-toolbox-kubernetes/","Our DevOps Toolbox: Kubernetes")</f>
        <v>0</v>
      </c>
    </row>
    <row r="130">
      <c r="A130" t="inlineStr">
        <is>
          <t>Kubernetes</t>
        </is>
      </c>
      <c r="B130" s="2">
        <f>HYPERLINK("https://www.exadel.com/news/getting-more-out-of-multi-cloud-for-the-enterprise/","Getting More out of Multi-Cloud for the Enterprise")</f>
        <v>0</v>
      </c>
    </row>
    <row r="131">
      <c r="A131" t="inlineStr">
        <is>
          <t>Kubernetes</t>
        </is>
      </c>
      <c r="B131" s="2">
        <f>HYPERLINK("https://www.exadel.com/news/crosskube-qa-rapid-deployment-of-environments-to-any-cloud/","CrossKube Q&amp;A: Rapid Deployment of Environments to Any Cloud")</f>
        <v>0</v>
      </c>
    </row>
    <row r="132">
      <c r="A132" t="inlineStr">
        <is>
          <t>Kubernetes</t>
        </is>
      </c>
      <c r="B132" s="2">
        <f>HYPERLINK("https://www.exadel.com/news/introducing-crosskube-deploy-a-kubernetes-environment-in-any-cloud-fast/","Introducing CrossKube: Deploy a Kubernetes Environment in Any Cloud, Fast")</f>
        <v>0</v>
      </c>
    </row>
    <row r="133">
      <c r="A133" t="inlineStr">
        <is>
          <t>Krzysztof Sadowski</t>
        </is>
      </c>
      <c r="B133" s="2">
        <f>HYPERLINK("https://www.exadel.com/news/happy-first-exadel-poland/","Happy (First) Anniversary for Exadel in Poland!")</f>
        <v>0</v>
      </c>
    </row>
    <row r="134">
      <c r="A134" t="inlineStr">
        <is>
          <t>Krzysztof Karpinski</t>
        </is>
      </c>
      <c r="B134" s="2">
        <f>HYPERLINK("https://www.exadel.com/news/happy-first-exadel-poland/","Happy (First) Anniversary for Exadel in Poland!")</f>
        <v>0</v>
      </c>
    </row>
    <row r="135">
      <c r="A135" t="inlineStr">
        <is>
          <t>KPIs</t>
        </is>
      </c>
      <c r="B135" s="2">
        <f>HYPERLINK("https://www.exadel.com/news/how-positive-behavioral-metrics-can-boost-your-software-team/","How Positive Behavioral Metrics Can Boost Your Software Team")</f>
        <v>0</v>
      </c>
    </row>
    <row r="136">
      <c r="A136" t="inlineStr">
        <is>
          <t>KPI</t>
        </is>
      </c>
      <c r="B136" s="2">
        <f>HYPERLINK("https://www.exadel.com/news/data-driven-software-engineering-how-to-avoid-common-problems/","Data-driven Software Engineering: How to Avoid Common Problems")</f>
        <v>0</v>
      </c>
    </row>
    <row r="137">
      <c r="A137" t="inlineStr">
        <is>
          <t>keystore</t>
        </is>
      </c>
      <c r="B137" s="2">
        <f>HYPERLINK("https://www.exadel.com/news/aem-tip-cryptosupport-key-sharing-and-troubleshooting/","AEM Tip: CryptoSupport Key Sharing and Troubleshooting")</f>
        <v>0</v>
      </c>
    </row>
    <row r="138">
      <c r="A138" t="inlineStr">
        <is>
          <t>JUnit testing</t>
        </is>
      </c>
      <c r="B138" s="2">
        <f>HYPERLINK("https://www.exadel.com/news/aem-tip-junit-aemcontext-integration-with-an-aem-repository/","AEM Tip: JUnit AemContext Integration with an AEM Repository")</f>
        <v>0</v>
      </c>
    </row>
    <row r="139">
      <c r="A139" t="inlineStr">
        <is>
          <t>junit</t>
        </is>
      </c>
      <c r="B139" s="2">
        <f>HYPERLINK("https://www.exadel.com/news/aem-tip-junit-tests-for-wcmusepojo-objects/","AEM Tip: JUnit Tests for WCMUsePojo Objects")</f>
        <v>0</v>
      </c>
    </row>
    <row r="140">
      <c r="A140" t="inlineStr">
        <is>
          <t>jonathan fries</t>
        </is>
      </c>
      <c r="B140" s="2">
        <f>HYPERLINK("https://www.exadel.com/news/amazon-iot-button/","The Amazon IoT Button: Dedicated Hardware to Do One Cool Thing")</f>
        <v>0</v>
      </c>
    </row>
    <row r="141">
      <c r="A141" t="inlineStr">
        <is>
          <t>jonathan fries</t>
        </is>
      </c>
      <c r="B141" s="2">
        <f>HYPERLINK("https://www.exadel.com/news/iot-and-ipv6/","IoT and IPv6")</f>
        <v>0</v>
      </c>
    </row>
    <row r="142">
      <c r="A142" t="inlineStr">
        <is>
          <t>Java</t>
        </is>
      </c>
      <c r="B142" s="2">
        <f>HYPERLINK("https://www.exadel.com/news/introducing-the-adobe-experience-manager-authoring-toolkit/","Introducing the Adobe Experience Manager Authoring Toolkit")</f>
        <v>0</v>
      </c>
    </row>
    <row r="143">
      <c r="A143" t="inlineStr">
        <is>
          <t>Janusz Fajkowski</t>
        </is>
      </c>
      <c r="B143" s="2">
        <f>HYPERLINK("https://www.exadel.com/news/happy-first-exadel-poland/","Happy (First) Anniversary for Exadel in Poland!")</f>
        <v>0</v>
      </c>
    </row>
    <row r="144">
      <c r="A144" t="inlineStr">
        <is>
          <t>ISO 27001</t>
        </is>
      </c>
      <c r="B144" s="2">
        <f>HYPERLINK("https://www.exadel.com/news/iso-certifies-exadel-for-information-security/","ISO Certifies Exadel for Information Security")</f>
        <v>0</v>
      </c>
    </row>
    <row r="145">
      <c r="A145" t="inlineStr">
        <is>
          <t>ISO</t>
        </is>
      </c>
      <c r="B145" s="2">
        <f>HYPERLINK("https://www.exadel.com/news/iso-certifies-exadel-for-information-security/","ISO Certifies Exadel for Information Security")</f>
        <v>0</v>
      </c>
    </row>
    <row r="146">
      <c r="A146" t="inlineStr">
        <is>
          <t>Ipv6</t>
        </is>
      </c>
      <c r="B146" s="2">
        <f>HYPERLINK("https://www.exadel.com/news/iot-and-ipv6/","IoT and IPv6")</f>
        <v>0</v>
      </c>
    </row>
    <row r="147">
      <c r="A147" t="inlineStr">
        <is>
          <t>IoT and Integration</t>
        </is>
      </c>
      <c r="B147" s="2">
        <f>HYPERLINK("https://www.exadel.com/news/helping-the-fitness-industry-during-covid-19/","Helping the Fitness Industry During COVID-19")</f>
        <v>0</v>
      </c>
    </row>
    <row r="148">
      <c r="A148" t="inlineStr">
        <is>
          <t>IoT</t>
        </is>
      </c>
      <c r="B148" s="2">
        <f>HYPERLINK("https://www.exadel.com/news/amazon-iot-button/","The Amazon IoT Button: Dedicated Hardware to Do One Cool Thing")</f>
        <v>0</v>
      </c>
    </row>
    <row r="149">
      <c r="A149" t="inlineStr">
        <is>
          <t>IoT</t>
        </is>
      </c>
      <c r="B149" s="2">
        <f>HYPERLINK("https://www.exadel.com/news/fourth-industrial-revolution-ar-iot/","The Fourth Industrial Revolution: The Integration of IoT and AR")</f>
        <v>0</v>
      </c>
    </row>
    <row r="150">
      <c r="A150" t="inlineStr">
        <is>
          <t>IoT</t>
        </is>
      </c>
      <c r="B150" s="2">
        <f>HYPERLINK("https://www.exadel.com/news/cloud-architecture-for-iot-knowledge-teamwork-key/","Cloud Architecture for IoT: Knowledge, Teamwork Key")</f>
        <v>0</v>
      </c>
    </row>
    <row r="151">
      <c r="A151" t="inlineStr">
        <is>
          <t>IoT</t>
        </is>
      </c>
      <c r="B151" s="2">
        <f>HYPERLINK("https://www.exadel.com/news/six-seismic-shifts-driving-the-enterprise-tech-shake-up/","Six Seismic Shifts Driving the Enterprise Tech Shake-Up")</f>
        <v>0</v>
      </c>
    </row>
    <row r="152">
      <c r="A152" t="inlineStr">
        <is>
          <t>IoT</t>
        </is>
      </c>
      <c r="B152" s="2">
        <f>HYPERLINK("https://www.exadel.com/news/how-to-be-an-internet-of-things-iot-developer-in-the-modern-age/","How to Be an Internet of Things (IoT) Developer in the Modern Age")</f>
        <v>0</v>
      </c>
    </row>
    <row r="153">
      <c r="A153" t="inlineStr">
        <is>
          <t>IoT</t>
        </is>
      </c>
      <c r="B153" s="2">
        <f>HYPERLINK("https://www.exadel.com/news/iot-and-ipv6/","IoT and IPv6")</f>
        <v>0</v>
      </c>
    </row>
    <row r="154">
      <c r="A154" t="inlineStr">
        <is>
          <t>inventory</t>
        </is>
      </c>
      <c r="B154" s="2">
        <f>HYPERLINK("https://www.exadel.com/news/global-procurement-application-designing-an-inventory-module/","Global Procurement Application: Designing an Inventory Module")</f>
        <v>0</v>
      </c>
    </row>
    <row r="155">
      <c r="A155" t="inlineStr">
        <is>
          <t>interview</t>
        </is>
      </c>
      <c r="B155" s="2">
        <f>HYPERLINK("https://www.exadel.com/news/our-devops-toolbox-the-consul-interview/","Our DevOps Toolbox: The Consul Interview")</f>
        <v>0</v>
      </c>
    </row>
    <row r="156">
      <c r="A156" t="inlineStr">
        <is>
          <t>interview</t>
        </is>
      </c>
      <c r="B156" s="2">
        <f>HYPERLINK("https://www.exadel.com/news/our-devops-methodologies-the-continuous-integration-interview/","Our DevOps Methodologies: The Continuous Integration Interview")</f>
        <v>0</v>
      </c>
    </row>
    <row r="157">
      <c r="A157" t="inlineStr">
        <is>
          <t>interview</t>
        </is>
      </c>
      <c r="B157" s="2">
        <f>HYPERLINK("https://www.exadel.com/news/our-devops-toolbox-the-ansible-interview/","Our DevOps Toolbox: The Ansible Interview")</f>
        <v>0</v>
      </c>
    </row>
    <row r="158">
      <c r="A158" t="inlineStr">
        <is>
          <t>internships</t>
        </is>
      </c>
      <c r="B158" s="2">
        <f>HYPERLINK("https://www.exadel.com/news/importance-computer-science-classes/","Why Your Children Will Grow Up Learning to Code")</f>
        <v>0</v>
      </c>
    </row>
    <row r="159">
      <c r="A159" t="inlineStr">
        <is>
          <t>Internet of things</t>
        </is>
      </c>
      <c r="B159" s="2">
        <f>HYPERLINK("https://www.exadel.com/news/fourth-industrial-revolution-ar-iot/","The Fourth Industrial Revolution: The Integration of IoT and AR")</f>
        <v>0</v>
      </c>
    </row>
    <row r="160">
      <c r="A160" t="inlineStr">
        <is>
          <t>Internet of things</t>
        </is>
      </c>
      <c r="B160" s="2">
        <f>HYPERLINK("https://www.exadel.com/news/roundup-iot-1/","News Roundup: The Future Is IoT")</f>
        <v>0</v>
      </c>
    </row>
    <row r="161">
      <c r="A161" t="inlineStr">
        <is>
          <t>Internet of things</t>
        </is>
      </c>
      <c r="B161" s="2">
        <f>HYPERLINK("https://www.exadel.com/news/iot-and-ipv6/","IoT and IPv6")</f>
        <v>0</v>
      </c>
    </row>
    <row r="162">
      <c r="A162" t="inlineStr">
        <is>
          <t>internal projects</t>
        </is>
      </c>
      <c r="B162" s="2">
        <f>HYPERLINK("https://www.exadel.com/news/agile-development-for-non-products/","Agile Development for ""Non-Products""")</f>
        <v>0</v>
      </c>
    </row>
    <row r="163">
      <c r="A163" t="inlineStr">
        <is>
          <t>innovation sourcing</t>
        </is>
      </c>
      <c r="B163" s="2">
        <f>HYPERLINK("https://www.exadel.com/news/exadel-delivers-innovation-sourcing-recent-global-acquisitions/","Exadel Delivers Innovation Sourcing with Recent Global Acquisitions")</f>
        <v>0</v>
      </c>
    </row>
    <row r="164">
      <c r="A164" t="inlineStr">
        <is>
          <t>innovation sourcing</t>
        </is>
      </c>
      <c r="B164" s="2">
        <f>HYPERLINK("https://www.exadel.com/news/exadel-acquires-new-company-in-europe-reewise/","Exadel Acquires New Company in Europe, ReeWise")</f>
        <v>0</v>
      </c>
    </row>
    <row r="165">
      <c r="A165" t="inlineStr">
        <is>
          <t>innovation sourcing</t>
        </is>
      </c>
      <c r="B165" s="2">
        <f>HYPERLINK("https://www.exadel.com/news/exadel-amadeus-are-teaming-up-to-push-technology-innovation-to-a-new-level/","Exadel &amp; Amadeus Are Teaming Up to Push Technology Innovation to a New Level")</f>
        <v>0</v>
      </c>
    </row>
    <row r="166">
      <c r="A166" t="inlineStr">
        <is>
          <t>innovation lab</t>
        </is>
      </c>
      <c r="B166" s="2">
        <f>HYPERLINK("https://www.exadel.com/news/recap-innovation-lab-2020-what-innovating-the-future-looks-like/","Recap: Innovation Lab 2020 What Innovating the Future Looks Like")</f>
        <v>0</v>
      </c>
    </row>
    <row r="167">
      <c r="A167" t="inlineStr">
        <is>
          <t>innovation lab</t>
        </is>
      </c>
      <c r="B167" s="2">
        <f>HYPERLINK("https://www.exadel.com/news/an-overview-of-the-innovation-lab/","An Overview of the Innovation Lab by Exadel")</f>
        <v>0</v>
      </c>
    </row>
    <row r="168">
      <c r="A168" t="inlineStr">
        <is>
          <t>innovation lab</t>
        </is>
      </c>
      <c r="B168" s="2">
        <f>HYPERLINK("https://www.exadel.com/news/innovation-lab-by-exadel-now-supports-full-chatbot-development/","Innovation Lab by Exadel Now Supports Full Chatbot Development")</f>
        <v>0</v>
      </c>
    </row>
    <row r="169">
      <c r="A169" t="inlineStr">
        <is>
          <t>innovation lab</t>
        </is>
      </c>
      <c r="B169" s="2">
        <f>HYPERLINK("https://www.exadel.com/news/from-vision-to-decision-exadel-launches-innovation-lab/","From Vision to Decision: Exadel Launches Innovation Lab")</f>
        <v>0</v>
      </c>
    </row>
    <row r="170">
      <c r="A170" t="inlineStr">
        <is>
          <t>innovation</t>
        </is>
      </c>
      <c r="B170" s="2">
        <f>HYPERLINK("https://www.exadel.com/news/to-bet-or-not-to-bet-on-digital-transformation-3-trends-reshaping-the-gambling-industry/","To Bet or Not to Bet...on Digital Transformation: 3 Trends Reshaping the Gambling Industry")</f>
        <v>0</v>
      </c>
    </row>
    <row r="171">
      <c r="A171" t="inlineStr">
        <is>
          <t>innovation</t>
        </is>
      </c>
      <c r="B171" s="2">
        <f>HYPERLINK("https://www.exadel.com/news/introducing-crosskube-deploy-a-kubernetes-environment-in-any-cloud-fast/","Introducing CrossKube: Deploy a Kubernetes Environment in Any Cloud, Fast")</f>
        <v>0</v>
      </c>
    </row>
    <row r="172">
      <c r="A172" t="inlineStr">
        <is>
          <t>innovation</t>
        </is>
      </c>
      <c r="B172" s="2">
        <f>HYPERLINK("https://www.exadel.com/news/the-impact-of-tech-advances-in-the-healthcare-industry/","The Impact of Tech Advances in the Healthcare Industry")</f>
        <v>0</v>
      </c>
    </row>
    <row r="173">
      <c r="A173" t="inlineStr">
        <is>
          <t>innovation</t>
        </is>
      </c>
      <c r="B173" s="2">
        <f>HYPERLINK("https://www.exadel.com/news/an-overview-of-the-innovation-lab/","An Overview of the Innovation Lab by Exadel")</f>
        <v>0</v>
      </c>
    </row>
    <row r="174">
      <c r="A174" t="inlineStr">
        <is>
          <t>innovation</t>
        </is>
      </c>
      <c r="B174" s="2">
        <f>HYPERLINK("https://www.exadel.com/news/innovation-lab-by-exadel-now-supports-full-chatbot-development/","Innovation Lab by Exadel Now Supports Full Chatbot Development")</f>
        <v>0</v>
      </c>
    </row>
    <row r="175">
      <c r="A175" t="inlineStr">
        <is>
          <t>innovation</t>
        </is>
      </c>
      <c r="B175" s="2">
        <f>HYPERLINK("https://www.exadel.com/news/from-vision-to-decision-exadel-launches-innovation-lab/","From Vision to Decision: Exadel Launches Innovation Lab")</f>
        <v>0</v>
      </c>
    </row>
    <row r="176">
      <c r="A176" t="inlineStr">
        <is>
          <t>innovation</t>
        </is>
      </c>
      <c r="B176" s="2">
        <f>HYPERLINK("https://www.exadel.com/news/exadel-snags-business-innovation-award-for-scan-buy-mobile-app/","Exadel's Innovation Recognized through Special Award")</f>
        <v>0</v>
      </c>
    </row>
    <row r="177">
      <c r="A177" t="inlineStr">
        <is>
          <t>innovation</t>
        </is>
      </c>
      <c r="B177" s="2">
        <f>HYPERLINK("https://www.exadel.com/news/exadel-delivers-innovation-sourcing-recent-global-acquisitions/","Exadel Delivers Innovation Sourcing with Recent Global Acquisitions")</f>
        <v>0</v>
      </c>
    </row>
    <row r="178">
      <c r="A178" t="inlineStr">
        <is>
          <t>information security</t>
        </is>
      </c>
      <c r="B178" s="2">
        <f>HYPERLINK("https://www.exadel.com/news/iso-certifies-exadel-for-information-security/","ISO Certifies Exadel for Information Security")</f>
        <v>0</v>
      </c>
    </row>
    <row r="179">
      <c r="A179" t="inlineStr">
        <is>
          <t>IndexOutOfBoundsException</t>
        </is>
      </c>
      <c r="B179" s="2">
        <f>HYPERLINK("https://www.exadel.com/news/aem-tip-slow-deployment-into-publish-instance/","AEM Tip: Slow Deployment into a Publish Instance")</f>
        <v>0</v>
      </c>
    </row>
    <row r="180">
      <c r="A180" t="inlineStr">
        <is>
          <t>index generator tool</t>
        </is>
      </c>
      <c r="B180" s="2">
        <f>HYPERLINK("https://www.exadel.com/news/aem-tip-merging-on-fields-with-different-names/","AEM Tip: Merging on Fields with Different Names")</f>
        <v>0</v>
      </c>
    </row>
    <row r="181">
      <c r="A181" t="inlineStr">
        <is>
          <t>InData Labs</t>
        </is>
      </c>
      <c r="B181" s="2">
        <f>HYPERLINK("https://www.exadel.com/news/crosskube-qa-rapid-deployment-of-environments-to-any-cloud/","CrossKube Q&amp;A: Rapid Deployment of Environments to Any Cloud")</f>
        <v>0</v>
      </c>
    </row>
    <row r="182">
      <c r="A182" t="inlineStr">
        <is>
          <t>HTL</t>
        </is>
      </c>
      <c r="B182" s="2">
        <f>HYPERLINK("https://www.exadel.com/news/aem-tip-passing-string-arguments-from-htl-to-the-back-end/","AEM Tip: Passing String Arguments from HTL to the Back End")</f>
        <v>0</v>
      </c>
    </row>
    <row r="183">
      <c r="A183" t="inlineStr">
        <is>
          <t>holidays</t>
        </is>
      </c>
      <c r="B183" s="2">
        <f>HYPERLINK("https://www.exadel.com/news/the-data-behind-halloween/","The Data behind Halloween")</f>
        <v>0</v>
      </c>
    </row>
    <row r="184">
      <c r="A184" t="inlineStr">
        <is>
          <t>healthcare</t>
        </is>
      </c>
      <c r="B184" s="2">
        <f>HYPERLINK("https://www.exadel.com/news/technology-advances-on-disease/","Technology versus Disease: How Tech Is Winning")</f>
        <v>0</v>
      </c>
    </row>
    <row r="185">
      <c r="A185" t="inlineStr">
        <is>
          <t>health</t>
        </is>
      </c>
      <c r="B185" s="2">
        <f>HYPERLINK("https://www.exadel.com/news/health-tech-innovator-exadel-at-ihrsa-2019/","Health Tech Innovation at IHRSA 2019")</f>
        <v>0</v>
      </c>
    </row>
    <row r="186">
      <c r="A186" t="inlineStr">
        <is>
          <t>hackathon</t>
        </is>
      </c>
      <c r="B186" s="2">
        <f>HYPERLINK("https://www.exadel.com/news/exadel-announces-winners-of-appery-io-virtual-hackathon/","Exadel Announces Winners of Appery.io Virtual Hackathon")</f>
        <v>0</v>
      </c>
    </row>
    <row r="187">
      <c r="A187" t="inlineStr">
        <is>
          <t>hackathon</t>
        </is>
      </c>
      <c r="B187" s="2">
        <f>HYPERLINK("https://www.exadel.com/news/global-developer-community-unites-for-appery-io-covid-19-hackathon/","Global Developer Community Unites for Appery.io COVID-19 Hackathon")</f>
        <v>0</v>
      </c>
    </row>
    <row r="188">
      <c r="A188" t="inlineStr">
        <is>
          <t>hackathon</t>
        </is>
      </c>
      <c r="B188" s="2">
        <f>HYPERLINK("https://www.exadel.com/news/hackathon-time-in-minsk/","Hackathon Time in Minsk")</f>
        <v>0</v>
      </c>
    </row>
    <row r="189">
      <c r="A189" t="inlineStr">
        <is>
          <t>GPS</t>
        </is>
      </c>
      <c r="B189" s="2">
        <f>HYPERLINK("https://www.exadel.com/news/gps-enabled-smartwatches/","From Sci-Fi to Reality: How GPS-Enabled Smartwatches Entered the Mainstream")</f>
        <v>0</v>
      </c>
    </row>
    <row r="190">
      <c r="A190" t="inlineStr">
        <is>
          <t>GPA</t>
        </is>
      </c>
      <c r="B190" s="2">
        <f>HYPERLINK("https://www.exadel.com/news/global-procurement-application-designing-a-catalog-module/","Global Procurement Application: Designing a Catalog Module")</f>
        <v>0</v>
      </c>
    </row>
    <row r="191">
      <c r="A191" t="inlineStr">
        <is>
          <t>GPA</t>
        </is>
      </c>
      <c r="B191" s="2">
        <f>HYPERLINK("https://www.exadel.com/news/global-procurement-application-designing-an-inventory-module/","Global Procurement Application: Designing an Inventory Module")</f>
        <v>0</v>
      </c>
    </row>
    <row r="192">
      <c r="A192" t="inlineStr">
        <is>
          <t>globalization</t>
        </is>
      </c>
      <c r="B192" s="2">
        <f>HYPERLINK("https://www.exadel.com/news/six-seismic-shifts-driving-the-enterprise-tech-shake-up/","Six Seismic Shifts Driving the Enterprise Tech Shake-Up")</f>
        <v>0</v>
      </c>
    </row>
    <row r="193">
      <c r="A193" t="inlineStr">
        <is>
          <t>global teams</t>
        </is>
      </c>
      <c r="B193" s="2">
        <f>HYPERLINK("https://www.exadel.com/news/global-developer-community-unites-for-appery-io-covid-19-hackathon/","Global Developer Community Unites for Appery.io COVID-19 Hackathon")</f>
        <v>0</v>
      </c>
    </row>
    <row r="194">
      <c r="A194" t="inlineStr">
        <is>
          <t>global teams</t>
        </is>
      </c>
      <c r="B194" s="2">
        <f>HYPERLINK("https://www.exadel.com/news/secrets-of-successful-remote-or-dispersed-it-teams/","Secrets of Successful Remote or Dispersed IT Teams")</f>
        <v>0</v>
      </c>
    </row>
    <row r="195">
      <c r="A195" t="inlineStr">
        <is>
          <t>global teams</t>
        </is>
      </c>
      <c r="B195" s="2">
        <f>HYPERLINK("https://www.exadel.com/news/building-resilient-distributed-software-development-teams/","Building Resilient Distributed Software Development Teams")</f>
        <v>0</v>
      </c>
    </row>
    <row r="196">
      <c r="A196" t="inlineStr">
        <is>
          <t>global teams</t>
        </is>
      </c>
      <c r="B196" s="2">
        <f>HYPERLINK("https://www.exadel.com/news/exadel-responds-to-covid-19-a-message-from-our-ceo/","Exadel Responds to COVID-19: A Message from Our CEO")</f>
        <v>0</v>
      </c>
    </row>
    <row r="197">
      <c r="A197" t="inlineStr">
        <is>
          <t>global teams</t>
        </is>
      </c>
      <c r="B197" s="2">
        <f>HYPERLINK("https://www.exadel.com/news/how-to-take-advantage-of-globally-dispersed-it-teams/","How to Take Advantage of Globally Dispersed IT Teams")</f>
        <v>0</v>
      </c>
    </row>
    <row r="198">
      <c r="A198" t="inlineStr">
        <is>
          <t>Global Procurement Application</t>
        </is>
      </c>
      <c r="B198" s="2">
        <f>HYPERLINK("https://www.exadel.com/news/global-procurement-application-designing-a-catalog-module/","Global Procurement Application: Designing a Catalog Module")</f>
        <v>0</v>
      </c>
    </row>
    <row r="199">
      <c r="A199" t="inlineStr">
        <is>
          <t>Global Procurement Application</t>
        </is>
      </c>
      <c r="B199" s="2">
        <f>HYPERLINK("https://www.exadel.com/news/global-procurement-application-designing-an-inventory-module/","Global Procurement Application: Designing an Inventory Module")</f>
        <v>0</v>
      </c>
    </row>
    <row r="200">
      <c r="A200" t="inlineStr">
        <is>
          <t>global logistics</t>
        </is>
      </c>
      <c r="B200" s="2">
        <f>HYPERLINK("https://www.exadel.com/news/global-procurement-application-designing-a-catalog-module/","Global Procurement Application: Designing a Catalog Module")</f>
        <v>0</v>
      </c>
    </row>
    <row r="201">
      <c r="A201" t="inlineStr">
        <is>
          <t>global logistics</t>
        </is>
      </c>
      <c r="B201" s="2">
        <f>HYPERLINK("https://www.exadel.com/news/global-procurement-application-designing-an-inventory-module/","Global Procurement Application: Designing an Inventory Module")</f>
        <v>0</v>
      </c>
    </row>
    <row r="202">
      <c r="A202" t="inlineStr">
        <is>
          <t>global</t>
        </is>
      </c>
      <c r="B202" s="2">
        <f>HYPERLINK("https://www.exadel.com/news/exadel-delivers-innovation-sourcing-recent-global-acquisitions/","Exadel Delivers Innovation Sourcing with Recent Global Acquisitions")</f>
        <v>0</v>
      </c>
    </row>
    <row r="203">
      <c r="A203" t="inlineStr">
        <is>
          <t>global</t>
        </is>
      </c>
      <c r="B203" s="2">
        <f>HYPERLINK("https://www.exadel.com/news/exadel-acquires-new-company-in-europe-reewise/","Exadel Acquires New Company in Europe, ReeWise")</f>
        <v>0</v>
      </c>
    </row>
    <row r="204">
      <c r="A204" t="inlineStr">
        <is>
          <t>gender discrimination</t>
        </is>
      </c>
      <c r="B204" s="2">
        <f>HYPERLINK("https://www.exadel.com/news/female-leadership-disrupting-tech/","Female Leadership &amp; the Transformation of Traditional Tech Culture")</f>
        <v>0</v>
      </c>
    </row>
    <row r="205">
      <c r="A205" t="inlineStr">
        <is>
          <t>gambling</t>
        </is>
      </c>
      <c r="B205" s="2">
        <f>HYPERLINK("https://www.exadel.com/news/to-bet-or-not-to-bet-on-digital-transformation-3-trends-reshaping-the-gambling-industry/","To Bet or Not to Bet...on Digital Transformation: 3 Trends Reshaping the Gambling Industry")</f>
        <v>0</v>
      </c>
    </row>
    <row r="206">
      <c r="A206" t="inlineStr">
        <is>
          <t>fortune</t>
        </is>
      </c>
      <c r="B206" s="2">
        <f>HYPERLINK("https://www.exadel.com/news/recap-innovation-lab-2020-what-innovating-the-future-looks-like/","Recap: Innovation Lab 2020 What Innovating the Future Looks Like")</f>
        <v>0</v>
      </c>
    </row>
    <row r="207">
      <c r="A207" t="inlineStr">
        <is>
          <t>Forrester</t>
        </is>
      </c>
      <c r="B207" s="2">
        <f>HYPERLINK("https://www.exadel.com/news/5-reasons-to-consider-adopting-agile-software-delivery-if-you-havent-already/","5 Reasons to Consider Adopting Agile Software Delivery (If You Haven’t Already)")</f>
        <v>0</v>
      </c>
    </row>
    <row r="208">
      <c r="A208" t="inlineStr">
        <is>
          <t>Forrester</t>
        </is>
      </c>
      <c r="B208" s="2">
        <f>HYPERLINK("https://www.exadel.com/news/exadel-named-a-midsize-agile-software-development-service-provider-leader/","Exadel Named a Midsize Agile Software Development Service Provider Leader by Independent Research Firm")</f>
        <v>0</v>
      </c>
    </row>
    <row r="209">
      <c r="A209" t="inlineStr">
        <is>
          <t>Fitness Trackers</t>
        </is>
      </c>
      <c r="B209" s="2">
        <f>HYPERLINK("https://www.exadel.com/news/helping-the-fitness-industry-during-covid-19/","Helping the Fitness Industry During COVID-19")</f>
        <v>0</v>
      </c>
    </row>
    <row r="210">
      <c r="A210" t="inlineStr">
        <is>
          <t>fintech</t>
        </is>
      </c>
      <c r="B210" s="2">
        <f>HYPERLINK("https://www.exadel.com/news/digital-transformation-in-the-financial-sector-past-present-future/","Digital Transformation in the Financial Sector: Past • Present • Future")</f>
        <v>0</v>
      </c>
    </row>
    <row r="211">
      <c r="A211" t="inlineStr">
        <is>
          <t>fintech</t>
        </is>
      </c>
      <c r="B211" s="2">
        <f>HYPERLINK("https://www.exadel.com/news/4-cloud-computing-tools-driving-growth-and-scalability-in-the-financial-sector/","4 Cloud Computing Tools Driving Growth and Scalability in the Financial Sector")</f>
        <v>0</v>
      </c>
    </row>
    <row r="212">
      <c r="A212" t="inlineStr">
        <is>
          <t>fintech</t>
        </is>
      </c>
      <c r="B212" s="2">
        <f>HYPERLINK("https://www.exadel.com/news/fintech-advancing-faster-and-faster/","FinTech Moves Faster and Faster Every Day")</f>
        <v>0</v>
      </c>
    </row>
    <row r="213">
      <c r="A213" t="inlineStr">
        <is>
          <t>fintech</t>
        </is>
      </c>
      <c r="B213" s="2">
        <f>HYPERLINK("https://www.exadel.com/news/how-is-digital-security-affecting-financial-service/","How Is Digital Security Affecting Financial Services?")</f>
        <v>0</v>
      </c>
    </row>
    <row r="214">
      <c r="A214" t="inlineStr">
        <is>
          <t>financial services</t>
        </is>
      </c>
      <c r="B214" s="2">
        <f>HYPERLINK("https://www.exadel.com/news/fintech-advancing-faster-and-faster/","FinTech Moves Faster and Faster Every Day")</f>
        <v>0</v>
      </c>
    </row>
    <row r="215">
      <c r="A215" t="inlineStr">
        <is>
          <t>explain query tool</t>
        </is>
      </c>
      <c r="B215" s="2">
        <f>HYPERLINK("https://www.exadel.com/news/aem-tip-merging-on-fields-with-different-names/","AEM Tip: Merging on Fields with Different Names")</f>
        <v>0</v>
      </c>
    </row>
    <row r="216">
      <c r="A216" t="inlineStr">
        <is>
          <t>expert-generalists</t>
        </is>
      </c>
      <c r="B216" s="2">
        <f>HYPERLINK("https://www.exadel.com/news/six-seismic-shifts-driving-the-enterprise-tech-shake-up/","Six Seismic Shifts Driving the Enterprise Tech Shake-Up")</f>
        <v>0</v>
      </c>
    </row>
    <row r="217">
      <c r="A217" t="inlineStr">
        <is>
          <t>experiencefragments</t>
        </is>
      </c>
      <c r="B217" s="2">
        <f>HYPERLINK("https://www.exadel.com/news/aem-experience-fragments-templates/","AEM Experience Fragments: Templates")</f>
        <v>0</v>
      </c>
    </row>
    <row r="218">
      <c r="A218" t="inlineStr">
        <is>
          <t>experiencefragments</t>
        </is>
      </c>
      <c r="B218" s="2">
        <f>HYPERLINK("https://www.exadel.com/news/aem-experience-fragments-architecture/","AEM Experience Fragments: Architecture")</f>
        <v>0</v>
      </c>
    </row>
    <row r="219">
      <c r="A219" t="inlineStr">
        <is>
          <t>experiencefragments</t>
        </is>
      </c>
      <c r="B219" s="2">
        <f>HYPERLINK("https://www.exadel.com/news/aem-experience-fragments-an-introduction/","AEM Experience Fragments: An Introduction")</f>
        <v>0</v>
      </c>
    </row>
    <row r="220">
      <c r="A220" t="inlineStr">
        <is>
          <t>Exadel practice</t>
        </is>
      </c>
      <c r="B220" s="2">
        <f>HYPERLINK("https://www.exadel.com/news/hackathon-time-in-minsk/","Hackathon Time in Minsk")</f>
        <v>0</v>
      </c>
    </row>
    <row r="221">
      <c r="A221" t="inlineStr">
        <is>
          <t>Exadel community</t>
        </is>
      </c>
      <c r="B221" s="2">
        <f>HYPERLINK("https://www.exadel.com/news/hackathon-time-in-minsk/","Hackathon Time in Minsk")</f>
        <v>0</v>
      </c>
    </row>
    <row r="222">
      <c r="A222" t="inlineStr">
        <is>
          <t>ethereum</t>
        </is>
      </c>
      <c r="B222" s="2">
        <f>HYPERLINK("https://www.exadel.com/news/cryptocurrency-infiltrate-business/","Will Bitcoin &amp; Other Cryptocurrency Ever Infiltrate Businesses?")</f>
        <v>0</v>
      </c>
    </row>
    <row r="223">
      <c r="A223" t="inlineStr">
        <is>
          <t>emerging technology</t>
        </is>
      </c>
      <c r="B223" s="2">
        <f>HYPERLINK("https://www.exadel.com/news/emerging-technology-convergence-is-it-fact-or-fiction/","Emerging Technology Convergence: Is It Fact or Fiction?")</f>
        <v>0</v>
      </c>
    </row>
    <row r="224">
      <c r="A224" t="inlineStr">
        <is>
          <t>education</t>
        </is>
      </c>
      <c r="B224" s="2">
        <f>HYPERLINK("https://www.exadel.com/news/educating-software-engineers-future/","Educating the Software Engineers of the Future")</f>
        <v>0</v>
      </c>
    </row>
    <row r="225">
      <c r="A225" t="inlineStr">
        <is>
          <t>education</t>
        </is>
      </c>
      <c r="B225" s="2">
        <f>HYPERLINK("https://www.exadel.com/news/importance-computer-science-classes/","Why Your Children Will Grow Up Learning to Code")</f>
        <v>0</v>
      </c>
    </row>
    <row r="226">
      <c r="A226" t="inlineStr">
        <is>
          <t>e-commerce</t>
        </is>
      </c>
      <c r="B226" s="2">
        <f>HYPERLINK("https://www.exadel.com/news/helping-the-retail-industry-recover-during-covid-19/","Helping the Retail Industry Recover during COVID-19")</f>
        <v>0</v>
      </c>
    </row>
    <row r="227">
      <c r="A227" t="inlineStr">
        <is>
          <t>diversity</t>
        </is>
      </c>
      <c r="B227" s="2">
        <f>HYPERLINK("https://www.exadel.com/news/what-it-means-to-be-a-woman-in-technology/","What It Means to Be a Woman in Technology")</f>
        <v>0</v>
      </c>
    </row>
    <row r="228">
      <c r="A228" t="inlineStr">
        <is>
          <t>diversity</t>
        </is>
      </c>
      <c r="B228" s="2">
        <f>HYPERLINK("https://www.exadel.com/news/female-leadership-disrupting-tech/","Female Leadership &amp; the Transformation of Traditional Tech Culture")</f>
        <v>0</v>
      </c>
    </row>
    <row r="229">
      <c r="A229" t="inlineStr">
        <is>
          <t>diversity</t>
        </is>
      </c>
      <c r="B229" s="2">
        <f>HYPERLINK("https://www.exadel.com/news/roundup-data-science-and-analytics/","News Roundup: Data Science and Analytics")</f>
        <v>0</v>
      </c>
    </row>
    <row r="230">
      <c r="A230" t="inlineStr">
        <is>
          <t>diversity</t>
        </is>
      </c>
      <c r="B230" s="2">
        <f>HYPERLINK("https://www.exadel.com/news/diversity-workplace-improve-business/","How Diversity in the Workplace Can Improve How Tech Companies Do Business")</f>
        <v>0</v>
      </c>
    </row>
    <row r="231">
      <c r="A231" t="inlineStr">
        <is>
          <t>distributed teams</t>
        </is>
      </c>
      <c r="B231" s="2">
        <f>HYPERLINK("https://www.exadel.com/news/helping-the-retail-industry-recover-during-covid-19/","Helping the Retail Industry Recover during COVID-19")</f>
        <v>0</v>
      </c>
    </row>
    <row r="232">
      <c r="A232" t="inlineStr">
        <is>
          <t>distributed teams</t>
        </is>
      </c>
      <c r="B232" s="2">
        <f>HYPERLINK("https://www.exadel.com/news/helping-the-real-estate-industry-recover-during-covid-19/","Helping the Real Estate Industry Recover during COVID-19")</f>
        <v>0</v>
      </c>
    </row>
    <row r="233">
      <c r="A233" t="inlineStr">
        <is>
          <t>distributed teams</t>
        </is>
      </c>
      <c r="B233" s="2">
        <f>HYPERLINK("https://www.exadel.com/news/secrets-of-successful-remote-or-dispersed-it-teams/","Secrets of Successful Remote or Dispersed IT Teams")</f>
        <v>0</v>
      </c>
    </row>
    <row r="234">
      <c r="A234" t="inlineStr">
        <is>
          <t>disaster response</t>
        </is>
      </c>
      <c r="B234" s="2">
        <f>HYPERLINK("https://www.exadel.com/news/exadel-announces-winners-of-appery-io-virtual-hackathon/","Exadel Announces Winners of Appery.io Virtual Hackathon")</f>
        <v>0</v>
      </c>
    </row>
    <row r="235">
      <c r="A235" t="inlineStr">
        <is>
          <t>disaster response</t>
        </is>
      </c>
      <c r="B235" s="2">
        <f>HYPERLINK("https://www.exadel.com/news/global-developer-community-unites-for-appery-io-covid-19-hackathon/","Global Developer Community Unites for Appery.io COVID-19 Hackathon")</f>
        <v>0</v>
      </c>
    </row>
    <row r="236">
      <c r="A236" t="inlineStr">
        <is>
          <t>disaster response</t>
        </is>
      </c>
      <c r="B236" s="2">
        <f>HYPERLINK("https://www.exadel.com/news/exadel-responds-to-covid-19-a-message-from-our-ceo/","Exadel Responds to COVID-19: A Message from Our CEO")</f>
        <v>0</v>
      </c>
    </row>
    <row r="237">
      <c r="A237" t="inlineStr">
        <is>
          <t>digital transformation</t>
        </is>
      </c>
      <c r="B237" s="2">
        <f>HYPERLINK("https://www.exadel.com/news/helping-the-fitness-industry-during-covid-19/","Helping the Fitness Industry During COVID-19")</f>
        <v>0</v>
      </c>
    </row>
    <row r="238">
      <c r="A238" t="inlineStr">
        <is>
          <t>digital transformation</t>
        </is>
      </c>
      <c r="B238" s="2">
        <f>HYPERLINK("https://www.exadel.com/news/whats-powering-digital-transformation/","What's Powering Digital Transformation?")</f>
        <v>0</v>
      </c>
    </row>
    <row r="239">
      <c r="A239" t="inlineStr">
        <is>
          <t>digital transformation</t>
        </is>
      </c>
      <c r="B239" s="2">
        <f>HYPERLINK("https://www.exadel.com/news/helping-the-retail-industry-recover-during-covid-19/","Helping the Retail Industry Recover during COVID-19")</f>
        <v>0</v>
      </c>
    </row>
    <row r="240">
      <c r="A240" t="inlineStr">
        <is>
          <t>digital transformation</t>
        </is>
      </c>
      <c r="B240" s="2">
        <f>HYPERLINK("https://www.exadel.com/news/helping-the-real-estate-industry-recover-during-covid-19/","Helping the Real Estate Industry Recover during COVID-19")</f>
        <v>0</v>
      </c>
    </row>
    <row r="241">
      <c r="A241" t="inlineStr">
        <is>
          <t>digital transformation</t>
        </is>
      </c>
      <c r="B241" s="2">
        <f>HYPERLINK("https://www.exadel.com/news/building-resilient-distributed-software-development-teams/","Building Resilient Distributed Software Development Teams")</f>
        <v>0</v>
      </c>
    </row>
    <row r="242">
      <c r="A242" t="inlineStr">
        <is>
          <t>digital transformation</t>
        </is>
      </c>
      <c r="B242" s="2">
        <f>HYPERLINK("https://www.exadel.com/news/what-is-the-roi-of-a-cloud-transformation/","What Is the ROI of a Cloud Transformation?")</f>
        <v>0</v>
      </c>
    </row>
    <row r="243">
      <c r="A243" t="inlineStr">
        <is>
          <t>digital transformation</t>
        </is>
      </c>
      <c r="B243" s="2">
        <f>HYPERLINK("https://www.exadel.com/news/our-devops-toolbox-consul/","Our DevOps Toolbox: Consul")</f>
        <v>0</v>
      </c>
    </row>
    <row r="244">
      <c r="A244" t="inlineStr">
        <is>
          <t>digital transformation</t>
        </is>
      </c>
      <c r="B244" s="2">
        <f>HYPERLINK("https://www.exadel.com/news/global-procurement-application-designing-a-catalog-module/","Global Procurement Application: Designing a Catalog Module")</f>
        <v>0</v>
      </c>
    </row>
    <row r="245">
      <c r="A245" t="inlineStr">
        <is>
          <t>digital transformation</t>
        </is>
      </c>
      <c r="B245" s="2">
        <f>HYPERLINK("https://www.exadel.com/news/global-procurement-application-designing-an-inventory-module/","Global Procurement Application: Designing an Inventory Module")</f>
        <v>0</v>
      </c>
    </row>
    <row r="246">
      <c r="A246" t="inlineStr">
        <is>
          <t>digital transformation</t>
        </is>
      </c>
      <c r="B246" s="2">
        <f>HYPERLINK("https://www.exadel.com/news/our-devops-toolbox-kubernetes/","Our DevOps Toolbox: Kubernetes")</f>
        <v>0</v>
      </c>
    </row>
    <row r="247">
      <c r="A247" t="inlineStr">
        <is>
          <t>digital transformation</t>
        </is>
      </c>
      <c r="B247" s="2">
        <f>HYPERLINK("https://www.exadel.com/news/our-devops-methods-continuous-integration/","Our DevOps Methodologies: Continuous Integration")</f>
        <v>0</v>
      </c>
    </row>
    <row r="248">
      <c r="A248" t="inlineStr">
        <is>
          <t>digital transformation</t>
        </is>
      </c>
      <c r="B248" s="2">
        <f>HYPERLINK("https://www.exadel.com/news/5-keys-jumpstarting-digital-transformation/","5 Keys to Jumpstarting Your Digital Transformation")</f>
        <v>0</v>
      </c>
    </row>
    <row r="249">
      <c r="A249" t="inlineStr">
        <is>
          <t>digital transformation</t>
        </is>
      </c>
      <c r="B249" s="2">
        <f>HYPERLINK("https://www.exadel.com/news/migrate-data-safely-efficiently/","How to Migrate Data Safely and Efficiently")</f>
        <v>0</v>
      </c>
    </row>
    <row r="250">
      <c r="A250" t="inlineStr">
        <is>
          <t>digital transformation</t>
        </is>
      </c>
      <c r="B250" s="2">
        <f>HYPERLINK("https://www.exadel.com/news/how-digital-transformation-can-make-businesses-more-efficient/","How Digital Transformation Can Make Businesses More Efficient")</f>
        <v>0</v>
      </c>
    </row>
    <row r="251">
      <c r="A251" t="inlineStr">
        <is>
          <t>digital marketing trends</t>
        </is>
      </c>
      <c r="B251" s="2">
        <f>HYPERLINK("https://www.exadel.com/news/looking-behind-the-curtain-at-digital-marketing-technology-trends/","Looking Behind the Curtain at Digital Marketing Technology Trends")</f>
        <v>0</v>
      </c>
    </row>
    <row r="252">
      <c r="A252" t="inlineStr">
        <is>
          <t>Digital Marketing Technology</t>
        </is>
      </c>
      <c r="B252" s="2">
        <f>HYPERLINK("https://www.exadel.com/news/hackathon-time-in-minsk/","Hackathon Time in Minsk")</f>
        <v>0</v>
      </c>
    </row>
    <row r="253">
      <c r="A253" t="inlineStr">
        <is>
          <t>Digital marketing</t>
        </is>
      </c>
      <c r="B253" s="2">
        <f>HYPERLINK("https://www.exadel.com/news/looking-behind-the-curtain-at-digital-marketing-technology-trends/","Looking Behind the Curtain at Digital Marketing Technology Trends")</f>
        <v>0</v>
      </c>
    </row>
    <row r="254">
      <c r="A254" t="inlineStr">
        <is>
          <t>devopstoolbox series</t>
        </is>
      </c>
      <c r="B254" s="2">
        <f>HYPERLINK("https://www.exadel.com/news/our-devops-toolbox-the-consul-interview/","Our DevOps Toolbox: The Consul Interview")</f>
        <v>0</v>
      </c>
    </row>
    <row r="255">
      <c r="A255" t="inlineStr">
        <is>
          <t>devopstoolbox series</t>
        </is>
      </c>
      <c r="B255" s="2">
        <f>HYPERLINK("https://www.exadel.com/news/our-devops-toolbox-consul/","Our DevOps Toolbox: Consul")</f>
        <v>0</v>
      </c>
    </row>
    <row r="256">
      <c r="A256" t="inlineStr">
        <is>
          <t>devopstoolbox series</t>
        </is>
      </c>
      <c r="B256" s="2">
        <f>HYPERLINK("https://www.exadel.com/news/our-devops-toolbox-kubernetes/","Our DevOps Toolbox: Kubernetes")</f>
        <v>0</v>
      </c>
    </row>
    <row r="257">
      <c r="A257" t="inlineStr">
        <is>
          <t>devopstoolbox series</t>
        </is>
      </c>
      <c r="B257" s="2">
        <f>HYPERLINK("https://www.exadel.com/news/our-devops-toolbox-the-ansible-interview/","Our DevOps Toolbox: The Ansible Interview")</f>
        <v>0</v>
      </c>
    </row>
    <row r="258">
      <c r="A258" t="inlineStr">
        <is>
          <t>devopsmethodologies series</t>
        </is>
      </c>
      <c r="B258" s="2">
        <f>HYPERLINK("https://www.exadel.com/news/our-devops-methodologies-the-continuous-integration-interview/","Our DevOps Methodologies: The Continuous Integration Interview")</f>
        <v>0</v>
      </c>
    </row>
    <row r="259">
      <c r="A259" t="inlineStr">
        <is>
          <t>devopsmethodologies series</t>
        </is>
      </c>
      <c r="B259" s="2">
        <f>HYPERLINK("https://www.exadel.com/news/our-devops-methods-continuous-integration/","Our DevOps Methodologies: Continuous Integration")</f>
        <v>0</v>
      </c>
    </row>
    <row r="260">
      <c r="A260" t="inlineStr">
        <is>
          <t>DevOps</t>
        </is>
      </c>
      <c r="B260" s="2">
        <f>HYPERLINK("https://www.exadel.com/news/whats-powering-digital-transformation/","What's Powering Digital Transformation?")</f>
        <v>0</v>
      </c>
    </row>
    <row r="261">
      <c r="A261" t="inlineStr">
        <is>
          <t>DevOps</t>
        </is>
      </c>
      <c r="B261" s="2">
        <f>HYPERLINK("https://www.exadel.com/news/building-resilient-distributed-software-development-teams/","Building Resilient Distributed Software Development Teams")</f>
        <v>0</v>
      </c>
    </row>
    <row r="262">
      <c r="A262" t="inlineStr">
        <is>
          <t>DevOps</t>
        </is>
      </c>
      <c r="B262" s="2">
        <f>HYPERLINK("https://www.exadel.com/news/our-devops-toolbox-the-consul-interview/","Our DevOps Toolbox: The Consul Interview")</f>
        <v>0</v>
      </c>
    </row>
    <row r="263">
      <c r="A263" t="inlineStr">
        <is>
          <t>DevOps</t>
        </is>
      </c>
      <c r="B263" s="2">
        <f>HYPERLINK("https://www.exadel.com/news/our-devops-toolbox-consul/","Our DevOps Toolbox: Consul")</f>
        <v>0</v>
      </c>
    </row>
    <row r="264">
      <c r="A264" t="inlineStr">
        <is>
          <t>DevOps</t>
        </is>
      </c>
      <c r="B264" s="2">
        <f>HYPERLINK("https://www.exadel.com/news/our-devops-methodologies-the-continuous-integration-interview/","Our DevOps Methodologies: The Continuous Integration Interview")</f>
        <v>0</v>
      </c>
    </row>
    <row r="265">
      <c r="A265" t="inlineStr">
        <is>
          <t>DevOps</t>
        </is>
      </c>
      <c r="B265" s="2">
        <f>HYPERLINK("https://www.exadel.com/news/our-devops-toolbox-kubernetes/","Our DevOps Toolbox: Kubernetes")</f>
        <v>0</v>
      </c>
    </row>
    <row r="266">
      <c r="A266" t="inlineStr">
        <is>
          <t>DevOps</t>
        </is>
      </c>
      <c r="B266" s="2">
        <f>HYPERLINK("https://www.exadel.com/news/our-devops-methods-continuous-integration/","Our DevOps Methodologies: Continuous Integration")</f>
        <v>0</v>
      </c>
    </row>
    <row r="267">
      <c r="A267" t="inlineStr">
        <is>
          <t>DevOps</t>
        </is>
      </c>
      <c r="B267" s="2">
        <f>HYPERLINK("https://www.exadel.com/news/our-devops-toolbox-the-ansible-interview/","Our DevOps Toolbox: The Ansible Interview")</f>
        <v>0</v>
      </c>
    </row>
    <row r="268">
      <c r="A268" t="inlineStr">
        <is>
          <t>developer spotlight</t>
        </is>
      </c>
      <c r="B268" s="2">
        <f>HYPERLINK("https://www.exadel.com/news/exadel-developer-spotlight-alexander-antsypov/","Exadel Developer Spotlight: Meet Alexander Antsypov")</f>
        <v>0</v>
      </c>
    </row>
    <row r="269">
      <c r="A269" t="inlineStr">
        <is>
          <t>developer spotlight</t>
        </is>
      </c>
      <c r="B269" s="2">
        <f>HYPERLINK("https://www.exadel.com/news/exadel-developer-spotlight-travis-bolinger/","Exadel Developer Spotlight: Meet Travis Bolinger")</f>
        <v>0</v>
      </c>
    </row>
    <row r="270">
      <c r="A270" t="inlineStr">
        <is>
          <t>developer spotlight</t>
        </is>
      </c>
      <c r="B270" s="2">
        <f>HYPERLINK("https://www.exadel.com/news/exadel-developer-spotlight-lindsay-mcguire/","Exadel Developer Spotlight: Meet Lindsay McGuire")</f>
        <v>0</v>
      </c>
    </row>
    <row r="271">
      <c r="A271" t="inlineStr">
        <is>
          <t>developer spotlight</t>
        </is>
      </c>
      <c r="B271" s="2">
        <f>HYPERLINK("https://www.exadel.com/news/exadel-developer-spotlight-mikhail-andrushkevich/","Exadel Developer Spotlight: Meet Mikhail Andrushkevich")</f>
        <v>0</v>
      </c>
    </row>
    <row r="272">
      <c r="A272" t="inlineStr">
        <is>
          <t>developer spotlight</t>
        </is>
      </c>
      <c r="B272" s="2">
        <f>HYPERLINK("https://www.exadel.com/news/exadel-developer-spotlight-polina-kuchinskaya/","Exadel Developer Spotlight: Meet Polina Kuchinskaya")</f>
        <v>0</v>
      </c>
    </row>
    <row r="273">
      <c r="A273" t="inlineStr">
        <is>
          <t>developer spotlight</t>
        </is>
      </c>
      <c r="B273" s="2">
        <f>HYPERLINK("https://www.exadel.com/news/exadel-developer-spotlight-patrick-flynn/","Exadel Developer Spotlight: Meet Patrick Flynn")</f>
        <v>0</v>
      </c>
    </row>
    <row r="274">
      <c r="A274" t="inlineStr">
        <is>
          <t>developer conferences</t>
        </is>
      </c>
      <c r="B274" s="2">
        <f>HYPERLINK("https://www.exadel.com/news/lisa-calkins-on-introverts-can-be-leaders-too/","Lisa Calkins on ""Introverts Can Be Leaders, Too""")</f>
        <v>0</v>
      </c>
    </row>
    <row r="275">
      <c r="A275" t="inlineStr">
        <is>
          <t>developer</t>
        </is>
      </c>
      <c r="B275" s="2">
        <f>HYPERLINK("https://www.exadel.com/news/bad-apple-switching-mac-windows/","Bad Apple: Why Some Developers Are Switching Platforms")</f>
        <v>0</v>
      </c>
    </row>
    <row r="276">
      <c r="A276" t="inlineStr">
        <is>
          <t>decorator</t>
        </is>
      </c>
      <c r="B276" s="2">
        <f>HYPERLINK("https://www.exadel.com/news/aem-tip-creating-a-helper-to-close-sling-resource-resolver-instances/","AEM Tip: Creating a Helper to Close Sling Resource Resolver Instances")</f>
        <v>0</v>
      </c>
    </row>
    <row r="277">
      <c r="A277" t="inlineStr">
        <is>
          <t>data security</t>
        </is>
      </c>
      <c r="B277" s="2">
        <f>HYPERLINK("https://www.exadel.com/news/democratization-data-transparency-cx/","From the Democratization of Data to Transparency to CX")</f>
        <v>0</v>
      </c>
    </row>
    <row r="278">
      <c r="A278" t="inlineStr">
        <is>
          <t>data science</t>
        </is>
      </c>
      <c r="B278" s="2">
        <f>HYPERLINK("https://www.exadel.com/news/roundup-data-science-and-analytics/","News Roundup: Data Science and Analytics")</f>
        <v>0</v>
      </c>
    </row>
    <row r="279">
      <c r="A279" t="inlineStr">
        <is>
          <t>data democratization</t>
        </is>
      </c>
      <c r="B279" s="2">
        <f>HYPERLINK("https://www.exadel.com/news/democratization-data-transparency-cx/","From the Democratization of Data to Transparency to CX")</f>
        <v>0</v>
      </c>
    </row>
    <row r="280">
      <c r="A280" t="inlineStr">
        <is>
          <t>data analytics</t>
        </is>
      </c>
      <c r="B280" s="2">
        <f>HYPERLINK("https://www.exadel.com/news/the-data-behind-halloween/","The Data behind Halloween")</f>
        <v>0</v>
      </c>
    </row>
    <row r="281">
      <c r="A281" t="inlineStr">
        <is>
          <t>data</t>
        </is>
      </c>
      <c r="B281" s="2">
        <f>HYPERLINK("https://www.exadel.com/news/data-driven-software-engineering-how-to-avoid-common-problems/","Data-driven Software Engineering: How to Avoid Common Problems")</f>
        <v>0</v>
      </c>
    </row>
    <row r="282">
      <c r="A282" t="inlineStr">
        <is>
          <t>data</t>
        </is>
      </c>
      <c r="B282" s="2">
        <f>HYPERLINK("https://www.exadel.com/news/what-are-beacons-and-why-do-they-matter-to-you/","What Are Beacons and Why Do They Matter to You?")</f>
        <v>0</v>
      </c>
    </row>
    <row r="283">
      <c r="A283" t="inlineStr">
        <is>
          <t>cybersecurity</t>
        </is>
      </c>
      <c r="B283" s="2">
        <f>HYPERLINK("https://www.exadel.com/news/news-roundup-cybersecurity-awareness/","News Roundup: Cybersecurity Awareness")</f>
        <v>0</v>
      </c>
    </row>
    <row r="284">
      <c r="A284" t="inlineStr">
        <is>
          <t>cybersecurity</t>
        </is>
      </c>
      <c r="B284" s="2">
        <f>HYPERLINK("https://www.exadel.com/news/in-an-era-of-hacking/","In an Era of Hacking, How Companies Can Keep Personal Information Safe")</f>
        <v>0</v>
      </c>
    </row>
    <row r="285">
      <c r="A285" t="inlineStr">
        <is>
          <t>customer experience</t>
        </is>
      </c>
      <c r="B285" s="2">
        <f>HYPERLINK("https://www.exadel.com/news/democratization-data-transparency-cx/","From the Democratization of Data to Transparency to CX")</f>
        <v>0</v>
      </c>
    </row>
    <row r="286">
      <c r="A286" t="inlineStr">
        <is>
          <t>CSR</t>
        </is>
      </c>
      <c r="B286" s="2">
        <f>HYPERLINK("https://www.exadel.com/news/exadel-sponsored-stem-lab-opens-in-vileyka/","Exadel-sponsored STEM Lab Opens in Vileyka")</f>
        <v>0</v>
      </c>
    </row>
    <row r="287">
      <c r="A287" t="inlineStr">
        <is>
          <t>CryptoSupport</t>
        </is>
      </c>
      <c r="B287" s="2">
        <f>HYPERLINK("https://www.exadel.com/news/aem-tip-cryptosupport-key-sharing-and-troubleshooting/","AEM Tip: CryptoSupport Key Sharing and Troubleshooting")</f>
        <v>0</v>
      </c>
    </row>
    <row r="288">
      <c r="A288" t="inlineStr">
        <is>
          <t>cryptocurrency</t>
        </is>
      </c>
      <c r="B288" s="2">
        <f>HYPERLINK("https://www.exadel.com/news/cryptocurrency-infiltrate-business/","Will Bitcoin &amp; Other Cryptocurrency Ever Infiltrate Businesses?")</f>
        <v>0</v>
      </c>
    </row>
    <row r="289">
      <c r="A289" t="inlineStr">
        <is>
          <t>CrossKube</t>
        </is>
      </c>
      <c r="B289" s="2">
        <f>HYPERLINK("https://www.exadel.com/news/product-world-2020-reflections-from-jonathan-fries/","Product World 2020: Reflections from Jonathan Fries")</f>
        <v>0</v>
      </c>
    </row>
    <row r="290">
      <c r="A290" t="inlineStr">
        <is>
          <t>CrossKube</t>
        </is>
      </c>
      <c r="B290" s="2">
        <f>HYPERLINK("https://www.exadel.com/news/exadels-jonathan-fries-to-speak-at-productworld-2020/","Exadel’s Jonathan Fries to Speak at ProductWorld 2020")</f>
        <v>0</v>
      </c>
    </row>
    <row r="291">
      <c r="A291" t="inlineStr">
        <is>
          <t>CrossKube</t>
        </is>
      </c>
      <c r="B291" s="2">
        <f>HYPERLINK("https://www.exadel.com/news/getting-more-out-of-multi-cloud-for-the-enterprise/","Getting More out of Multi-Cloud for the Enterprise")</f>
        <v>0</v>
      </c>
    </row>
    <row r="292">
      <c r="A292" t="inlineStr">
        <is>
          <t>CrossKube</t>
        </is>
      </c>
      <c r="B292" s="2">
        <f>HYPERLINK("https://www.exadel.com/news/crosskube-qa-rapid-deployment-of-environments-to-any-cloud/","CrossKube Q&amp;A: Rapid Deployment of Environments to Any Cloud")</f>
        <v>0</v>
      </c>
    </row>
    <row r="293">
      <c r="A293" t="inlineStr">
        <is>
          <t>CrossKube</t>
        </is>
      </c>
      <c r="B293" s="2">
        <f>HYPERLINK("https://www.exadel.com/news/introducing-crosskube-deploy-a-kubernetes-environment-in-any-cloud-fast/","Introducing CrossKube: Deploy a Kubernetes Environment in Any Cloud, Fast")</f>
        <v>0</v>
      </c>
    </row>
    <row r="294">
      <c r="A294" t="inlineStr">
        <is>
          <t>creativity</t>
        </is>
      </c>
      <c r="B294" s="2">
        <f>HYPERLINK("https://www.exadel.com/news/how-to-spark-creativity-in-the-tech-space/","How to Spark Creativity in the Tech Space")</f>
        <v>0</v>
      </c>
    </row>
    <row r="295">
      <c r="A295" t="inlineStr">
        <is>
          <t>CQ5</t>
        </is>
      </c>
      <c r="B295" s="2">
        <f>HYPERLINK("https://www.exadel.com/news/classic-to-touch-ui-migration-for-adobe-experience-manager/","Classic to Touch UI Migration for Adobe Experience Manager")</f>
        <v>0</v>
      </c>
    </row>
    <row r="296">
      <c r="A296" t="inlineStr">
        <is>
          <t>CQ5</t>
        </is>
      </c>
      <c r="B296" s="2">
        <f>HYPERLINK("https://www.exadel.com/news/aem-tip-learning-from-a-segment-not-found-error/","AEM Tip: Learning from a ""Segment not found"" Error")</f>
        <v>0</v>
      </c>
    </row>
    <row r="297">
      <c r="A297" t="inlineStr">
        <is>
          <t>CQ5</t>
        </is>
      </c>
      <c r="B297" s="2">
        <f>HYPERLINK("https://www.exadel.com/news/aem-tip-creating-a-helper-to-close-sling-resource-resolver-instances/","AEM Tip: Creating a Helper to Close Sling Resource Resolver Instances")</f>
        <v>0</v>
      </c>
    </row>
    <row r="298">
      <c r="A298" t="inlineStr">
        <is>
          <t>CQ5</t>
        </is>
      </c>
      <c r="B298" s="2">
        <f>HYPERLINK("https://www.exadel.com/news/aem-tip-passing-string-arguments-from-htl-to-the-back-end/","AEM Tip: Passing String Arguments from HTL to the Back End")</f>
        <v>0</v>
      </c>
    </row>
    <row r="299">
      <c r="A299" t="inlineStr">
        <is>
          <t>COVID-19 Impact by industry series</t>
        </is>
      </c>
      <c r="B299" s="2">
        <f>HYPERLINK("https://www.exadel.com/news/helping-the-retail-industry-recover-during-covid-19/","Helping the Retail Industry Recover during COVID-19")</f>
        <v>0</v>
      </c>
    </row>
    <row r="300">
      <c r="A300" t="inlineStr">
        <is>
          <t>COVID-19 Impact by industry series</t>
        </is>
      </c>
      <c r="B300" s="2">
        <f>HYPERLINK("https://www.exadel.com/news/helping-the-real-estate-industry-recover-during-covid-19/","Helping the Real Estate Industry Recover during COVID-19")</f>
        <v>0</v>
      </c>
    </row>
    <row r="301">
      <c r="A301" t="inlineStr">
        <is>
          <t>COVID-19</t>
        </is>
      </c>
      <c r="B301" s="2">
        <f>HYPERLINK("https://www.exadel.com/news/helping-the-fitness-industry-during-covid-19/","Helping the Fitness Industry During COVID-19")</f>
        <v>0</v>
      </c>
    </row>
    <row r="302">
      <c r="A302" t="inlineStr">
        <is>
          <t>COVID-19</t>
        </is>
      </c>
      <c r="B302" s="2">
        <f>HYPERLINK("https://www.exadel.com/news/exadel-announces-winners-of-appery-io-virtual-hackathon/","Exadel Announces Winners of Appery.io Virtual Hackathon")</f>
        <v>0</v>
      </c>
    </row>
    <row r="303">
      <c r="A303" t="inlineStr">
        <is>
          <t>COVID-19</t>
        </is>
      </c>
      <c r="B303" s="2">
        <f>HYPERLINK("https://www.exadel.com/news/helping-the-retail-industry-recover-during-covid-19/","Helping the Retail Industry Recover during COVID-19")</f>
        <v>0</v>
      </c>
    </row>
    <row r="304">
      <c r="A304" t="inlineStr">
        <is>
          <t>COVID-19</t>
        </is>
      </c>
      <c r="B304" s="2">
        <f>HYPERLINK("https://www.exadel.com/news/global-developer-community-unites-for-appery-io-covid-19-hackathon/","Global Developer Community Unites for Appery.io COVID-19 Hackathon")</f>
        <v>0</v>
      </c>
    </row>
    <row r="305">
      <c r="A305" t="inlineStr">
        <is>
          <t>COVID-19</t>
        </is>
      </c>
      <c r="B305" s="2">
        <f>HYPERLINK("https://www.exadel.com/news/helping-the-real-estate-industry-recover-during-covid-19/","Helping the Real Estate Industry Recover during COVID-19")</f>
        <v>0</v>
      </c>
    </row>
    <row r="306">
      <c r="A306" t="inlineStr">
        <is>
          <t>COVID-19</t>
        </is>
      </c>
      <c r="B306" s="2">
        <f>HYPERLINK("https://www.exadel.com/news/secrets-of-successful-remote-or-dispersed-it-teams/","Secrets of Successful Remote or Dispersed IT Teams")</f>
        <v>0</v>
      </c>
    </row>
    <row r="307">
      <c r="A307" t="inlineStr">
        <is>
          <t>COVID-19</t>
        </is>
      </c>
      <c r="B307" s="2">
        <f>HYPERLINK("https://www.exadel.com/news/building-resilient-distributed-software-development-teams/","Building Resilient Distributed Software Development Teams")</f>
        <v>0</v>
      </c>
    </row>
    <row r="308">
      <c r="A308" t="inlineStr">
        <is>
          <t>COVID-19</t>
        </is>
      </c>
      <c r="B308" s="2">
        <f>HYPERLINK("https://www.exadel.com/news/exadel-responds-to-covid-19-a-message-from-our-ceo/","Exadel Responds to COVID-19: A Message from Our CEO")</f>
        <v>0</v>
      </c>
    </row>
    <row r="309">
      <c r="A309" t="inlineStr">
        <is>
          <t>Corporate Social Responsibility</t>
        </is>
      </c>
      <c r="B309" s="2">
        <f>HYPERLINK("https://www.exadel.com/news/exadel-sponsored-stem-lab-opens-in-vileyka/","Exadel-sponsored STEM Lab Opens in Vileyka")</f>
        <v>0</v>
      </c>
    </row>
    <row r="310">
      <c r="A310" t="inlineStr">
        <is>
          <t>continuous integration</t>
        </is>
      </c>
      <c r="B310" s="2">
        <f>HYPERLINK("https://www.exadel.com/news/our-devops-methodologies-the-continuous-integration-interview/","Our DevOps Methodologies: The Continuous Integration Interview")</f>
        <v>0</v>
      </c>
    </row>
    <row r="311">
      <c r="A311" t="inlineStr">
        <is>
          <t>continuous integration</t>
        </is>
      </c>
      <c r="B311" s="2">
        <f>HYPERLINK("https://www.exadel.com/news/our-devops-methods-continuous-integration/","Our DevOps Methodologies: Continuous Integration")</f>
        <v>0</v>
      </c>
    </row>
    <row r="312">
      <c r="A312" t="inlineStr">
        <is>
          <t>contest</t>
        </is>
      </c>
      <c r="B312" s="2">
        <f>HYPERLINK("https://www.exadel.com/news/exadel-announces-winners-of-appery-io-virtual-hackathon/","Exadel Announces Winners of Appery.io Virtual Hackathon")</f>
        <v>0</v>
      </c>
    </row>
    <row r="313">
      <c r="A313" t="inlineStr">
        <is>
          <t>contest</t>
        </is>
      </c>
      <c r="B313" s="2">
        <f>HYPERLINK("https://www.exadel.com/news/global-developer-community-unites-for-appery-io-covid-19-hackathon/","Global Developer Community Unites for Appery.io COVID-19 Hackathon")</f>
        <v>0</v>
      </c>
    </row>
    <row r="314">
      <c r="A314" t="inlineStr">
        <is>
          <t>content</t>
        </is>
      </c>
      <c r="B314" s="2">
        <f>HYPERLINK("https://www.exadel.com/news/hackathon-time-in-minsk/","Hackathon Time in Minsk")</f>
        <v>0</v>
      </c>
    </row>
    <row r="315">
      <c r="A315" t="inlineStr">
        <is>
          <t>Consul</t>
        </is>
      </c>
      <c r="B315" s="2">
        <f>HYPERLINK("https://www.exadel.com/news/our-devops-toolbox-the-consul-interview/","Our DevOps Toolbox: The Consul Interview")</f>
        <v>0</v>
      </c>
    </row>
    <row r="316">
      <c r="A316" t="inlineStr">
        <is>
          <t>Consul</t>
        </is>
      </c>
      <c r="B316" s="2">
        <f>HYPERLINK("https://www.exadel.com/news/our-devops-toolbox-consul/","Our DevOps Toolbox: Consul")</f>
        <v>0</v>
      </c>
    </row>
    <row r="317">
      <c r="A317" t="inlineStr">
        <is>
          <t>configuration management</t>
        </is>
      </c>
      <c r="B317" s="2">
        <f>HYPERLINK("https://www.exadel.com/news/our-devops-toolbox-the-consul-interview/","Our DevOps Toolbox: The Consul Interview")</f>
        <v>0</v>
      </c>
    </row>
    <row r="318">
      <c r="A318" t="inlineStr">
        <is>
          <t>configuration management</t>
        </is>
      </c>
      <c r="B318" s="2">
        <f>HYPERLINK("https://www.exadel.com/news/our-devops-toolbox-the-ansible-interview/","Our DevOps Toolbox: The Ansible Interview")</f>
        <v>0</v>
      </c>
    </row>
    <row r="319">
      <c r="A319" t="inlineStr">
        <is>
          <t>configuration</t>
        </is>
      </c>
      <c r="B319" s="2">
        <f>HYPERLINK("https://www.exadel.com/news/aem-tip-wrong-implicit-manager-service-configuration-binding/","AEM Tip: Wrong Implicit Manager Service Configuration Binding")</f>
        <v>0</v>
      </c>
    </row>
    <row r="320">
      <c r="A320" t="inlineStr">
        <is>
          <t>computer science</t>
        </is>
      </c>
      <c r="B320" s="2">
        <f>HYPERLINK("https://www.exadel.com/news/importance-computer-science-classes/","Why Your Children Will Grow Up Learning to Code")</f>
        <v>0</v>
      </c>
    </row>
    <row r="321">
      <c r="A321" t="inlineStr">
        <is>
          <t>compatibility mode</t>
        </is>
      </c>
      <c r="B321" s="2">
        <f>HYPERLINK("https://www.exadel.com/news/classic-to-touch-ui-migration-for-aem-page-properties/","Classic to Touch UI Migration for AEM: Page Properties")</f>
        <v>0</v>
      </c>
    </row>
    <row r="322">
      <c r="A322" t="inlineStr">
        <is>
          <t>compatibility mode</t>
        </is>
      </c>
      <c r="B322" s="2">
        <f>HYPERLINK("https://www.exadel.com/news/classic-to-touch-ui-migration-for-aem-multifields/","Classic to Touch UI Migration for AEM: Multifields")</f>
        <v>0</v>
      </c>
    </row>
    <row r="323">
      <c r="A323" t="inlineStr">
        <is>
          <t>compatibility mode</t>
        </is>
      </c>
      <c r="B323" s="2">
        <f>HYPERLINK("https://www.exadel.com/news/classic-to-touch-ui-migration-for-aem-more-tips-from-experience/","Classic to Touch UI Migration for AEM: More Tips from Experience")</f>
        <v>0</v>
      </c>
    </row>
    <row r="324">
      <c r="A324" t="inlineStr">
        <is>
          <t>colorado</t>
        </is>
      </c>
      <c r="B324" s="2">
        <f>HYPERLINK("https://www.exadel.com/news/exadel-amadeus-are-teaming-up-to-push-technology-innovation-to-a-new-level/","Exadel &amp; Amadeus Are Teaming Up to Push Technology Innovation to a New Level")</f>
        <v>0</v>
      </c>
    </row>
    <row r="325">
      <c r="A325" t="inlineStr">
        <is>
          <t>code audit</t>
        </is>
      </c>
      <c r="B325" s="2">
        <f>HYPERLINK("https://www.exadel.com/news/revisiting-reviewing-code-audit-time/","Revisit, Review — Why (and When) You Need a Code Audit")</f>
        <v>0</v>
      </c>
    </row>
    <row r="326">
      <c r="A326" t="inlineStr">
        <is>
          <t>clutch</t>
        </is>
      </c>
      <c r="B326" s="2">
        <f>HYPERLINK("https://www.exadel.com/news/exadel-adds-another-award/","Exadel Adds Another Award")</f>
        <v>0</v>
      </c>
    </row>
    <row r="327">
      <c r="A327" t="inlineStr">
        <is>
          <t>clutch</t>
        </is>
      </c>
      <c r="B327" s="2">
        <f>HYPERLINK("https://www.exadel.com/news/exadel-award-top-software-developer/","Even More Recognition for Exadel as a Top Software Company")</f>
        <v>0</v>
      </c>
    </row>
    <row r="328">
      <c r="A328" t="inlineStr">
        <is>
          <t>clutch</t>
        </is>
      </c>
      <c r="B328" s="2">
        <f>HYPERLINK("https://www.exadel.com/news/exadel-recognized-as-top-it-outsourcing-company/","Exadel Recognized as Top IT Outsourcing Company")</f>
        <v>0</v>
      </c>
    </row>
    <row r="329">
      <c r="A329" t="inlineStr">
        <is>
          <t>clutch</t>
        </is>
      </c>
      <c r="B329" s="2">
        <f>HYPERLINK("https://www.exadel.com/news/they-value-long-lasting-relationships-over-any-kind-of-short-term-gain/","""They value long lasting relationships over any kind of short-term gain.""")</f>
        <v>0</v>
      </c>
    </row>
    <row r="330">
      <c r="A330" t="inlineStr">
        <is>
          <t>clutch</t>
        </is>
      </c>
      <c r="B330" s="2">
        <f>HYPERLINK("https://www.exadel.com/news/exadel-feels-like-permanent-member-team/","""Exadel feels like a permanent member of my team.""")</f>
        <v>0</v>
      </c>
    </row>
    <row r="331">
      <c r="A331" t="inlineStr">
        <is>
          <t>cloud transformation</t>
        </is>
      </c>
      <c r="B331" s="2">
        <f>HYPERLINK("https://www.exadel.com/news/what-is-the-roi-of-a-cloud-transformation/","What Is the ROI of a Cloud Transformation?")</f>
        <v>0</v>
      </c>
    </row>
    <row r="332">
      <c r="A332" t="inlineStr">
        <is>
          <t>Cloud</t>
        </is>
      </c>
      <c r="B332" s="2">
        <f>HYPERLINK("https://www.exadel.com/news/whats-powering-digital-transformation/","What's Powering Digital Transformation?")</f>
        <v>0</v>
      </c>
    </row>
    <row r="333">
      <c r="A333" t="inlineStr">
        <is>
          <t>Cloud</t>
        </is>
      </c>
      <c r="B333" s="2">
        <f>HYPERLINK("https://www.exadel.com/news/what-is-the-roi-of-a-cloud-transformation/","What Is the ROI of a Cloud Transformation?")</f>
        <v>0</v>
      </c>
    </row>
    <row r="334">
      <c r="A334" t="inlineStr">
        <is>
          <t>Cloud</t>
        </is>
      </c>
      <c r="B334" s="2">
        <f>HYPERLINK("https://www.exadel.com/news/product-world-2020-reflections-from-jonathan-fries/","Product World 2020: Reflections from Jonathan Fries")</f>
        <v>0</v>
      </c>
    </row>
    <row r="335">
      <c r="A335" t="inlineStr">
        <is>
          <t>Cloud</t>
        </is>
      </c>
      <c r="B335" s="2">
        <f>HYPERLINK("https://www.exadel.com/news/exadels-jonathan-fries-to-speak-at-productworld-2020/","Exadel’s Jonathan Fries to Speak at ProductWorld 2020")</f>
        <v>0</v>
      </c>
    </row>
    <row r="336">
      <c r="A336" t="inlineStr">
        <is>
          <t>Cloud</t>
        </is>
      </c>
      <c r="B336" s="2">
        <f>HYPERLINK("https://www.exadel.com/news/introducing-crosskube-deploy-a-kubernetes-environment-in-any-cloud-fast/","Introducing CrossKube: Deploy a Kubernetes Environment in Any Cloud, Fast")</f>
        <v>0</v>
      </c>
    </row>
    <row r="337">
      <c r="A337" t="inlineStr">
        <is>
          <t>closeable</t>
        </is>
      </c>
      <c r="B337" s="2">
        <f>HYPERLINK("https://www.exadel.com/news/aem-tip-creating-a-helper-to-close-sling-resource-resolver-instances/","AEM Tip: Creating a Helper to Close Sling Resource Resolver Instances")</f>
        <v>0</v>
      </c>
    </row>
    <row r="338">
      <c r="A338" t="inlineStr">
        <is>
          <t>cities</t>
        </is>
      </c>
      <c r="B338" s="2">
        <f>HYPERLINK("https://www.exadel.com/news/top-10-cities-tech-innovation-outside-silicon-valley/","Top 10 Cities For Tech Innovation Outside Silicon Valley")</f>
        <v>0</v>
      </c>
    </row>
    <row r="339">
      <c r="A339" t="inlineStr">
        <is>
          <t>chatbots</t>
        </is>
      </c>
      <c r="B339" s="2">
        <f>HYPERLINK("https://www.exadel.com/news/innovation-lab-by-exadel-now-supports-full-chatbot-development/","Innovation Lab by Exadel Now Supports Full Chatbot Development")</f>
        <v>0</v>
      </c>
    </row>
    <row r="340">
      <c r="A340" t="inlineStr">
        <is>
          <t>catalog</t>
        </is>
      </c>
      <c r="B340" s="2">
        <f>HYPERLINK("https://www.exadel.com/news/global-procurement-application-designing-a-catalog-module/","Global Procurement Application: Designing a Catalog Module")</f>
        <v>0</v>
      </c>
    </row>
    <row r="341">
      <c r="A341" t="inlineStr">
        <is>
          <t>career</t>
        </is>
      </c>
      <c r="B341" s="2">
        <f>HYPERLINK("https://www.exadel.com/news/how-to-be-an-internet-of-things-iot-developer-in-the-modern-age/","How to Be an Internet of Things (IoT) Developer in the Modern Age")</f>
        <v>0</v>
      </c>
    </row>
    <row r="342">
      <c r="A342" t="inlineStr">
        <is>
          <t>brains over bodies</t>
        </is>
      </c>
      <c r="B342" s="2">
        <f>HYPERLINK("https://www.exadel.com/news/exadel-amadeus-are-teaming-up-to-push-technology-innovation-to-a-new-level/","Exadel &amp; Amadeus Are Teaming Up to Push Technology Innovation to a New Level")</f>
        <v>0</v>
      </c>
    </row>
    <row r="343">
      <c r="A343" t="inlineStr">
        <is>
          <t>BOPIS</t>
        </is>
      </c>
      <c r="B343" s="2">
        <f>HYPERLINK("https://www.exadel.com/news/helping-the-retail-industry-recover-during-covid-19/","Helping the Retail Industry Recover during COVID-19")</f>
        <v>0</v>
      </c>
    </row>
    <row r="344">
      <c r="A344" t="inlineStr">
        <is>
          <t>blockchain</t>
        </is>
      </c>
      <c r="B344" s="2">
        <f>HYPERLINK("https://www.exadel.com/news/smart-contracts-blockchain-feature/","Smart Contracts: A Revolutionary Feature of Blockchain")</f>
        <v>0</v>
      </c>
    </row>
    <row r="345">
      <c r="A345" t="inlineStr">
        <is>
          <t>blockchain</t>
        </is>
      </c>
      <c r="B345" s="2">
        <f>HYPERLINK("https://www.exadel.com/news/cryptocurrency-infiltrate-business/","Will Bitcoin &amp; Other Cryptocurrency Ever Infiltrate Businesses?")</f>
        <v>0</v>
      </c>
    </row>
    <row r="346">
      <c r="A346" t="inlineStr">
        <is>
          <t>blockchain</t>
        </is>
      </c>
      <c r="B346" s="2">
        <f>HYPERLINK("https://www.exadel.com/news/beyond-bitcoin-understanding-blockchains-potential/","Beyond Bitcoin: Understanding Blockchain's Potential")</f>
        <v>0</v>
      </c>
    </row>
    <row r="347">
      <c r="A347" t="inlineStr">
        <is>
          <t>blockchain</t>
        </is>
      </c>
      <c r="B347" s="2">
        <f>HYPERLINK("https://www.exadel.com/news/block-chain-does-your-proof-of-concept-equal-success/","Block Chain: Does Your Proof of Concept = Success?")</f>
        <v>0</v>
      </c>
    </row>
    <row r="348">
      <c r="A348" t="inlineStr">
        <is>
          <t>blockchain</t>
        </is>
      </c>
      <c r="B348" s="2">
        <f>HYPERLINK("https://www.exadel.com/news/six-seismic-shifts-driving-the-enterprise-tech-shake-up/","Six Seismic Shifts Driving the Enterprise Tech Shake-Up")</f>
        <v>0</v>
      </c>
    </row>
    <row r="349">
      <c r="A349" t="inlineStr">
        <is>
          <t>bitcoin</t>
        </is>
      </c>
      <c r="B349" s="2">
        <f>HYPERLINK("https://www.exadel.com/news/cryptocurrency-infiltrate-business/","Will Bitcoin &amp; Other Cryptocurrency Ever Infiltrate Businesses?")</f>
        <v>0</v>
      </c>
    </row>
    <row r="350">
      <c r="A350" t="inlineStr">
        <is>
          <t>bitcoin</t>
        </is>
      </c>
      <c r="B350" s="2">
        <f>HYPERLINK("https://www.exadel.com/news/beyond-bitcoin-understanding-blockchains-potential/","Beyond Bitcoin: Understanding Blockchain's Potential")</f>
        <v>0</v>
      </c>
    </row>
    <row r="351">
      <c r="A351" t="inlineStr">
        <is>
          <t>binding</t>
        </is>
      </c>
      <c r="B351" s="2">
        <f>HYPERLINK("https://www.exadel.com/news/aem-tip-wrong-implicit-manager-service-configuration-binding/","AEM Tip: Wrong Implicit Manager Service Configuration Binding")</f>
        <v>0</v>
      </c>
    </row>
    <row r="352">
      <c r="A352" t="inlineStr">
        <is>
          <t>big data</t>
        </is>
      </c>
      <c r="B352" s="2">
        <f>HYPERLINK("https://www.exadel.com/news/democratization-data-transparency-cx/","From the Democratization of Data to Transparency to CX")</f>
        <v>0</v>
      </c>
    </row>
    <row r="353">
      <c r="A353" t="inlineStr">
        <is>
          <t>big data</t>
        </is>
      </c>
      <c r="B353" s="2">
        <f>HYPERLINK("https://www.exadel.com/news/roundup-data-science-and-analytics/","News Roundup: Data Science and Analytics")</f>
        <v>0</v>
      </c>
    </row>
    <row r="354">
      <c r="A354" t="inlineStr">
        <is>
          <t>bicycle sharing</t>
        </is>
      </c>
      <c r="B354" s="2">
        <f>HYPERLINK("https://www.exadel.com/news/more-bikes-and-reduce-emissions/","Ride (Share) More Bikes, Reduce Emissions")</f>
        <v>0</v>
      </c>
    </row>
    <row r="355">
      <c r="A355" t="inlineStr">
        <is>
          <t>behavioral metrics</t>
        </is>
      </c>
      <c r="B355" s="2">
        <f>HYPERLINK("https://www.exadel.com/news/how-positive-behavioral-metrics-can-boost-your-software-team/","How Positive Behavioral Metrics Can Boost Your Software Team")</f>
        <v>0</v>
      </c>
    </row>
    <row r="356">
      <c r="A356" t="inlineStr">
        <is>
          <t>beacons</t>
        </is>
      </c>
      <c r="B356" s="2">
        <f>HYPERLINK("https://www.exadel.com/news/what-are-beacons-and-why-do-they-matter-to-you/","What Are Beacons and Why Do They Matter to You?")</f>
        <v>0</v>
      </c>
    </row>
    <row r="357">
      <c r="A357" t="inlineStr">
        <is>
          <t>beacon technology</t>
        </is>
      </c>
      <c r="B357" s="2">
        <f>HYPERLINK("https://www.exadel.com/news/what-are-beacons-and-why-do-they-matter-to-you/","What Are Beacons and Why Do They Matter to You?")</f>
        <v>0</v>
      </c>
    </row>
    <row r="358">
      <c r="A358" t="inlineStr">
        <is>
          <t>bcycle</t>
        </is>
      </c>
      <c r="B358" s="2">
        <f>HYPERLINK("https://www.exadel.com/news/more-bikes-and-reduce-emissions/","Ride (Share) More Bikes, Reduce Emissions")</f>
        <v>0</v>
      </c>
    </row>
    <row r="359">
      <c r="A359" t="inlineStr">
        <is>
          <t>bad code</t>
        </is>
      </c>
      <c r="B359" s="2">
        <f>HYPERLINK("https://www.exadel.com/news/recap-what-to-do-when-the-code-sucks/","Recap: What to Do When the Code Sucks")</f>
        <v>0</v>
      </c>
    </row>
    <row r="360">
      <c r="A360" t="inlineStr">
        <is>
          <t>awards</t>
        </is>
      </c>
      <c r="B360" s="2">
        <f>HYPERLINK("https://www.exadel.com/news/exadel-snags-business-innovation-award-for-scan-buy-mobile-app/","Exadel's Innovation Recognized through Special Award")</f>
        <v>0</v>
      </c>
    </row>
    <row r="361">
      <c r="A361" t="inlineStr">
        <is>
          <t>automationqa</t>
        </is>
      </c>
      <c r="B361" s="2">
        <f>HYPERLINK("https://www.exadel.com/news/aem-tip-use-an-automated-test-framework/","AEM Tip: Use an Automated Test Framework")</f>
        <v>0</v>
      </c>
    </row>
    <row r="362">
      <c r="A362" t="inlineStr">
        <is>
          <t>autoclosable</t>
        </is>
      </c>
      <c r="B362" s="2">
        <f>HYPERLINK("https://www.exadel.com/news/aem-tip-creating-a-helper-to-close-sling-resource-resolver-instances/","AEM Tip: Creating a Helper to Close Sling Resource Resolver Instances")</f>
        <v>0</v>
      </c>
    </row>
    <row r="363">
      <c r="A363" t="inlineStr">
        <is>
          <t>author mode</t>
        </is>
      </c>
      <c r="B363" s="2">
        <f>HYPERLINK("https://www.exadel.com/news/classic-to-touch-ui-migration-for-adobe-experience-manager/","Classic to Touch UI Migration for Adobe Experience Manager")</f>
        <v>0</v>
      </c>
    </row>
    <row r="364">
      <c r="A364" t="inlineStr">
        <is>
          <t>author mode</t>
        </is>
      </c>
      <c r="B364" s="2">
        <f>HYPERLINK("https://www.exadel.com/news/aem-tip-automating-verification-in-aem-author/","AEM Tip: Automating Verification in AEM Author")</f>
        <v>0</v>
      </c>
    </row>
    <row r="365">
      <c r="A365" t="inlineStr">
        <is>
          <t>Augmented Reality</t>
        </is>
      </c>
      <c r="B365" s="2">
        <f>HYPERLINK("https://www.exadel.com/news/fourth-industrial-revolution-ar-iot/","The Fourth Industrial Revolution: The Integration of IoT and AR")</f>
        <v>0</v>
      </c>
    </row>
    <row r="366">
      <c r="A366" t="inlineStr">
        <is>
          <t>Apple</t>
        </is>
      </c>
      <c r="B366" s="2">
        <f>HYPERLINK("https://www.exadel.com/news/bad-apple-switching-mac-windows/","Bad Apple: Why Some Developers Are Switching Platforms")</f>
        <v>0</v>
      </c>
    </row>
    <row r="367">
      <c r="A367" t="inlineStr">
        <is>
          <t>Appery.io</t>
        </is>
      </c>
      <c r="B367" s="2">
        <f>HYPERLINK("https://www.exadel.com/news/exadel-announces-winners-of-appery-io-virtual-hackathon/","Exadel Announces Winners of Appery.io Virtual Hackathon")</f>
        <v>0</v>
      </c>
    </row>
    <row r="368">
      <c r="A368" t="inlineStr">
        <is>
          <t>Appery.io</t>
        </is>
      </c>
      <c r="B368" s="2">
        <f>HYPERLINK("https://www.exadel.com/news/global-developer-community-unites-for-appery-io-covid-19-hackathon/","Global Developer Community Unites for Appery.io COVID-19 Hackathon")</f>
        <v>0</v>
      </c>
    </row>
    <row r="369">
      <c r="A369" t="inlineStr">
        <is>
          <t>Appery.io</t>
        </is>
      </c>
      <c r="B369" s="2">
        <f>HYPERLINK("https://www.exadel.com/news/a-year-of-achievement-for-appery-io-in-2019/","A Year of Achievement for Appery.io in 2019")</f>
        <v>0</v>
      </c>
    </row>
    <row r="370">
      <c r="A370" t="inlineStr">
        <is>
          <t>API</t>
        </is>
      </c>
      <c r="B370" s="2">
        <f>HYPERLINK("https://www.exadel.com/news/driving-air-travel-data-innovation-rest-apis/","Driving Air Travel Data Innovation: REST APIs")</f>
        <v>0</v>
      </c>
    </row>
    <row r="371">
      <c r="A371" t="inlineStr">
        <is>
          <t>Ansible</t>
        </is>
      </c>
      <c r="B371" s="2">
        <f>HYPERLINK("https://www.exadel.com/news/our-devops-toolbox-the-ansible-interview/","Our DevOps Toolbox: The Ansible Interview")</f>
        <v>0</v>
      </c>
    </row>
    <row r="372">
      <c r="A372" t="inlineStr">
        <is>
          <t>anniversary</t>
        </is>
      </c>
      <c r="B372" s="2">
        <f>HYPERLINK("https://www.exadel.com/news/happy-first-exadel-poland/","Happy (First) Anniversary for Exadel in Poland!")</f>
        <v>0</v>
      </c>
    </row>
    <row r="373">
      <c r="A373" t="inlineStr">
        <is>
          <t>Android</t>
        </is>
      </c>
      <c r="B373" s="2">
        <f>HYPERLINK("https://www.exadel.com/news/android-your-business/","Android Is the #1 Mobile Platform: What It Means for Your Business")</f>
        <v>0</v>
      </c>
    </row>
    <row r="374">
      <c r="A374" t="inlineStr">
        <is>
          <t>analytics</t>
        </is>
      </c>
      <c r="B374" s="2">
        <f>HYPERLINK("https://www.exadel.com/news/roundup-data-science-and-analytics/","News Roundup: Data Science and Analytics")</f>
        <v>0</v>
      </c>
    </row>
    <row r="375">
      <c r="A375" t="inlineStr">
        <is>
          <t>Amazon Dash</t>
        </is>
      </c>
      <c r="B375" s="2">
        <f>HYPERLINK("https://www.exadel.com/news/amazon-iot-button/","The Amazon IoT Button: Dedicated Hardware to Do One Cool Thing")</f>
        <v>0</v>
      </c>
    </row>
    <row r="376">
      <c r="A376" t="inlineStr">
        <is>
          <t>always mobile</t>
        </is>
      </c>
      <c r="B376" s="2">
        <f>HYPERLINK("https://www.exadel.com/news/six-seismic-shifts-driving-the-enterprise-tech-shake-up/","Six Seismic Shifts Driving the Enterprise Tech Shake-Up")</f>
        <v>0</v>
      </c>
    </row>
    <row r="377">
      <c r="A377" t="inlineStr">
        <is>
          <t>Alexey Tsiunchik</t>
        </is>
      </c>
      <c r="B377" s="2">
        <f>HYPERLINK("https://www.exadel.com/news/crosskube-qa-rapid-deployment-of-environments-to-any-cloud/","CrossKube Q&amp;A: Rapid Deployment of Environments to Any Cloud")</f>
        <v>0</v>
      </c>
    </row>
    <row r="378">
      <c r="A378" t="inlineStr">
        <is>
          <t>Alexey Evmenkov</t>
        </is>
      </c>
      <c r="B378" s="2">
        <f>HYPERLINK("https://www.exadel.com/news/iso-certifies-exadel-for-information-security/","ISO Certifies Exadel for Information Security")</f>
        <v>0</v>
      </c>
    </row>
    <row r="379">
      <c r="A379" t="inlineStr">
        <is>
          <t>air travel</t>
        </is>
      </c>
      <c r="B379" s="2">
        <f>HYPERLINK("https://www.exadel.com/news/driving-air-travel-data-innovation-rest-apis/","Driving Air Travel Data Innovation: REST APIs")</f>
        <v>0</v>
      </c>
    </row>
    <row r="380">
      <c r="A380" t="inlineStr">
        <is>
          <t>Agile Wave</t>
        </is>
      </c>
      <c r="B380" s="2">
        <f>HYPERLINK("https://www.exadel.com/news/5-reasons-to-consider-adopting-agile-software-delivery-if-you-havent-already/","5 Reasons to Consider Adopting Agile Software Delivery (If You Haven’t Already)")</f>
        <v>0</v>
      </c>
    </row>
    <row r="381">
      <c r="A381" t="inlineStr">
        <is>
          <t>Agile Wave</t>
        </is>
      </c>
      <c r="B381" s="2">
        <f>HYPERLINK("https://www.exadel.com/news/exadel-named-a-midsize-agile-software-development-service-provider-leader/","Exadel Named a Midsize Agile Software Development Service Provider Leader by Independent Research Firm")</f>
        <v>0</v>
      </c>
    </row>
    <row r="382">
      <c r="A382" t="inlineStr">
        <is>
          <t>Agile development</t>
        </is>
      </c>
      <c r="B382" s="2">
        <f>HYPERLINK("https://www.exadel.com/news/helping-the-fitness-industry-during-covid-19/","Helping the Fitness Industry During COVID-19")</f>
        <v>0</v>
      </c>
    </row>
    <row r="383">
      <c r="A383" t="inlineStr">
        <is>
          <t>Agile development</t>
        </is>
      </c>
      <c r="B383" s="2">
        <f>HYPERLINK("https://www.exadel.com/news/helping-the-retail-industry-recover-during-covid-19/","Helping the Retail Industry Recover during COVID-19")</f>
        <v>0</v>
      </c>
    </row>
    <row r="384">
      <c r="A384" t="inlineStr">
        <is>
          <t>Agile development</t>
        </is>
      </c>
      <c r="B384" s="2">
        <f>HYPERLINK("https://www.exadel.com/news/helping-the-real-estate-industry-recover-during-covid-19/","Helping the Real Estate Industry Recover during COVID-19")</f>
        <v>0</v>
      </c>
    </row>
    <row r="385">
      <c r="A385" t="inlineStr">
        <is>
          <t>Agile development</t>
        </is>
      </c>
      <c r="B385" s="2">
        <f>HYPERLINK("https://www.exadel.com/news/agile-development-for-non-products/","Agile Development for ""Non-Products""")</f>
        <v>0</v>
      </c>
    </row>
    <row r="386">
      <c r="A386" t="inlineStr">
        <is>
          <t>Agile development</t>
        </is>
      </c>
      <c r="B386" s="2">
        <f>HYPERLINK("https://www.exadel.com/news/beyond-building-software-agile-as-an-organization-wide-initiative/","Beyond Building Software: Agile as an Organization-Wide Initiative")</f>
        <v>0</v>
      </c>
    </row>
    <row r="387">
      <c r="A387" t="inlineStr">
        <is>
          <t>Agile development</t>
        </is>
      </c>
      <c r="B387" s="2">
        <f>HYPERLINK("https://www.exadel.com/news/an-overview-of-the-innovation-lab/","An Overview of the Innovation Lab by Exadel")</f>
        <v>0</v>
      </c>
    </row>
    <row r="388">
      <c r="A388" t="inlineStr">
        <is>
          <t>Agile development</t>
        </is>
      </c>
      <c r="B388" s="2">
        <f>HYPERLINK("https://www.exadel.com/news/5-reasons-to-consider-adopting-agile-software-delivery-if-you-havent-already/","5 Reasons to Consider Adopting Agile Software Delivery (If You Haven’t Already)")</f>
        <v>0</v>
      </c>
    </row>
    <row r="389">
      <c r="A389" t="inlineStr">
        <is>
          <t>agile</t>
        </is>
      </c>
      <c r="B389" s="2">
        <f>HYPERLINK("https://www.exadel.com/news/the-benefits-of-agile-software-development-and-how-to-measure-them/","The Benefits of Agile Software Development and How to Measure Them")</f>
        <v>0</v>
      </c>
    </row>
    <row r="390">
      <c r="A390" t="inlineStr">
        <is>
          <t>AEMtips series</t>
        </is>
      </c>
      <c r="B390" s="2">
        <f>HYPERLINK("https://www.exadel.com/news/aem-tip-cryptosupport-key-sharing-and-troubleshooting/","AEM Tip: CryptoSupport Key Sharing and Troubleshooting")</f>
        <v>0</v>
      </c>
    </row>
    <row r="391">
      <c r="A391" t="inlineStr">
        <is>
          <t>AEM tips</t>
        </is>
      </c>
      <c r="B391" s="2">
        <f>HYPERLINK("https://www.exadel.com/news/aem-tip-junit-tests-for-wcmusepojo-objects/","AEM Tip: JUnit Tests for WCMUsePojo Objects")</f>
        <v>0</v>
      </c>
    </row>
    <row r="392">
      <c r="A392" t="inlineStr">
        <is>
          <t>AEM tips</t>
        </is>
      </c>
      <c r="B392" s="2">
        <f>HYPERLINK("https://www.exadel.com/news/aem-tip-automating-verification-in-aem-author/","AEM Tip: Automating Verification in AEM Author")</f>
        <v>0</v>
      </c>
    </row>
    <row r="393">
      <c r="A393" t="inlineStr">
        <is>
          <t>AEM tips</t>
        </is>
      </c>
      <c r="B393" s="2">
        <f>HYPERLINK("https://www.exadel.com/news/aem-tip-merging-on-fields-with-different-names/","AEM Tip: Merging on Fields with Different Names")</f>
        <v>0</v>
      </c>
    </row>
    <row r="394">
      <c r="A394" t="inlineStr">
        <is>
          <t>AEM tips</t>
        </is>
      </c>
      <c r="B394" s="2">
        <f>HYPERLINK("https://www.exadel.com/news/aem-tip-wrong-implicit-manager-service-configuration-binding/","AEM Tip: Wrong Implicit Manager Service Configuration Binding")</f>
        <v>0</v>
      </c>
    </row>
    <row r="395">
      <c r="A395" t="inlineStr">
        <is>
          <t>AEM tips</t>
        </is>
      </c>
      <c r="B395" s="2">
        <f>HYPERLINK("https://www.exadel.com/news/aem-tip-slow-deployment-into-publish-instance/","AEM Tip: Slow Deployment into a Publish Instance")</f>
        <v>0</v>
      </c>
    </row>
    <row r="396">
      <c r="A396" t="inlineStr">
        <is>
          <t>AEM tips</t>
        </is>
      </c>
      <c r="B396" s="2">
        <f>HYPERLINK("https://www.exadel.com/news/aem-tip-learning-from-a-segment-not-found-error/","AEM Tip: Learning from a ""Segment not found"" Error")</f>
        <v>0</v>
      </c>
    </row>
    <row r="397">
      <c r="A397" t="inlineStr">
        <is>
          <t>AEM tips</t>
        </is>
      </c>
      <c r="B397" s="2">
        <f>HYPERLINK("https://www.exadel.com/news/aem-tip-creating-a-helper-to-close-sling-resource-resolver-instances/","AEM Tip: Creating a Helper to Close Sling Resource Resolver Instances")</f>
        <v>0</v>
      </c>
    </row>
    <row r="398">
      <c r="A398" t="inlineStr">
        <is>
          <t>AEM Authoring Toolkit</t>
        </is>
      </c>
      <c r="B398" s="2">
        <f>HYPERLINK("https://www.exadel.com/news/introducing-the-adobe-experience-manager-authoring-toolkit/","Introducing the Adobe Experience Manager Authoring Toolkit")</f>
        <v>0</v>
      </c>
    </row>
    <row r="399">
      <c r="A399" t="inlineStr">
        <is>
          <t>AEM</t>
        </is>
      </c>
      <c r="B399" s="2">
        <f>HYPERLINK("https://www.exadel.com/news/aem-experience-fragments-templates/","AEM Experience Fragments: Templates")</f>
        <v>0</v>
      </c>
    </row>
    <row r="400">
      <c r="A400" t="inlineStr">
        <is>
          <t>AEM</t>
        </is>
      </c>
      <c r="B400" s="2">
        <f>HYPERLINK("https://www.exadel.com/news/aem-tip-cryptosupport-key-sharing-and-troubleshooting/","AEM Tip: CryptoSupport Key Sharing and Troubleshooting")</f>
        <v>0</v>
      </c>
    </row>
    <row r="401">
      <c r="A401" t="inlineStr">
        <is>
          <t>AEM</t>
        </is>
      </c>
      <c r="B401" s="2">
        <f>HYPERLINK("https://www.exadel.com/news/hackathon-time-in-minsk/","Hackathon Time in Minsk")</f>
        <v>0</v>
      </c>
    </row>
    <row r="402">
      <c r="A402" t="inlineStr">
        <is>
          <t>AEM</t>
        </is>
      </c>
      <c r="B402" s="2">
        <f>HYPERLINK("https://www.exadel.com/news/aem-tip-junit-aemcontext-integration-with-an-aem-repository/","AEM Tip: JUnit AemContext Integration with an AEM Repository")</f>
        <v>0</v>
      </c>
    </row>
    <row r="403">
      <c r="A403" t="inlineStr">
        <is>
          <t>AEM</t>
        </is>
      </c>
      <c r="B403" s="2">
        <f>HYPERLINK("https://www.exadel.com/news/aem-tip-use-an-automated-test-framework/","AEM Tip: Use an Automated Test Framework")</f>
        <v>0</v>
      </c>
    </row>
    <row r="404">
      <c r="A404" t="inlineStr">
        <is>
          <t>AEM</t>
        </is>
      </c>
      <c r="B404" s="2">
        <f>HYPERLINK("https://www.exadel.com/news/aem-experience-fragments-architecture/","AEM Experience Fragments: Architecture")</f>
        <v>0</v>
      </c>
    </row>
    <row r="405">
      <c r="A405" t="inlineStr">
        <is>
          <t>AEM</t>
        </is>
      </c>
      <c r="B405" s="2">
        <f>HYPERLINK("https://www.exadel.com/news/classic-to-touch-ui-migration-for-aem-page-properties/","Classic to Touch UI Migration for AEM: Page Properties")</f>
        <v>0</v>
      </c>
    </row>
    <row r="406">
      <c r="A406" t="inlineStr">
        <is>
          <t>AEM</t>
        </is>
      </c>
      <c r="B406" s="2">
        <f>HYPERLINK("https://www.exadel.com/news/classic-to-touch-ui-migration-for-aem-multifields/","Classic to Touch UI Migration for AEM: Multifields")</f>
        <v>0</v>
      </c>
    </row>
    <row r="407">
      <c r="A407" t="inlineStr">
        <is>
          <t>AEM</t>
        </is>
      </c>
      <c r="B407" s="2">
        <f>HYPERLINK("https://www.exadel.com/news/classic-to-touch-ui-migration-for-aem-more-tips-from-experience/","Classic to Touch UI Migration for AEM: More Tips from Experience")</f>
        <v>0</v>
      </c>
    </row>
    <row r="408">
      <c r="A408" t="inlineStr">
        <is>
          <t>AEM</t>
        </is>
      </c>
      <c r="B408" s="2">
        <f>HYPERLINK("https://www.exadel.com/news/aem-experience-fragments-an-introduction/","AEM Experience Fragments: An Introduction")</f>
        <v>0</v>
      </c>
    </row>
    <row r="409">
      <c r="A409" t="inlineStr">
        <is>
          <t>AEM</t>
        </is>
      </c>
      <c r="B409" s="2">
        <f>HYPERLINK("https://www.exadel.com/news/introducing-the-adobe-experience-manager-authoring-toolkit/","Introducing the Adobe Experience Manager Authoring Toolkit")</f>
        <v>0</v>
      </c>
    </row>
    <row r="410">
      <c r="A410" t="inlineStr">
        <is>
          <t>AEM</t>
        </is>
      </c>
      <c r="B410" s="2">
        <f>HYPERLINK("https://www.exadel.com/news/aem-tip-junit-tests-for-wcmusepojo-objects/","AEM Tip: JUnit Tests for WCMUsePojo Objects")</f>
        <v>0</v>
      </c>
    </row>
    <row r="411">
      <c r="A411" t="inlineStr">
        <is>
          <t>AEM</t>
        </is>
      </c>
      <c r="B411" s="2">
        <f>HYPERLINK("https://www.exadel.com/news/classic-to-touch-ui-migration-for-adobe-experience-manager/","Classic to Touch UI Migration for Adobe Experience Manager")</f>
        <v>0</v>
      </c>
    </row>
    <row r="412">
      <c r="A412" t="inlineStr">
        <is>
          <t>AEM</t>
        </is>
      </c>
      <c r="B412" s="2">
        <f>HYPERLINK("https://www.exadel.com/news/aem-tip-automating-verification-in-aem-author/","AEM Tip: Automating Verification in AEM Author")</f>
        <v>0</v>
      </c>
    </row>
    <row r="413">
      <c r="A413" t="inlineStr">
        <is>
          <t>AEM</t>
        </is>
      </c>
      <c r="B413" s="2">
        <f>HYPERLINK("https://www.exadel.com/news/aem-tip-merging-on-fields-with-different-names/","AEM Tip: Merging on Fields with Different Names")</f>
        <v>0</v>
      </c>
    </row>
    <row r="414">
      <c r="A414" t="inlineStr">
        <is>
          <t>AEM</t>
        </is>
      </c>
      <c r="B414" s="2">
        <f>HYPERLINK("https://www.exadel.com/news/aem-tip-wrong-implicit-manager-service-configuration-binding/","AEM Tip: Wrong Implicit Manager Service Configuration Binding")</f>
        <v>0</v>
      </c>
    </row>
    <row r="415">
      <c r="A415" t="inlineStr">
        <is>
          <t>AEM</t>
        </is>
      </c>
      <c r="B415" s="2">
        <f>HYPERLINK("https://www.exadel.com/news/aem-tip-slow-deployment-into-publish-instance/","AEM Tip: Slow Deployment into a Publish Instance")</f>
        <v>0</v>
      </c>
    </row>
    <row r="416">
      <c r="A416" t="inlineStr">
        <is>
          <t>AEM</t>
        </is>
      </c>
      <c r="B416" s="2">
        <f>HYPERLINK("https://www.exadel.com/news/aem-tip-learning-from-a-segment-not-found-error/","AEM Tip: Learning from a ""Segment not found"" Error")</f>
        <v>0</v>
      </c>
    </row>
    <row r="417">
      <c r="A417" t="inlineStr">
        <is>
          <t>AEM</t>
        </is>
      </c>
      <c r="B417" s="2">
        <f>HYPERLINK("https://www.exadel.com/news/aem-tip-creating-a-helper-to-close-sling-resource-resolver-instances/","AEM Tip: Creating a Helper to Close Sling Resource Resolver Instances")</f>
        <v>0</v>
      </c>
    </row>
    <row r="418">
      <c r="A418" t="inlineStr">
        <is>
          <t>AEM</t>
        </is>
      </c>
      <c r="B418" s="2">
        <f>HYPERLINK("https://www.exadel.com/news/aem-tip-passing-string-arguments-from-htl-to-the-back-end/","AEM Tip: Passing String Arguments from HTL to the Back End")</f>
        <v>0</v>
      </c>
    </row>
    <row r="419">
      <c r="A419" t="inlineStr">
        <is>
          <t>acquisitions</t>
        </is>
      </c>
      <c r="B419" s="2">
        <f>HYPERLINK("https://www.exadel.com/news/exadel-delivers-innovation-sourcing-recent-global-acquisitions/","Exadel Delivers Innovation Sourcing with Recent Global Acquisitions")</f>
        <v>0</v>
      </c>
    </row>
    <row r="420">
      <c r="A420" t="inlineStr">
        <is>
          <t>acquisitions</t>
        </is>
      </c>
      <c r="B420" s="2">
        <f>HYPERLINK("https://www.exadel.com/news/exadel-acquires-new-company-in-europe-reewise/","Exadel Acquires New Company in Europe, ReeWise")</f>
        <v>0</v>
      </c>
    </row>
    <row r="421">
      <c r="A421" t="inlineStr">
        <is>
          <t>6.2 to 6.4 migration</t>
        </is>
      </c>
      <c r="B421" s="2">
        <f>HYPERLINK("https://www.exadel.com/news/aem-tip-wrong-implicit-manager-service-configuration-binding/","AEM Tip: Wrong Implicit Manager Service Configuration Binding")</f>
        <v>0</v>
      </c>
    </row>
    <row r="422">
      <c r="A422" t="inlineStr">
        <is>
          <t>6.2 to 6.4 migration</t>
        </is>
      </c>
      <c r="B422" s="2">
        <f>HYPERLINK("https://www.exadel.com/news/aem-tip-slow-deployment-into-publish-instance/","AEM Tip: Slow Deployment into a Publish Instance")</f>
        <v>0</v>
      </c>
    </row>
    <row r="423">
      <c r="A423" t="inlineStr">
        <is>
          <t>6.2 to 6.4 migration</t>
        </is>
      </c>
      <c r="B423" s="2">
        <f>HYPERLINK("https://www.exadel.com/news/aem-tip-learning-from-a-segment-not-found-error/","AEM Tip: Learning from a ""Segment not found"" Error")</f>
        <v>0</v>
      </c>
    </row>
    <row r="424">
      <c r="B424" s="2">
        <f>HYPERLINK("https://www.exadel.com/news/our-devops-toolbox-ansible/","Our DevOps Toolbox: Ansible")</f>
        <v>0</v>
      </c>
    </row>
    <row r="425">
      <c r="B425" s="2">
        <f>HYPERLINK("https://www.exadel.com/news/digital-transformation-in-toll-road-authorities-past-%e2%80%a2-present-%e2%80%a2-future/","Digital Transformation for Toll Road Authorities: Past • Present • Future")</f>
        <v>0</v>
      </c>
    </row>
    <row r="426">
      <c r="B426" s="2">
        <f>HYPERLINK("https://www.exadel.com/news/how-digital-transformation-is-impacting-the-sports-and-fitness-industry/","How Digital Transformation Is Impacting the Sports and Fitness Industry")</f>
        <v>0</v>
      </c>
    </row>
    <row r="427">
      <c r="B427" s="2">
        <f>HYPERLINK("https://www.exadel.com/news/5-ways-financial-organizations-are-digitally-challenging-the-status-quo/","5 Ways Financial Organizations Are Digitally Challenging the Status Quo")</f>
        <v>0</v>
      </c>
    </row>
    <row r="428">
      <c r="B428" s="2">
        <f>HYPERLINK("https://www.exadel.com/news/recap-digital-transformation-with-exadels-jonathan-fries/","Recap: Digital Transformation with Exadel’s Jonathan Fries")</f>
        <v>0</v>
      </c>
    </row>
    <row r="429">
      <c r="B429" s="2">
        <f>HYPERLINK("https://www.exadel.com/news/recap-best-practices-for-becoming-a-better-product-owner/","Recap: Best Practices for Becoming a Better Product Owner")</f>
        <v>0</v>
      </c>
    </row>
    <row r="430">
      <c r="B430" s="2">
        <f>HYPERLINK("https://www.exadel.com/news/stem-lab-in-belarus-to-kick-off-csr-program/","Exadel Supports STEM Lab in Belarus to Kick Off CSR Program")</f>
        <v>0</v>
      </c>
    </row>
    <row r="431">
      <c r="B431" s="2">
        <f>HYPERLINK("https://www.exadel.com/news/trends-in-enterprise-software-development-2019/","Recap: Trends in Enterprise Software Development 2019 and Beyond")</f>
        <v>0</v>
      </c>
    </row>
    <row r="432">
      <c r="B432" s="2">
        <f>HYPERLINK("https://www.exadel.com/news/reflections-on-2018-whats-to-come-in-2019/","Reflections on 2018, What’s to Come in 2019")</f>
        <v>0</v>
      </c>
    </row>
    <row r="433">
      <c r="B433" s="2">
        <f>HYPERLINK("https://www.exadel.com/news/qa-the-ways-tech-is-driving-e-commerce/","The Ways Tech Is Driving E-commerce")</f>
        <v>0</v>
      </c>
    </row>
    <row r="434">
      <c r="B434" s="2">
        <f>HYPERLINK("https://www.exadel.com/news/jonathan-fries-emotions-are-at-the-core-of-firing-people-even-at-netflix/","Another Article by Jonathan Fries: Emotions Are at the Core of Firing People, Even at Netflix")</f>
        <v>0</v>
      </c>
    </row>
    <row r="435">
      <c r="B435" s="2">
        <f>HYPERLINK("https://www.exadel.com/news/jonathan-fries-software-requirements-are-business-requirements/","New Article by Jonathan Fries: Software Requirements Are Business Requirements")</f>
        <v>0</v>
      </c>
    </row>
    <row r="436">
      <c r="B436" s="2">
        <f>HYPERLINK("https://www.exadel.com/news/qanda-dmitry-buninsky-products-platforms-practice/","Dmitry Binunsky on Exadel’s Products and Platforms Practice")</f>
        <v>0</v>
      </c>
    </row>
    <row r="437">
      <c r="B437" s="2">
        <f>HYPERLINK("https://www.exadel.com/news/qanda-jonathan-fries-digital-transformation-practice/","Jonathan Fries on Exadel’s Digital Transformation Practice")</f>
        <v>0</v>
      </c>
    </row>
    <row r="438">
      <c r="B438" s="2">
        <f>HYPERLINK("https://www.exadel.com/news/qanda-lev-shur-exadel-digital-marketing-technology-practice/","Lev Shur on Exadel’s Digital Marketing Technology Practice")</f>
        <v>0</v>
      </c>
    </row>
    <row r="439">
      <c r="B439" s="2">
        <f>HYPERLINK("https://www.exadel.com/news/artificial-intelligence-cloud/","Artificial Intelligence in the Cloud")</f>
        <v>0</v>
      </c>
    </row>
    <row r="440">
      <c r="B440" s="2">
        <f>HYPERLINK("https://www.exadel.com/news/exploring-the-fundamentals-of-blockchain/","Exploring the Fundamentals of Blockchain")</f>
        <v>0</v>
      </c>
    </row>
    <row r="441">
      <c r="B441" s="2">
        <f>HYPERLINK("https://www.exadel.com/news/webcast-ecommerce-trends/","Webcast: E-commerce Trends")</f>
        <v>0</v>
      </c>
    </row>
    <row r="442">
      <c r="B442" s="2">
        <f>HYPERLINK("https://www.exadel.com/news/webcast-ai-in-the-clouds/","Webcast: AI in the Clouds")</f>
        <v>0</v>
      </c>
    </row>
    <row r="443">
      <c r="B443" s="2">
        <f>HYPERLINK("https://www.exadel.com/news/exadel-announces-blockchain-solutions/","Exadel Announces Blockchain Solutions for Mobile Applications, Healthcare, and Real Estate")</f>
        <v>0</v>
      </c>
    </row>
    <row r="444">
      <c r="B444" s="2">
        <f>HYPERLINK("https://www.exadel.com/news/webcast-enterprise-software-trends/","Webcast: Enterprise Software Development Trends")</f>
        <v>0</v>
      </c>
    </row>
    <row r="445">
      <c r="B445" s="2">
        <f>HYPERLINK("https://www.exadel.com/news/jonathan-fries-sports-betting-big-challenge/","New Article by Jonathan Fries: The Big Challenge for Sports Betting")</f>
        <v>0</v>
      </c>
    </row>
    <row r="446">
      <c r="B446" s="2">
        <f>HYPERLINK("https://www.exadel.com/news/webcast-blockchain-trends/","Webcast: Blockchain Trends")</f>
        <v>0</v>
      </c>
    </row>
    <row r="447">
      <c r="B447" s="2">
        <f>HYPERLINK("https://www.exadel.com/news/fima-katz-finance-organizations-digital-boom/","New Article by Fima Katz: Finance Organizations and the Digital Boom")</f>
        <v>0</v>
      </c>
    </row>
    <row r="448">
      <c r="B448" s="2">
        <f>HYPERLINK("https://www.exadel.com/news/qa-fima-katz-software-outsourcing-big-business/","Q&amp;A with Fima Katz: Why Software Outsourcing Is Becoming Big Business")</f>
        <v>0</v>
      </c>
    </row>
    <row r="449">
      <c r="B449" s="2">
        <f>HYPERLINK("https://www.exadel.com/news/sports-bettings-new-challenge-software-engineering/","Sports Betting’s New Challenge: Software Engineering")</f>
        <v>0</v>
      </c>
    </row>
    <row r="450">
      <c r="B450" s="2">
        <f>HYPERLINK("https://www.exadel.com/news/exadels-digital-insights-webcast-series-starts-with-a-bang/","Exadel's Digital Insights Webcast Series Rolls Out")</f>
        <v>0</v>
      </c>
    </row>
    <row r="451">
      <c r="B451" s="2">
        <f>HYPERLINK("https://www.exadel.com/news/exadel-is-a-top-mobile-software-development-firm/","Exadel Is a Top Mobile &amp; Software Development Firm!")</f>
        <v>0</v>
      </c>
    </row>
    <row r="452">
      <c r="B452" s="2">
        <f>HYPERLINK("https://www.exadel.com/news/aligning-your-company-in-the-age-of-digital-transformation/","Aligning Your Company in the Age of Digital Transformation")</f>
        <v>0</v>
      </c>
    </row>
    <row r="453">
      <c r="B453" s="2">
        <f>HYPERLINK("https://www.exadel.com/news/soft-robotics-in-the-contemporary-workplace/","Soft Robotics in the Contemporary Workplace")</f>
        <v>0</v>
      </c>
    </row>
    <row r="454">
      <c r="B454" s="2">
        <f>HYPERLINK("https://www.exadel.com/news/leveraging-beacon-technology-to-make-cities-more-livable/","Leveraging Beacon Technology to Make Cities More Livable")</f>
        <v>0</v>
      </c>
    </row>
    <row r="455">
      <c r="B455" s="2">
        <f>HYPERLINK("https://www.exadel.com/news/blockchain-grabs-real-estate/","Blockchain Grabs Real Estate")</f>
        <v>0</v>
      </c>
    </row>
    <row r="456">
      <c r="B456" s="2">
        <f>HYPERLINK("https://www.exadel.com/news/exadel-top-data-analytics-company-san-francisco-clutch/","Exadel Named Top Data Analytics Company in San Francisco Area by Clutch")</f>
        <v>0</v>
      </c>
    </row>
    <row r="457">
      <c r="B457" s="2">
        <f>HYPERLINK("https://www.exadel.com/news/fima-katz-talks-fintech-european-conference/","Fima Katz Talks Fintech at European Conference")</f>
        <v>0</v>
      </c>
    </row>
    <row r="458">
      <c r="B458" s="2">
        <f>HYPERLINK("https://www.exadel.com/news/learn-about-enterprise-grade-ai/","Learn about Enterprise-Grade AI on April 25th")</f>
        <v>0</v>
      </c>
    </row>
    <row r="459">
      <c r="B459" s="2">
        <f>HYPERLINK("https://www.exadel.com/news/old-world-charm-cutting-edge-tech-development/","Old World Charm, Cutting-Edge Tech Development")</f>
        <v>0</v>
      </c>
    </row>
    <row r="460">
      <c r="B460" s="2">
        <f>HYPERLINK("https://www.exadel.com/news/driverless-cars-urban-planning/","What Driverless Cars Mean for the Role of AI in Urban Planning")</f>
        <v>0</v>
      </c>
    </row>
    <row r="461">
      <c r="B461" s="2">
        <f>HYPERLINK("https://www.exadel.com/news/how-blockchain-will-transform-software-development/","How Blockchain Will Transform Software Development")</f>
        <v>0</v>
      </c>
    </row>
    <row r="462">
      <c r="B462" s="2">
        <f>HYPERLINK("https://www.exadel.com/news/lessons-most-innovative-apps-last-5-years/","Learn from the Most Innovative Apps of the Last 5 Years")</f>
        <v>0</v>
      </c>
    </row>
    <row r="463">
      <c r="B463" s="2">
        <f>HYPERLINK("https://www.exadel.com/news/4-ways-a-hybrid-outsourcing-model-drives-innovation/","4 Ways a Hybrid Outsourcing Model Drives Innovation")</f>
        <v>0</v>
      </c>
    </row>
    <row r="464">
      <c r="B464" s="2">
        <f>HYPERLINK("https://www.exadel.com/news/the-it-testing-challenge-is-on-in-bialytsok/","The IT Testing Challenge Is on in Bialytsok!")</f>
        <v>0</v>
      </c>
    </row>
    <row r="465">
      <c r="B465" s="2">
        <f>HYPERLINK("https://www.exadel.com/news/application-rebuild-questionnaire/","An Application Rebuild Questionnaire")</f>
        <v>0</v>
      </c>
    </row>
    <row r="466">
      <c r="B466" s="2">
        <f>HYPERLINK("https://www.exadel.com/news/know-cloud-evaluating-amazon-web-services-aws-google-cloud-platform/","Know Your Cloud: Evaluating Amazon Web Services (AWS) and Google Cloud Platform")</f>
        <v>0</v>
      </c>
    </row>
    <row r="467">
      <c r="B467" s="2">
        <f>HYPERLINK("https://www.exadel.com/news/technology-helping-hurting-us-healthcare/","How Technology Is Helping and Hurting the US Healthcare System")</f>
        <v>0</v>
      </c>
    </row>
    <row r="468">
      <c r="B468" s="2">
        <f>HYPERLINK("https://www.exadel.com/news/exadel-provides-the-engineering-behind-ghxs-corex-platform/","Exadel Provides the Engineering behind GHX's CoreX Platform")</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29"/>
  <sheetViews>
    <sheetView workbookViewId="0"/>
  </sheetViews>
  <sheetFormatPr defaultRowHeight="15"/>
  <sheetData>
    <row r="1" s="1" customFormat="1">
      <c r="A1" s="1" t="inlineStr">
        <is>
          <t>tags</t>
        </is>
      </c>
      <c r="B1" s="1" t="inlineStr">
        <is>
          <t>tag_count</t>
        </is>
      </c>
    </row>
    <row r="2">
      <c r="B2">
        <v>45</v>
      </c>
    </row>
    <row r="3">
      <c r="A3" t="inlineStr">
        <is>
          <t>AEM</t>
        </is>
      </c>
      <c r="B3">
        <v>20</v>
      </c>
    </row>
    <row r="4">
      <c r="A4" t="inlineStr">
        <is>
          <t>digital transformation</t>
        </is>
      </c>
      <c r="B4">
        <v>14</v>
      </c>
    </row>
    <row r="5">
      <c r="A5" t="inlineStr">
        <is>
          <t>series</t>
        </is>
      </c>
      <c r="B5">
        <v>10</v>
      </c>
    </row>
    <row r="6">
      <c r="A6" t="inlineStr">
        <is>
          <t>COVID-19</t>
        </is>
      </c>
      <c r="B6">
        <v>8</v>
      </c>
    </row>
    <row r="7">
      <c r="A7" t="inlineStr">
        <is>
          <t>DevOps</t>
        </is>
      </c>
      <c r="B7">
        <v>8</v>
      </c>
    </row>
    <row r="8">
      <c r="A8" t="inlineStr">
        <is>
          <t>innovation</t>
        </is>
      </c>
      <c r="B8">
        <v>8</v>
      </c>
    </row>
    <row r="9">
      <c r="A9" t="inlineStr">
        <is>
          <t>AEM tips</t>
        </is>
      </c>
      <c r="B9">
        <v>7</v>
      </c>
    </row>
    <row r="10">
      <c r="A10" t="inlineStr">
        <is>
          <t>Agile development</t>
        </is>
      </c>
      <c r="B10">
        <v>7</v>
      </c>
    </row>
    <row r="11">
      <c r="A11" t="inlineStr">
        <is>
          <t>developer spotlight</t>
        </is>
      </c>
      <c r="B11">
        <v>6</v>
      </c>
    </row>
    <row r="12">
      <c r="A12" t="inlineStr">
        <is>
          <t>IoT</t>
        </is>
      </c>
      <c r="B12">
        <v>6</v>
      </c>
    </row>
    <row r="13">
      <c r="A13" t="inlineStr">
        <is>
          <t>Kubernetes</t>
        </is>
      </c>
      <c r="B13">
        <v>6</v>
      </c>
    </row>
    <row r="14">
      <c r="A14" t="inlineStr">
        <is>
          <t>blockchain</t>
        </is>
      </c>
      <c r="B14">
        <v>5</v>
      </c>
    </row>
    <row r="15">
      <c r="A15" t="inlineStr">
        <is>
          <t>Cloud</t>
        </is>
      </c>
      <c r="B15">
        <v>5</v>
      </c>
    </row>
    <row r="16">
      <c r="A16" t="inlineStr">
        <is>
          <t>clutch</t>
        </is>
      </c>
      <c r="B16">
        <v>5</v>
      </c>
    </row>
    <row r="17">
      <c r="A17" t="inlineStr">
        <is>
          <t>CrossKube</t>
        </is>
      </c>
      <c r="B17">
        <v>5</v>
      </c>
    </row>
    <row r="18">
      <c r="A18" t="inlineStr">
        <is>
          <t>global teams</t>
        </is>
      </c>
      <c r="B18">
        <v>5</v>
      </c>
    </row>
    <row r="19">
      <c r="A19" t="inlineStr">
        <is>
          <t>CQ5</t>
        </is>
      </c>
      <c r="B19">
        <v>4</v>
      </c>
    </row>
    <row r="20">
      <c r="A20" t="inlineStr">
        <is>
          <t>devopstoolbox series</t>
        </is>
      </c>
      <c r="B20">
        <v>4</v>
      </c>
    </row>
    <row r="21">
      <c r="A21" t="inlineStr">
        <is>
          <t>diversity</t>
        </is>
      </c>
      <c r="B21">
        <v>4</v>
      </c>
    </row>
    <row r="22">
      <c r="A22" t="inlineStr">
        <is>
          <t>fintech</t>
        </is>
      </c>
      <c r="B22">
        <v>4</v>
      </c>
    </row>
    <row r="23">
      <c r="A23" t="inlineStr">
        <is>
          <t>innovation lab</t>
        </is>
      </c>
      <c r="B23">
        <v>4</v>
      </c>
    </row>
    <row r="24">
      <c r="A24" t="inlineStr">
        <is>
          <t>migration</t>
        </is>
      </c>
      <c r="B24">
        <v>4</v>
      </c>
    </row>
    <row r="25">
      <c r="A25" t="inlineStr">
        <is>
          <t>Touch UI</t>
        </is>
      </c>
      <c r="B25">
        <v>4</v>
      </c>
    </row>
    <row r="26">
      <c r="A26" t="inlineStr">
        <is>
          <t>women in STEM</t>
        </is>
      </c>
      <c r="B26">
        <v>4</v>
      </c>
    </row>
    <row r="27">
      <c r="A27" t="inlineStr">
        <is>
          <t>Women in tech</t>
        </is>
      </c>
      <c r="B27">
        <v>4</v>
      </c>
    </row>
    <row r="28">
      <c r="A28" t="inlineStr">
        <is>
          <t>6.2 to 6.4 migration</t>
        </is>
      </c>
      <c r="B28">
        <v>3</v>
      </c>
    </row>
    <row r="29">
      <c r="A29" t="inlineStr">
        <is>
          <t>Appery.io</t>
        </is>
      </c>
      <c r="B29">
        <v>3</v>
      </c>
    </row>
    <row r="30">
      <c r="A30" t="inlineStr">
        <is>
          <t>compatibility mode</t>
        </is>
      </c>
      <c r="B30">
        <v>3</v>
      </c>
    </row>
    <row r="31">
      <c r="A31" t="inlineStr">
        <is>
          <t>disaster response</t>
        </is>
      </c>
      <c r="B31">
        <v>3</v>
      </c>
    </row>
    <row r="32">
      <c r="A32" t="inlineStr">
        <is>
          <t>distributed teams</t>
        </is>
      </c>
      <c r="B32">
        <v>3</v>
      </c>
    </row>
    <row r="33">
      <c r="A33" t="inlineStr">
        <is>
          <t>experiencefragments</t>
        </is>
      </c>
      <c r="B33">
        <v>3</v>
      </c>
    </row>
    <row r="34">
      <c r="A34" t="inlineStr">
        <is>
          <t>hackathon</t>
        </is>
      </c>
      <c r="B34">
        <v>3</v>
      </c>
    </row>
    <row r="35">
      <c r="A35" t="inlineStr">
        <is>
          <t>innovation sourcing</t>
        </is>
      </c>
      <c r="B35">
        <v>3</v>
      </c>
    </row>
    <row r="36">
      <c r="A36" t="inlineStr">
        <is>
          <t>Internet of things</t>
        </is>
      </c>
      <c r="B36">
        <v>3</v>
      </c>
    </row>
    <row r="37">
      <c r="A37" t="inlineStr">
        <is>
          <t>interview</t>
        </is>
      </c>
      <c r="B37">
        <v>3</v>
      </c>
    </row>
    <row r="38">
      <c r="A38" t="inlineStr">
        <is>
          <t>multi-cloud</t>
        </is>
      </c>
      <c r="B38">
        <v>3</v>
      </c>
    </row>
    <row r="39">
      <c r="A39" t="inlineStr">
        <is>
          <t>news roundup</t>
        </is>
      </c>
      <c r="B39">
        <v>3</v>
      </c>
    </row>
    <row r="40">
      <c r="A40" t="inlineStr">
        <is>
          <t>Open Source</t>
        </is>
      </c>
      <c r="B40">
        <v>3</v>
      </c>
    </row>
    <row r="41">
      <c r="A41" t="inlineStr">
        <is>
          <t>Poland</t>
        </is>
      </c>
      <c r="B41">
        <v>3</v>
      </c>
    </row>
    <row r="42">
      <c r="A42" t="inlineStr">
        <is>
          <t>XF</t>
        </is>
      </c>
      <c r="B42">
        <v>3</v>
      </c>
    </row>
    <row r="43">
      <c r="A43" t="inlineStr">
        <is>
          <t>acquisitions</t>
        </is>
      </c>
      <c r="B43">
        <v>2</v>
      </c>
    </row>
    <row r="44">
      <c r="A44" t="inlineStr">
        <is>
          <t>Agile Wave</t>
        </is>
      </c>
      <c r="B44">
        <v>2</v>
      </c>
    </row>
    <row r="45">
      <c r="A45" t="inlineStr">
        <is>
          <t>author mode</t>
        </is>
      </c>
      <c r="B45">
        <v>2</v>
      </c>
    </row>
    <row r="46">
      <c r="A46" t="inlineStr">
        <is>
          <t>big data</t>
        </is>
      </c>
      <c r="B46">
        <v>2</v>
      </c>
    </row>
    <row r="47">
      <c r="A47" t="inlineStr">
        <is>
          <t>bitcoin</t>
        </is>
      </c>
      <c r="B47">
        <v>2</v>
      </c>
    </row>
    <row r="48">
      <c r="A48" t="inlineStr">
        <is>
          <t>configuration management</t>
        </is>
      </c>
      <c r="B48">
        <v>2</v>
      </c>
    </row>
    <row r="49">
      <c r="A49" t="inlineStr">
        <is>
          <t>Consul</t>
        </is>
      </c>
      <c r="B49">
        <v>2</v>
      </c>
    </row>
    <row r="50">
      <c r="A50" t="inlineStr">
        <is>
          <t>contest</t>
        </is>
      </c>
      <c r="B50">
        <v>2</v>
      </c>
    </row>
    <row r="51">
      <c r="A51" t="inlineStr">
        <is>
          <t>continuous integration</t>
        </is>
      </c>
      <c r="B51">
        <v>2</v>
      </c>
    </row>
    <row r="52">
      <c r="A52" t="inlineStr">
        <is>
          <t>COVID-19 Impact by industry series</t>
        </is>
      </c>
      <c r="B52">
        <v>2</v>
      </c>
    </row>
    <row r="53">
      <c r="A53" t="inlineStr">
        <is>
          <t>cybersecurity</t>
        </is>
      </c>
      <c r="B53">
        <v>2</v>
      </c>
    </row>
    <row r="54">
      <c r="A54" t="inlineStr">
        <is>
          <t>data</t>
        </is>
      </c>
      <c r="B54">
        <v>2</v>
      </c>
    </row>
    <row r="55">
      <c r="A55" t="inlineStr">
        <is>
          <t>devopsmethodologies series</t>
        </is>
      </c>
      <c r="B55">
        <v>2</v>
      </c>
    </row>
    <row r="56">
      <c r="A56" t="inlineStr">
        <is>
          <t>education</t>
        </is>
      </c>
      <c r="B56">
        <v>2</v>
      </c>
    </row>
    <row r="57">
      <c r="A57" t="inlineStr">
        <is>
          <t>Forrester</t>
        </is>
      </c>
      <c r="B57">
        <v>2</v>
      </c>
    </row>
    <row r="58">
      <c r="A58" t="inlineStr">
        <is>
          <t>global</t>
        </is>
      </c>
      <c r="B58">
        <v>2</v>
      </c>
    </row>
    <row r="59">
      <c r="A59" t="inlineStr">
        <is>
          <t>global logistics</t>
        </is>
      </c>
      <c r="B59">
        <v>2</v>
      </c>
    </row>
    <row r="60">
      <c r="A60" t="inlineStr">
        <is>
          <t>Global Procurement Application</t>
        </is>
      </c>
      <c r="B60">
        <v>2</v>
      </c>
    </row>
    <row r="61">
      <c r="A61" t="inlineStr">
        <is>
          <t>GPA</t>
        </is>
      </c>
      <c r="B61">
        <v>2</v>
      </c>
    </row>
    <row r="62">
      <c r="A62" t="inlineStr">
        <is>
          <t>jonathan fries</t>
        </is>
      </c>
      <c r="B62">
        <v>2</v>
      </c>
    </row>
    <row r="63">
      <c r="A63" t="inlineStr">
        <is>
          <t>marketing</t>
        </is>
      </c>
      <c r="B63">
        <v>2</v>
      </c>
    </row>
    <row r="64">
      <c r="A64" t="inlineStr">
        <is>
          <t>Oakland</t>
        </is>
      </c>
      <c r="B64">
        <v>2</v>
      </c>
    </row>
    <row r="65">
      <c r="A65" t="inlineStr">
        <is>
          <t>QA</t>
        </is>
      </c>
      <c r="B65">
        <v>2</v>
      </c>
    </row>
    <row r="66">
      <c r="A66" t="inlineStr">
        <is>
          <t>qaautomation</t>
        </is>
      </c>
      <c r="B66">
        <v>2</v>
      </c>
    </row>
    <row r="67">
      <c r="A67" t="inlineStr">
        <is>
          <t>republished</t>
        </is>
      </c>
      <c r="B67">
        <v>2</v>
      </c>
    </row>
    <row r="68">
      <c r="A68" t="inlineStr">
        <is>
          <t>retail</t>
        </is>
      </c>
      <c r="B68">
        <v>2</v>
      </c>
    </row>
    <row r="69">
      <c r="A69" t="inlineStr">
        <is>
          <t>session</t>
        </is>
      </c>
      <c r="B69">
        <v>2</v>
      </c>
    </row>
    <row r="70">
      <c r="A70" t="inlineStr">
        <is>
          <t>testimonial</t>
        </is>
      </c>
      <c r="B70">
        <v>2</v>
      </c>
    </row>
    <row r="71">
      <c r="A71" t="inlineStr">
        <is>
          <t>year in review</t>
        </is>
      </c>
      <c r="B71">
        <v>2</v>
      </c>
    </row>
    <row r="72">
      <c r="A72" t="inlineStr">
        <is>
          <t>AEM Authoring Toolkit</t>
        </is>
      </c>
      <c r="B72">
        <v>1</v>
      </c>
    </row>
    <row r="73">
      <c r="A73" t="inlineStr">
        <is>
          <t>AEMtips series</t>
        </is>
      </c>
      <c r="B73">
        <v>1</v>
      </c>
    </row>
    <row r="74">
      <c r="A74" t="inlineStr">
        <is>
          <t>agile</t>
        </is>
      </c>
      <c r="B74">
        <v>1</v>
      </c>
    </row>
    <row r="75">
      <c r="A75" t="inlineStr">
        <is>
          <t>air travel</t>
        </is>
      </c>
      <c r="B75">
        <v>1</v>
      </c>
    </row>
    <row r="76">
      <c r="A76" t="inlineStr">
        <is>
          <t>Alexey Evmenkov</t>
        </is>
      </c>
      <c r="B76">
        <v>1</v>
      </c>
    </row>
    <row r="77">
      <c r="A77" t="inlineStr">
        <is>
          <t>Alexey Tsiunchik</t>
        </is>
      </c>
      <c r="B77">
        <v>1</v>
      </c>
    </row>
    <row r="78">
      <c r="A78" t="inlineStr">
        <is>
          <t>always mobile</t>
        </is>
      </c>
      <c r="B78">
        <v>1</v>
      </c>
    </row>
    <row r="79">
      <c r="A79" t="inlineStr">
        <is>
          <t>Amazon Dash</t>
        </is>
      </c>
      <c r="B79">
        <v>1</v>
      </c>
    </row>
    <row r="80">
      <c r="A80" t="inlineStr">
        <is>
          <t>analytics</t>
        </is>
      </c>
      <c r="B80">
        <v>1</v>
      </c>
    </row>
    <row r="81">
      <c r="A81" t="inlineStr">
        <is>
          <t>Android</t>
        </is>
      </c>
      <c r="B81">
        <v>1</v>
      </c>
    </row>
    <row r="82">
      <c r="A82" t="inlineStr">
        <is>
          <t>anniversary</t>
        </is>
      </c>
      <c r="B82">
        <v>1</v>
      </c>
    </row>
    <row r="83">
      <c r="A83" t="inlineStr">
        <is>
          <t>Ansible</t>
        </is>
      </c>
      <c r="B83">
        <v>1</v>
      </c>
    </row>
    <row r="84">
      <c r="A84" t="inlineStr">
        <is>
          <t>API</t>
        </is>
      </c>
      <c r="B84">
        <v>1</v>
      </c>
    </row>
    <row r="85">
      <c r="A85" t="inlineStr">
        <is>
          <t>Apple</t>
        </is>
      </c>
      <c r="B85">
        <v>1</v>
      </c>
    </row>
    <row r="86">
      <c r="A86" t="inlineStr">
        <is>
          <t>Augmented Reality</t>
        </is>
      </c>
      <c r="B86">
        <v>1</v>
      </c>
    </row>
    <row r="87">
      <c r="A87" t="inlineStr">
        <is>
          <t>autoclosable</t>
        </is>
      </c>
      <c r="B87">
        <v>1</v>
      </c>
    </row>
    <row r="88">
      <c r="A88" t="inlineStr">
        <is>
          <t>automationqa</t>
        </is>
      </c>
      <c r="B88">
        <v>1</v>
      </c>
    </row>
    <row r="89">
      <c r="A89" t="inlineStr">
        <is>
          <t>awards</t>
        </is>
      </c>
      <c r="B89">
        <v>1</v>
      </c>
    </row>
    <row r="90">
      <c r="A90" t="inlineStr">
        <is>
          <t>bad code</t>
        </is>
      </c>
      <c r="B90">
        <v>1</v>
      </c>
    </row>
    <row r="91">
      <c r="A91" t="inlineStr">
        <is>
          <t>bcycle</t>
        </is>
      </c>
      <c r="B91">
        <v>1</v>
      </c>
    </row>
    <row r="92">
      <c r="A92" t="inlineStr">
        <is>
          <t>beacon technology</t>
        </is>
      </c>
      <c r="B92">
        <v>1</v>
      </c>
    </row>
    <row r="93">
      <c r="A93" t="inlineStr">
        <is>
          <t>beacons</t>
        </is>
      </c>
      <c r="B93">
        <v>1</v>
      </c>
    </row>
    <row r="94">
      <c r="A94" t="inlineStr">
        <is>
          <t>behavioral metrics</t>
        </is>
      </c>
      <c r="B94">
        <v>1</v>
      </c>
    </row>
    <row r="95">
      <c r="A95" t="inlineStr">
        <is>
          <t>bicycle sharing</t>
        </is>
      </c>
      <c r="B95">
        <v>1</v>
      </c>
    </row>
    <row r="96">
      <c r="A96" t="inlineStr">
        <is>
          <t>binding</t>
        </is>
      </c>
      <c r="B96">
        <v>1</v>
      </c>
    </row>
    <row r="97">
      <c r="A97" t="inlineStr">
        <is>
          <t>BOPIS</t>
        </is>
      </c>
      <c r="B97">
        <v>1</v>
      </c>
    </row>
    <row r="98">
      <c r="A98" t="inlineStr">
        <is>
          <t>brains over bodies</t>
        </is>
      </c>
      <c r="B98">
        <v>1</v>
      </c>
    </row>
    <row r="99">
      <c r="A99" t="inlineStr">
        <is>
          <t>career</t>
        </is>
      </c>
      <c r="B99">
        <v>1</v>
      </c>
    </row>
    <row r="100">
      <c r="A100" t="inlineStr">
        <is>
          <t>catalog</t>
        </is>
      </c>
      <c r="B100">
        <v>1</v>
      </c>
    </row>
    <row r="101">
      <c r="A101" t="inlineStr">
        <is>
          <t>chatbots</t>
        </is>
      </c>
      <c r="B101">
        <v>1</v>
      </c>
    </row>
    <row r="102">
      <c r="A102" t="inlineStr">
        <is>
          <t>cities</t>
        </is>
      </c>
      <c r="B102">
        <v>1</v>
      </c>
    </row>
    <row r="103">
      <c r="A103" t="inlineStr">
        <is>
          <t>closeable</t>
        </is>
      </c>
      <c r="B103">
        <v>1</v>
      </c>
    </row>
    <row r="104">
      <c r="A104" t="inlineStr">
        <is>
          <t>cloud transformation</t>
        </is>
      </c>
      <c r="B104">
        <v>1</v>
      </c>
    </row>
    <row r="105">
      <c r="A105" t="inlineStr">
        <is>
          <t>code audit</t>
        </is>
      </c>
      <c r="B105">
        <v>1</v>
      </c>
    </row>
    <row r="106">
      <c r="A106" t="inlineStr">
        <is>
          <t>colorado</t>
        </is>
      </c>
      <c r="B106">
        <v>1</v>
      </c>
    </row>
    <row r="107">
      <c r="A107" t="inlineStr">
        <is>
          <t>computer science</t>
        </is>
      </c>
      <c r="B107">
        <v>1</v>
      </c>
    </row>
    <row r="108">
      <c r="A108" t="inlineStr">
        <is>
          <t>configuration</t>
        </is>
      </c>
      <c r="B108">
        <v>1</v>
      </c>
    </row>
    <row r="109">
      <c r="A109" t="inlineStr">
        <is>
          <t>content</t>
        </is>
      </c>
      <c r="B109">
        <v>1</v>
      </c>
    </row>
    <row r="110">
      <c r="A110" t="inlineStr">
        <is>
          <t>Corporate Social Responsibility</t>
        </is>
      </c>
      <c r="B110">
        <v>1</v>
      </c>
    </row>
    <row r="111">
      <c r="A111" t="inlineStr">
        <is>
          <t>creativity</t>
        </is>
      </c>
      <c r="B111">
        <v>1</v>
      </c>
    </row>
    <row r="112">
      <c r="A112" t="inlineStr">
        <is>
          <t>cryptocurrency</t>
        </is>
      </c>
      <c r="B112">
        <v>1</v>
      </c>
    </row>
    <row r="113">
      <c r="A113" t="inlineStr">
        <is>
          <t>CryptoSupport</t>
        </is>
      </c>
      <c r="B113">
        <v>1</v>
      </c>
    </row>
    <row r="114">
      <c r="A114" t="inlineStr">
        <is>
          <t>CSR</t>
        </is>
      </c>
      <c r="B114">
        <v>1</v>
      </c>
    </row>
    <row r="115">
      <c r="A115" t="inlineStr">
        <is>
          <t>customer experience</t>
        </is>
      </c>
      <c r="B115">
        <v>1</v>
      </c>
    </row>
    <row r="116">
      <c r="A116" t="inlineStr">
        <is>
          <t>data analytics</t>
        </is>
      </c>
      <c r="B116">
        <v>1</v>
      </c>
    </row>
    <row r="117">
      <c r="A117" t="inlineStr">
        <is>
          <t>data democratization</t>
        </is>
      </c>
      <c r="B117">
        <v>1</v>
      </c>
    </row>
    <row r="118">
      <c r="A118" t="inlineStr">
        <is>
          <t>data science</t>
        </is>
      </c>
      <c r="B118">
        <v>1</v>
      </c>
    </row>
    <row r="119">
      <c r="A119" t="inlineStr">
        <is>
          <t>data security</t>
        </is>
      </c>
      <c r="B119">
        <v>1</v>
      </c>
    </row>
    <row r="120">
      <c r="A120" t="inlineStr">
        <is>
          <t>decorator</t>
        </is>
      </c>
      <c r="B120">
        <v>1</v>
      </c>
    </row>
    <row r="121">
      <c r="A121" t="inlineStr">
        <is>
          <t>developer</t>
        </is>
      </c>
      <c r="B121">
        <v>1</v>
      </c>
    </row>
    <row r="122">
      <c r="A122" t="inlineStr">
        <is>
          <t>developer conferences</t>
        </is>
      </c>
      <c r="B122">
        <v>1</v>
      </c>
    </row>
    <row r="123">
      <c r="A123" t="inlineStr">
        <is>
          <t>Digital marketing</t>
        </is>
      </c>
      <c r="B123">
        <v>1</v>
      </c>
    </row>
    <row r="124">
      <c r="A124" t="inlineStr">
        <is>
          <t>Digital Marketing Technology</t>
        </is>
      </c>
      <c r="B124">
        <v>1</v>
      </c>
    </row>
    <row r="125">
      <c r="A125" t="inlineStr">
        <is>
          <t>digital marketing trends</t>
        </is>
      </c>
      <c r="B125">
        <v>1</v>
      </c>
    </row>
    <row r="126">
      <c r="A126" t="inlineStr">
        <is>
          <t>e-commerce</t>
        </is>
      </c>
      <c r="B126">
        <v>1</v>
      </c>
    </row>
    <row r="127">
      <c r="A127" t="inlineStr">
        <is>
          <t>emerging technology</t>
        </is>
      </c>
      <c r="B127">
        <v>1</v>
      </c>
    </row>
    <row r="128">
      <c r="A128" t="inlineStr">
        <is>
          <t>ethereum</t>
        </is>
      </c>
      <c r="B128">
        <v>1</v>
      </c>
    </row>
    <row r="129">
      <c r="A129" t="inlineStr">
        <is>
          <t>Exadel community</t>
        </is>
      </c>
      <c r="B129">
        <v>1</v>
      </c>
    </row>
    <row r="130">
      <c r="A130" t="inlineStr">
        <is>
          <t>Exadel practice</t>
        </is>
      </c>
      <c r="B130">
        <v>1</v>
      </c>
    </row>
    <row r="131">
      <c r="A131" t="inlineStr">
        <is>
          <t>expert-generalists</t>
        </is>
      </c>
      <c r="B131">
        <v>1</v>
      </c>
    </row>
    <row r="132">
      <c r="A132" t="inlineStr">
        <is>
          <t>explain query tool</t>
        </is>
      </c>
      <c r="B132">
        <v>1</v>
      </c>
    </row>
    <row r="133">
      <c r="A133" t="inlineStr">
        <is>
          <t>financial services</t>
        </is>
      </c>
      <c r="B133">
        <v>1</v>
      </c>
    </row>
    <row r="134">
      <c r="A134" t="inlineStr">
        <is>
          <t>Fitness Trackers</t>
        </is>
      </c>
      <c r="B134">
        <v>1</v>
      </c>
    </row>
    <row r="135">
      <c r="A135" t="inlineStr">
        <is>
          <t>fortune</t>
        </is>
      </c>
      <c r="B135">
        <v>1</v>
      </c>
    </row>
    <row r="136">
      <c r="A136" t="inlineStr">
        <is>
          <t>gambling</t>
        </is>
      </c>
      <c r="B136">
        <v>1</v>
      </c>
    </row>
    <row r="137">
      <c r="A137" t="inlineStr">
        <is>
          <t>gender discrimination</t>
        </is>
      </c>
      <c r="B137">
        <v>1</v>
      </c>
    </row>
    <row r="138">
      <c r="A138" t="inlineStr">
        <is>
          <t>globalization</t>
        </is>
      </c>
      <c r="B138">
        <v>1</v>
      </c>
    </row>
    <row r="139">
      <c r="A139" t="inlineStr">
        <is>
          <t>GPS</t>
        </is>
      </c>
      <c r="B139">
        <v>1</v>
      </c>
    </row>
    <row r="140">
      <c r="A140" t="inlineStr">
        <is>
          <t>health</t>
        </is>
      </c>
      <c r="B140">
        <v>1</v>
      </c>
    </row>
    <row r="141">
      <c r="A141" t="inlineStr">
        <is>
          <t>healthcare</t>
        </is>
      </c>
      <c r="B141">
        <v>1</v>
      </c>
    </row>
    <row r="142">
      <c r="A142" t="inlineStr">
        <is>
          <t>holidays</t>
        </is>
      </c>
      <c r="B142">
        <v>1</v>
      </c>
    </row>
    <row r="143">
      <c r="A143" t="inlineStr">
        <is>
          <t>HTL</t>
        </is>
      </c>
      <c r="B143">
        <v>1</v>
      </c>
    </row>
    <row r="144">
      <c r="A144" t="inlineStr">
        <is>
          <t>InData Labs</t>
        </is>
      </c>
      <c r="B144">
        <v>1</v>
      </c>
    </row>
    <row r="145">
      <c r="A145" t="inlineStr">
        <is>
          <t>index generator tool</t>
        </is>
      </c>
      <c r="B145">
        <v>1</v>
      </c>
    </row>
    <row r="146">
      <c r="A146" t="inlineStr">
        <is>
          <t>IndexOutOfBoundsException</t>
        </is>
      </c>
      <c r="B146">
        <v>1</v>
      </c>
    </row>
    <row r="147">
      <c r="A147" t="inlineStr">
        <is>
          <t>information security</t>
        </is>
      </c>
      <c r="B147">
        <v>1</v>
      </c>
    </row>
    <row r="148">
      <c r="A148" t="inlineStr">
        <is>
          <t>internal projects</t>
        </is>
      </c>
      <c r="B148">
        <v>1</v>
      </c>
    </row>
    <row r="149">
      <c r="A149" t="inlineStr">
        <is>
          <t>internships</t>
        </is>
      </c>
      <c r="B149">
        <v>1</v>
      </c>
    </row>
    <row r="150">
      <c r="A150" t="inlineStr">
        <is>
          <t>inventory</t>
        </is>
      </c>
      <c r="B150">
        <v>1</v>
      </c>
    </row>
    <row r="151">
      <c r="A151" t="inlineStr">
        <is>
          <t>IoT and Integration</t>
        </is>
      </c>
      <c r="B151">
        <v>1</v>
      </c>
    </row>
    <row r="152">
      <c r="A152" t="inlineStr">
        <is>
          <t>Ipv6</t>
        </is>
      </c>
      <c r="B152">
        <v>1</v>
      </c>
    </row>
    <row r="153">
      <c r="A153" t="inlineStr">
        <is>
          <t>ISO</t>
        </is>
      </c>
      <c r="B153">
        <v>1</v>
      </c>
    </row>
    <row r="154">
      <c r="A154" t="inlineStr">
        <is>
          <t>ISO 27001</t>
        </is>
      </c>
      <c r="B154">
        <v>1</v>
      </c>
    </row>
    <row r="155">
      <c r="A155" t="inlineStr">
        <is>
          <t>Janusz Fajkowski</t>
        </is>
      </c>
      <c r="B155">
        <v>1</v>
      </c>
    </row>
    <row r="156">
      <c r="A156" t="inlineStr">
        <is>
          <t>Java</t>
        </is>
      </c>
      <c r="B156">
        <v>1</v>
      </c>
    </row>
    <row r="157">
      <c r="A157" t="inlineStr">
        <is>
          <t>junit</t>
        </is>
      </c>
      <c r="B157">
        <v>1</v>
      </c>
    </row>
    <row r="158">
      <c r="A158" t="inlineStr">
        <is>
          <t>JUnit testing</t>
        </is>
      </c>
      <c r="B158">
        <v>1</v>
      </c>
    </row>
    <row r="159">
      <c r="A159" t="inlineStr">
        <is>
          <t>keystore</t>
        </is>
      </c>
      <c r="B159">
        <v>1</v>
      </c>
    </row>
    <row r="160">
      <c r="A160" t="inlineStr">
        <is>
          <t>KPI</t>
        </is>
      </c>
      <c r="B160">
        <v>1</v>
      </c>
    </row>
    <row r="161">
      <c r="A161" t="inlineStr">
        <is>
          <t>KPIs</t>
        </is>
      </c>
      <c r="B161">
        <v>1</v>
      </c>
    </row>
    <row r="162">
      <c r="A162" t="inlineStr">
        <is>
          <t>Krzysztof Karpinski</t>
        </is>
      </c>
      <c r="B162">
        <v>1</v>
      </c>
    </row>
    <row r="163">
      <c r="A163" t="inlineStr">
        <is>
          <t>Krzysztof Sadowski</t>
        </is>
      </c>
      <c r="B163">
        <v>1</v>
      </c>
    </row>
    <row r="164">
      <c r="A164" t="inlineStr">
        <is>
          <t>Lisa Calkins</t>
        </is>
      </c>
      <c r="B164">
        <v>1</v>
      </c>
    </row>
    <row r="165">
      <c r="A165" t="inlineStr">
        <is>
          <t>location</t>
        </is>
      </c>
      <c r="B165">
        <v>1</v>
      </c>
    </row>
    <row r="166">
      <c r="A166" t="inlineStr">
        <is>
          <t>low code</t>
        </is>
      </c>
      <c r="B166">
        <v>1</v>
      </c>
    </row>
    <row r="167">
      <c r="A167" t="inlineStr">
        <is>
          <t>mac</t>
        </is>
      </c>
      <c r="B167">
        <v>1</v>
      </c>
    </row>
    <row r="168">
      <c r="A168" t="inlineStr">
        <is>
          <t>management</t>
        </is>
      </c>
      <c r="B168">
        <v>1</v>
      </c>
    </row>
    <row r="169">
      <c r="A169" t="inlineStr">
        <is>
          <t>management style</t>
        </is>
      </c>
      <c r="B169">
        <v>1</v>
      </c>
    </row>
    <row r="170">
      <c r="A170" t="inlineStr">
        <is>
          <t>manager service</t>
        </is>
      </c>
      <c r="B170">
        <v>1</v>
      </c>
    </row>
    <row r="171">
      <c r="A171" t="inlineStr">
        <is>
          <t>measurement techniques</t>
        </is>
      </c>
      <c r="B171">
        <v>1</v>
      </c>
    </row>
    <row r="172">
      <c r="A172" t="inlineStr">
        <is>
          <t>mentoring</t>
        </is>
      </c>
      <c r="B172">
        <v>1</v>
      </c>
    </row>
    <row r="173">
      <c r="A173" t="inlineStr">
        <is>
          <t>mobile</t>
        </is>
      </c>
      <c r="B173">
        <v>1</v>
      </c>
    </row>
    <row r="174">
      <c r="A174" t="inlineStr">
        <is>
          <t>mobile apps</t>
        </is>
      </c>
      <c r="B174">
        <v>1</v>
      </c>
    </row>
    <row r="175">
      <c r="A175" t="inlineStr">
        <is>
          <t>multifields</t>
        </is>
      </c>
      <c r="B175">
        <v>1</v>
      </c>
    </row>
    <row r="176">
      <c r="A176" t="inlineStr">
        <is>
          <t>MySQL</t>
        </is>
      </c>
      <c r="B176">
        <v>1</v>
      </c>
    </row>
    <row r="177">
      <c r="A177" t="inlineStr">
        <is>
          <t>non-products</t>
        </is>
      </c>
      <c r="B177">
        <v>1</v>
      </c>
    </row>
    <row r="178">
      <c r="A178" t="inlineStr">
        <is>
          <t>observationReporterGenerator</t>
        </is>
      </c>
      <c r="B178">
        <v>1</v>
      </c>
    </row>
    <row r="179">
      <c r="A179" t="inlineStr">
        <is>
          <t>OKR</t>
        </is>
      </c>
      <c r="B179">
        <v>1</v>
      </c>
    </row>
    <row r="180">
      <c r="A180" t="inlineStr">
        <is>
          <t>OKRs</t>
        </is>
      </c>
      <c r="B180">
        <v>1</v>
      </c>
    </row>
    <row r="181">
      <c r="A181" t="inlineStr">
        <is>
          <t>online revision cleanup</t>
        </is>
      </c>
      <c r="B181">
        <v>1</v>
      </c>
    </row>
    <row r="182">
      <c r="A182" t="inlineStr">
        <is>
          <t>page properties</t>
        </is>
      </c>
      <c r="B182">
        <v>1</v>
      </c>
    </row>
    <row r="183">
      <c r="A183" t="inlineStr">
        <is>
          <t>pass parameters</t>
        </is>
      </c>
      <c r="B183">
        <v>1</v>
      </c>
    </row>
    <row r="184">
      <c r="A184" t="inlineStr">
        <is>
          <t>perfomance metrics</t>
        </is>
      </c>
      <c r="B184">
        <v>1</v>
      </c>
    </row>
    <row r="185">
      <c r="A185" t="inlineStr">
        <is>
          <t>positive behavioral metrics</t>
        </is>
      </c>
      <c r="B185">
        <v>1</v>
      </c>
    </row>
    <row r="186">
      <c r="A186" t="inlineStr">
        <is>
          <t>PowerMock</t>
        </is>
      </c>
      <c r="B186">
        <v>1</v>
      </c>
    </row>
    <row r="187">
      <c r="A187" t="inlineStr">
        <is>
          <t>privacy</t>
        </is>
      </c>
      <c r="B187">
        <v>1</v>
      </c>
    </row>
    <row r="188">
      <c r="A188" t="inlineStr">
        <is>
          <t>procurement</t>
        </is>
      </c>
      <c r="B188">
        <v>1</v>
      </c>
    </row>
    <row r="189">
      <c r="A189" t="inlineStr">
        <is>
          <t>Real Estate</t>
        </is>
      </c>
      <c r="B189">
        <v>1</v>
      </c>
    </row>
    <row r="190">
      <c r="A190" t="inlineStr">
        <is>
          <t>recap</t>
        </is>
      </c>
      <c r="B190">
        <v>1</v>
      </c>
    </row>
    <row r="191">
      <c r="A191" t="inlineStr">
        <is>
          <t>relational database</t>
        </is>
      </c>
      <c r="B191">
        <v>1</v>
      </c>
    </row>
    <row r="192">
      <c r="A192" t="inlineStr">
        <is>
          <t>remote collaboration</t>
        </is>
      </c>
      <c r="B192">
        <v>1</v>
      </c>
    </row>
    <row r="193">
      <c r="A193" t="inlineStr">
        <is>
          <t>remote work</t>
        </is>
      </c>
      <c r="B193">
        <v>1</v>
      </c>
    </row>
    <row r="194">
      <c r="A194" t="inlineStr">
        <is>
          <t>resilience</t>
        </is>
      </c>
      <c r="B194">
        <v>1</v>
      </c>
    </row>
    <row r="195">
      <c r="A195" t="inlineStr">
        <is>
          <t>resource resolver</t>
        </is>
      </c>
      <c r="B195">
        <v>1</v>
      </c>
    </row>
    <row r="196">
      <c r="A196" t="inlineStr">
        <is>
          <t>resource resolver and try-with-resource</t>
        </is>
      </c>
      <c r="B196">
        <v>1</v>
      </c>
    </row>
    <row r="197">
      <c r="A197" t="inlineStr">
        <is>
          <t>resource resolver anti-pattern</t>
        </is>
      </c>
      <c r="B197">
        <v>1</v>
      </c>
    </row>
    <row r="198">
      <c r="A198" t="inlineStr">
        <is>
          <t>resourceProviderTracker</t>
        </is>
      </c>
      <c r="B198">
        <v>1</v>
      </c>
    </row>
    <row r="199">
      <c r="A199" t="inlineStr">
        <is>
          <t>REST</t>
        </is>
      </c>
      <c r="B199">
        <v>1</v>
      </c>
    </row>
    <row r="200">
      <c r="A200" t="inlineStr">
        <is>
          <t>ROI</t>
        </is>
      </c>
      <c r="B200">
        <v>1</v>
      </c>
    </row>
    <row r="201">
      <c r="A201" t="inlineStr">
        <is>
          <t>security</t>
        </is>
      </c>
      <c r="B201">
        <v>1</v>
      </c>
    </row>
    <row r="202">
      <c r="A202" t="inlineStr">
        <is>
          <t>Segment not found</t>
        </is>
      </c>
      <c r="B202">
        <v>1</v>
      </c>
    </row>
    <row r="203">
      <c r="A203" t="inlineStr">
        <is>
          <t>SegmentNotFoundExceptionListener</t>
        </is>
      </c>
      <c r="B203">
        <v>1</v>
      </c>
    </row>
    <row r="204">
      <c r="A204" t="inlineStr">
        <is>
          <t>session has been idle</t>
        </is>
      </c>
      <c r="B204">
        <v>1</v>
      </c>
    </row>
    <row r="205">
      <c r="A205" t="inlineStr">
        <is>
          <t>shopping</t>
        </is>
      </c>
      <c r="B205">
        <v>1</v>
      </c>
    </row>
    <row r="206">
      <c r="A206" t="inlineStr">
        <is>
          <t>smart contracts</t>
        </is>
      </c>
      <c r="B206">
        <v>1</v>
      </c>
    </row>
    <row r="207">
      <c r="A207" t="inlineStr">
        <is>
          <t>smartwatches</t>
        </is>
      </c>
      <c r="B207">
        <v>1</v>
      </c>
    </row>
    <row r="208">
      <c r="A208" t="inlineStr">
        <is>
          <t>software development process</t>
        </is>
      </c>
      <c r="B208">
        <v>1</v>
      </c>
    </row>
    <row r="209">
      <c r="A209" t="inlineStr">
        <is>
          <t>sorting</t>
        </is>
      </c>
      <c r="B209">
        <v>1</v>
      </c>
    </row>
    <row r="210">
      <c r="A210" t="inlineStr">
        <is>
          <t>STEM</t>
        </is>
      </c>
      <c r="B210">
        <v>1</v>
      </c>
    </row>
    <row r="211">
      <c r="A211" t="inlineStr">
        <is>
          <t>supply chain</t>
        </is>
      </c>
      <c r="B211">
        <v>1</v>
      </c>
    </row>
    <row r="212">
      <c r="A212" t="inlineStr">
        <is>
          <t>technological disruption</t>
        </is>
      </c>
      <c r="B212">
        <v>1</v>
      </c>
    </row>
    <row r="213">
      <c r="A213" t="inlineStr">
        <is>
          <t>technology convergence</t>
        </is>
      </c>
      <c r="B213">
        <v>1</v>
      </c>
    </row>
    <row r="214">
      <c r="A214" t="inlineStr">
        <is>
          <t>Testing</t>
        </is>
      </c>
      <c r="B214">
        <v>1</v>
      </c>
    </row>
    <row r="215">
      <c r="A215" t="inlineStr">
        <is>
          <t>tips</t>
        </is>
      </c>
      <c r="B215">
        <v>1</v>
      </c>
    </row>
    <row r="216">
      <c r="A216" t="inlineStr">
        <is>
          <t>transparency</t>
        </is>
      </c>
      <c r="B216">
        <v>1</v>
      </c>
    </row>
    <row r="217">
      <c r="A217" t="inlineStr">
        <is>
          <t>truststore</t>
        </is>
      </c>
      <c r="B217">
        <v>1</v>
      </c>
    </row>
    <row r="218">
      <c r="A218" t="inlineStr">
        <is>
          <t>uber</t>
        </is>
      </c>
      <c r="B218">
        <v>1</v>
      </c>
    </row>
    <row r="219">
      <c r="A219" t="inlineStr">
        <is>
          <t>US development</t>
        </is>
      </c>
      <c r="B219">
        <v>1</v>
      </c>
    </row>
    <row r="220">
      <c r="A220" t="inlineStr">
        <is>
          <t>Warsaw Jazz Museum</t>
        </is>
      </c>
      <c r="B220">
        <v>1</v>
      </c>
    </row>
    <row r="221">
      <c r="A221" t="inlineStr">
        <is>
          <t>wcm.io</t>
        </is>
      </c>
      <c r="B221">
        <v>1</v>
      </c>
    </row>
    <row r="222">
      <c r="A222" t="inlineStr">
        <is>
          <t>WCMUsePojo</t>
        </is>
      </c>
      <c r="B222">
        <v>1</v>
      </c>
    </row>
    <row r="223">
      <c r="A223" t="inlineStr">
        <is>
          <t>wearable technology</t>
        </is>
      </c>
      <c r="B223">
        <v>1</v>
      </c>
    </row>
    <row r="224">
      <c r="A224" t="inlineStr">
        <is>
          <t>wellness</t>
        </is>
      </c>
      <c r="B224">
        <v>1</v>
      </c>
    </row>
    <row r="225">
      <c r="A225" t="inlineStr">
        <is>
          <t>windows</t>
        </is>
      </c>
      <c r="B225">
        <v>1</v>
      </c>
    </row>
    <row r="226">
      <c r="A226" t="inlineStr">
        <is>
          <t>Workout Facilities</t>
        </is>
      </c>
      <c r="B226">
        <v>1</v>
      </c>
    </row>
    <row r="227">
      <c r="A227" t="inlineStr">
        <is>
          <t>workplace configuration</t>
        </is>
      </c>
      <c r="B227">
        <v>1</v>
      </c>
    </row>
    <row r="228">
      <c r="A228" t="inlineStr">
        <is>
          <t>XaaS</t>
        </is>
      </c>
      <c r="B228">
        <v>1</v>
      </c>
    </row>
    <row r="229">
      <c r="A229" t="inlineStr">
        <is>
          <t>XML</t>
        </is>
      </c>
      <c r="B22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vt:lpstr>
      <vt:lpstr>Posts by Categories</vt:lpstr>
      <vt:lpstr>Category Count</vt:lpstr>
      <vt:lpstr>Posts by Tags</vt:lpstr>
      <vt:lpstr>Tag Count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2020-06-06T00:08:04Z</dcterms:created>
  <dcterms:modified xsi:type="dcterms:W3CDTF">2020-06-06T00:08:04Z</dcterms:modified>
</cp:coreProperties>
</file>