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codeName="ThisWorkbook"/>
  <mc:AlternateContent xmlns:mc="http://schemas.openxmlformats.org/markup-compatibility/2006">
    <mc:Choice Requires="x15">
      <x15ac:absPath xmlns:x15ac="http://schemas.microsoft.com/office/spreadsheetml/2010/11/ac" url="C:\Users\ccpic\PycharmProjects\datasite\"/>
    </mc:Choice>
  </mc:AlternateContent>
  <xr:revisionPtr revIDLastSave="0" documentId="13_ncr:1_{E53B0B19-B2F0-4960-ABC8-772B96ADEEF6}" xr6:coauthVersionLast="45" xr6:coauthVersionMax="45" xr10:uidLastSave="{00000000-0000-0000-0000-000000000000}"/>
  <bookViews>
    <workbookView xWindow="-110" yWindow="-110" windowWidth="38620" windowHeight="21220" activeTab="3" xr2:uid="{00000000-000D-0000-FFFF-FFFF00000000}"/>
  </bookViews>
  <sheets>
    <sheet name="第一批联盟地区" sheetId="2" r:id="rId1"/>
    <sheet name="Sheet1" sheetId="3" r:id="rId2"/>
    <sheet name="第二批集采" sheetId="1" r:id="rId3"/>
    <sheet name="第三批集采" sheetId="4" r:id="rId4"/>
    <sheet name="Sheet2" sheetId="5" r:id="rId5"/>
  </sheets>
  <definedNames>
    <definedName name="_xlnm._FilterDatabase" localSheetId="2" hidden="1">第二批集采!$A$3:$K$161</definedName>
    <definedName name="_xlnm._FilterDatabase" localSheetId="3" hidden="1">第三批集采!$A$2:$M$314</definedName>
    <definedName name="_xlnm._FilterDatabase" localSheetId="0" hidden="1">第一批联盟地区!$A$3:$O$105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 i="5"/>
  <c r="K154" i="4" l="1"/>
  <c r="K153" i="4"/>
  <c r="K129" i="4"/>
  <c r="K112" i="4"/>
  <c r="A155" i="1" l="1"/>
  <c r="A156" i="1" s="1"/>
  <c r="A157" i="1" s="1"/>
  <c r="A158" i="1" s="1"/>
  <c r="A159" i="1" s="1"/>
  <c r="A160" i="1" s="1"/>
  <c r="A161" i="1" s="1"/>
  <c r="A152" i="1"/>
  <c r="A153" i="1" s="1"/>
  <c r="A151" i="1"/>
  <c r="A143" i="1"/>
  <c r="A144" i="1" s="1"/>
  <c r="A145" i="1" s="1"/>
  <c r="A146" i="1" s="1"/>
  <c r="A147" i="1" s="1"/>
  <c r="A148" i="1" s="1"/>
  <c r="A149" i="1" s="1"/>
  <c r="A137" i="1"/>
  <c r="A138" i="1" s="1"/>
  <c r="A139" i="1" s="1"/>
  <c r="A140" i="1" s="1"/>
  <c r="A141" i="1" s="1"/>
  <c r="A134" i="1"/>
  <c r="A135" i="1" s="1"/>
  <c r="A128" i="1"/>
  <c r="A129" i="1" s="1"/>
  <c r="A130" i="1" s="1"/>
  <c r="A131" i="1" s="1"/>
  <c r="A132" i="1" s="1"/>
  <c r="A123" i="1"/>
  <c r="A124" i="1" s="1"/>
  <c r="A125" i="1" s="1"/>
  <c r="A126" i="1" s="1"/>
  <c r="A120" i="1"/>
  <c r="A121" i="1" s="1"/>
  <c r="A117" i="1"/>
  <c r="A118" i="1" s="1"/>
  <c r="A112" i="1"/>
  <c r="A113" i="1" s="1"/>
  <c r="A114" i="1" s="1"/>
  <c r="A115" i="1" s="1"/>
  <c r="A108" i="1"/>
  <c r="A109" i="1" s="1"/>
  <c r="A110" i="1" s="1"/>
  <c r="A104" i="1"/>
  <c r="A105" i="1" s="1"/>
  <c r="A106" i="1" s="1"/>
  <c r="A97" i="1"/>
  <c r="A98" i="1" s="1"/>
  <c r="A99" i="1" s="1"/>
  <c r="A100" i="1" s="1"/>
  <c r="A101" i="1" s="1"/>
  <c r="A102" i="1" s="1"/>
  <c r="A94" i="1"/>
  <c r="A95" i="1" s="1"/>
  <c r="A91" i="1"/>
  <c r="A92" i="1" s="1"/>
  <c r="A86" i="1"/>
  <c r="A87" i="1" s="1"/>
  <c r="A88" i="1" s="1"/>
  <c r="A89" i="1" s="1"/>
  <c r="A85" i="1"/>
  <c r="A82" i="1"/>
  <c r="A83" i="1" s="1"/>
  <c r="L81" i="1"/>
  <c r="K81" i="1"/>
  <c r="A81" i="1"/>
  <c r="A76" i="1"/>
  <c r="A77" i="1" s="1"/>
  <c r="A78" i="1" s="1"/>
  <c r="A79" i="1" s="1"/>
  <c r="A73" i="1"/>
  <c r="A74" i="1" s="1"/>
  <c r="L69" i="1"/>
  <c r="K69" i="1"/>
  <c r="L68" i="1"/>
  <c r="K68" i="1"/>
  <c r="L67" i="1"/>
  <c r="K67" i="1"/>
  <c r="A66" i="1"/>
  <c r="A67" i="1" s="1"/>
  <c r="A68" i="1" s="1"/>
  <c r="A69" i="1" s="1"/>
  <c r="A70" i="1" s="1"/>
  <c r="A71" i="1" s="1"/>
  <c r="A62" i="1"/>
  <c r="A63" i="1" s="1"/>
  <c r="A64" i="1" s="1"/>
  <c r="A57" i="1"/>
  <c r="A58" i="1" s="1"/>
  <c r="A59" i="1" s="1"/>
  <c r="A60" i="1" s="1"/>
  <c r="A54" i="1"/>
  <c r="A55" i="1" s="1"/>
  <c r="A45" i="1"/>
  <c r="A46" i="1" s="1"/>
  <c r="A47" i="1" s="1"/>
  <c r="A48" i="1" s="1"/>
  <c r="A49" i="1" s="1"/>
  <c r="A50" i="1" s="1"/>
  <c r="A51" i="1" s="1"/>
  <c r="A52" i="1" s="1"/>
  <c r="A42" i="1"/>
  <c r="A43" i="1" s="1"/>
  <c r="K41" i="1"/>
  <c r="A37" i="1"/>
  <c r="A38" i="1" s="1"/>
  <c r="A39" i="1" s="1"/>
  <c r="A40" i="1" s="1"/>
  <c r="A33" i="1"/>
  <c r="A34" i="1" s="1"/>
  <c r="A35" i="1" s="1"/>
  <c r="A27" i="1"/>
  <c r="A28" i="1" s="1"/>
  <c r="A29" i="1" s="1"/>
  <c r="A30" i="1" s="1"/>
  <c r="A31" i="1" s="1"/>
  <c r="A16" i="1"/>
  <c r="A17" i="1" s="1"/>
  <c r="A18" i="1" s="1"/>
  <c r="A19" i="1" s="1"/>
  <c r="A20" i="1" s="1"/>
  <c r="A21" i="1" s="1"/>
  <c r="A22" i="1" s="1"/>
  <c r="A23" i="1" s="1"/>
  <c r="A24" i="1" s="1"/>
  <c r="A25" i="1" s="1"/>
  <c r="A12" i="1"/>
  <c r="A13" i="1" s="1"/>
  <c r="A14" i="1" s="1"/>
  <c r="A9" i="1"/>
  <c r="A10" i="1" s="1"/>
  <c r="A5" i="1"/>
  <c r="A6" i="1" s="1"/>
  <c r="A7" i="1" s="1"/>
</calcChain>
</file>

<file path=xl/sharedStrings.xml><?xml version="1.0" encoding="utf-8"?>
<sst xmlns="http://schemas.openxmlformats.org/spreadsheetml/2006/main" count="5597" uniqueCount="1216">
  <si>
    <t>全国药品集中采购中选品种表</t>
  </si>
  <si>
    <t>注：碳酸氢钠流标</t>
    <phoneticPr fontId="2" type="noConversion"/>
  </si>
  <si>
    <t>序号</t>
  </si>
  <si>
    <t>是否中标多种规格</t>
    <phoneticPr fontId="2" type="noConversion"/>
  </si>
  <si>
    <t>规格包装</t>
  </si>
  <si>
    <t>是否原研</t>
    <phoneticPr fontId="2" type="noConversion"/>
  </si>
  <si>
    <t>是否外企</t>
    <phoneticPr fontId="2" type="noConversion"/>
  </si>
  <si>
    <t>是否中标</t>
    <phoneticPr fontId="2" type="noConversion"/>
  </si>
  <si>
    <t>中标前中位价
（最小规格）（元）</t>
    <phoneticPr fontId="2" type="noConversion"/>
  </si>
  <si>
    <t>供应省份</t>
  </si>
  <si>
    <t>阿比特龙口服常释剂型</t>
    <phoneticPr fontId="2" type="noConversion"/>
  </si>
  <si>
    <t>否</t>
    <phoneticPr fontId="2" type="noConversion"/>
  </si>
  <si>
    <t>正大天晴药业集团股份有限公司</t>
  </si>
  <si>
    <t>是</t>
    <phoneticPr fontId="2" type="noConversion"/>
  </si>
  <si>
    <t>辽宁，黑龙江，上海，江苏，河南，湖南，广东，四川，云南， 甘肃，新疆（含兵团）</t>
  </si>
  <si>
    <t>0.25g</t>
    <phoneticPr fontId="2" type="noConversion"/>
  </si>
  <si>
    <t>成都盛迪医药有限公司</t>
  </si>
  <si>
    <t>天津，内蒙古，吉林，浙江，安徽，山东，广西，重庆，贵州，青海</t>
  </si>
  <si>
    <t>江西山香药业有限公司</t>
  </si>
  <si>
    <t>北京，河北，山西，福建，江西，湖北，海南，西藏，陕西，宁夏</t>
  </si>
  <si>
    <t>强生</t>
    <phoneticPr fontId="2" type="noConversion"/>
  </si>
  <si>
    <t>阿德福韦酯口服常释剂型</t>
  </si>
  <si>
    <t>齐鲁制药有限公司</t>
  </si>
  <si>
    <t>福建广生堂药业股份有限公司</t>
  </si>
  <si>
    <t>否</t>
  </si>
  <si>
    <t>北京，天津，内蒙古，吉林，上海，江苏，浙江，福建，河南，广东，海南，重庆，西藏，甘肃，宁夏</t>
  </si>
  <si>
    <t>GSK</t>
    <phoneticPr fontId="2" type="noConversion"/>
  </si>
  <si>
    <t>是</t>
  </si>
  <si>
    <t>阿卡波糖口服常释剂型</t>
  </si>
  <si>
    <t>50mg</t>
    <phoneticPr fontId="2" type="noConversion"/>
  </si>
  <si>
    <t>拜耳医药保健有限公司</t>
  </si>
  <si>
    <t>北京，天津，山西，内蒙古，辽宁，安徽，福建，江西，山东， 河南，湖南，广东，海南，云南，甘肃，青海</t>
  </si>
  <si>
    <t>四川绿叶制药股份有限公司</t>
  </si>
  <si>
    <t>北京福元医药股份有限公司</t>
  </si>
  <si>
    <t>华东医药</t>
    <phoneticPr fontId="2" type="noConversion"/>
  </si>
  <si>
    <t>阿莫西林口服常释剂型</t>
  </si>
  <si>
    <t>海南通用三洋药业有限公司</t>
    <phoneticPr fontId="2" type="noConversion"/>
  </si>
  <si>
    <t>湖北，湖南，广东，广西，海南，重庆</t>
  </si>
  <si>
    <t>华北制药股份有限公司</t>
  </si>
  <si>
    <t>河北，山西，吉林，安徽，江西</t>
  </si>
  <si>
    <t>山东鲁抗医药股份有限公司</t>
  </si>
  <si>
    <t>辽宁，黑龙江，山东，贵州，宁夏</t>
  </si>
  <si>
    <t>湖南科伦制药有限公司</t>
  </si>
  <si>
    <t>河南，云南，甘肃，青海，新疆（含兵团）</t>
  </si>
  <si>
    <t>内蒙古，浙江，四川，西藏，陕西</t>
  </si>
  <si>
    <t>浙江金华康恩贝生物制药有限公司</t>
  </si>
  <si>
    <t>北京，天津，上海，江苏，福建</t>
  </si>
  <si>
    <t>桂林南药</t>
    <phoneticPr fontId="2" type="noConversion"/>
  </si>
  <si>
    <t>珠海联邦</t>
    <phoneticPr fontId="2" type="noConversion"/>
  </si>
  <si>
    <t>海南先声</t>
    <phoneticPr fontId="2" type="noConversion"/>
  </si>
  <si>
    <t>四川依科</t>
    <phoneticPr fontId="2" type="noConversion"/>
  </si>
  <si>
    <t>阿奇霉素口服常释剂型</t>
  </si>
  <si>
    <t>石药集团欧意药业有限公司</t>
  </si>
  <si>
    <t>北京四环制药有限公司</t>
  </si>
  <si>
    <t>辽宁，黑龙江，江苏，福建，山东，广西，西藏，甘肃</t>
  </si>
  <si>
    <t>浙江华润三九众益制药有限公司</t>
  </si>
  <si>
    <t>内蒙古，上海，安徽，湖北，海南，四川，云南</t>
  </si>
  <si>
    <t>苏州二叶制药有限公司</t>
  </si>
  <si>
    <t>河北，山西，吉林，江西，河南，重庆，宁夏</t>
  </si>
  <si>
    <t>安立生坦片</t>
  </si>
  <si>
    <t>浙江华海药业股份有限公司</t>
  </si>
  <si>
    <t>天津，河北，内蒙古，辽宁，上海，浙江，安徽，福建，江西， 河南，湖南，广西，海南，甘肃，宁夏，新疆（含兵团）</t>
  </si>
  <si>
    <t>江苏豪森药业集团有限公司</t>
  </si>
  <si>
    <t>北京，山西，吉林，黑龙江，江苏，山东，湖北，广东，重庆， 四川，贵州，云南，西藏，陕西，青海</t>
  </si>
  <si>
    <t>5mg</t>
    <phoneticPr fontId="2" type="noConversion"/>
  </si>
  <si>
    <t>正大天晴药业集团股份有限公司</t>
    <phoneticPr fontId="2" type="noConversion"/>
  </si>
  <si>
    <t>奥美沙坦酯口服常释剂型</t>
    <phoneticPr fontId="2" type="noConversion"/>
  </si>
  <si>
    <t>20mg</t>
    <phoneticPr fontId="2" type="noConversion"/>
  </si>
  <si>
    <t>北京，内蒙古，黑龙江，上海，福建，江西，湖南，海南，西藏</t>
  </si>
  <si>
    <t>深圳信立泰药业股份有限公司</t>
  </si>
  <si>
    <t>天津，山西，辽宁，江苏，河南，重庆，贵州，青海</t>
  </si>
  <si>
    <t>南京正大天晴制药有限公司</t>
  </si>
  <si>
    <t>河北，吉林，山东，湖北，广西，宁夏，新疆（含兵团）</t>
  </si>
  <si>
    <t>浙江，安徽，广东，四川，云南，陕西，甘肃</t>
  </si>
  <si>
    <t>比索洛尔口服常释剂型</t>
  </si>
  <si>
    <t>成都苑东生物制药股份有限公司</t>
  </si>
  <si>
    <t>内蒙古，吉林，黑龙江，上海，江苏，浙江，安徽，河南，湖北，湖南，广东，重庆，四川，云南，西藏，新疆（含兵团）</t>
  </si>
  <si>
    <t>北京华素制药股份有限公司</t>
  </si>
  <si>
    <t>对乙酰氨基酚口服常释剂型</t>
  </si>
  <si>
    <t>成都通德药业有限公司</t>
  </si>
  <si>
    <t>北京，天津，辽宁，福建，重庆，四川</t>
  </si>
  <si>
    <t>华中药业股份有限公司</t>
  </si>
  <si>
    <t>山西，河南，湖南，广西，宁夏</t>
  </si>
  <si>
    <t>地奥集团成都药业股份有限公司</t>
  </si>
  <si>
    <t>山东，湖北，海南，贵州，陕西</t>
  </si>
  <si>
    <t>宜昌人福药业有限责任公司</t>
  </si>
  <si>
    <t>四川省通园制药集团有限公司</t>
  </si>
  <si>
    <t>内蒙古，浙江，江西，广东，云南</t>
  </si>
  <si>
    <t>河北冀衡（集团）药业有限公司</t>
  </si>
  <si>
    <t>河北，黑龙江，上海，江苏，西藏</t>
  </si>
  <si>
    <t>东北制药</t>
    <phoneticPr fontId="2" type="noConversion"/>
  </si>
  <si>
    <t>0.5g</t>
    <phoneticPr fontId="2" type="noConversion"/>
  </si>
  <si>
    <t>山西振东安特</t>
    <phoneticPr fontId="2" type="noConversion"/>
  </si>
  <si>
    <t>青岛黄海</t>
    <phoneticPr fontId="2" type="noConversion"/>
  </si>
  <si>
    <t>多奈哌齐口服常释剂型</t>
  </si>
  <si>
    <t>重庆植恩药业有限公司</t>
  </si>
  <si>
    <t>河北，山西，内蒙古，上海，浙江，福建，江西，河南，广东， 广西，重庆，四川，贵州，云南，青海，新疆（含兵团）</t>
  </si>
  <si>
    <t>北京，天津，辽宁，吉林，黑龙江，江苏，安徽，山东，湖北，湖南，海南，西藏，陕西，甘肃，宁夏</t>
  </si>
  <si>
    <t>卫材</t>
    <phoneticPr fontId="2" type="noConversion"/>
  </si>
  <si>
    <t>氟康唑口服常释剂型</t>
  </si>
  <si>
    <t>扬子江药业集团有限公司</t>
  </si>
  <si>
    <t>天津，辽宁，吉林，黑龙江，江苏，福建，湖南，广东，广西， 海南，陕西</t>
  </si>
  <si>
    <t>四川科伦药业股份有限公司</t>
  </si>
  <si>
    <t>成都倍特药业有限公司</t>
  </si>
  <si>
    <t>北京，河北，山西，内蒙古，上海，浙江，江西，西藏，宁夏， 新疆（含兵团）</t>
  </si>
  <si>
    <t>辉瑞</t>
    <phoneticPr fontId="2" type="noConversion"/>
  </si>
  <si>
    <t>石家庄四药</t>
    <phoneticPr fontId="2" type="noConversion"/>
  </si>
  <si>
    <t>福多司坦口服常释剂型</t>
  </si>
  <si>
    <t>0.2g</t>
    <phoneticPr fontId="2" type="noConversion"/>
  </si>
  <si>
    <t>宜昌东阳光长江药业股份有限公司</t>
  </si>
  <si>
    <t>北京，内蒙古，辽宁，黑龙江，山东，广东，海南，云南，西藏，甘肃</t>
  </si>
  <si>
    <t>江苏正大丰海制药有限公司</t>
  </si>
  <si>
    <t>河北，江苏，浙江，安徽，河南，湖北，重庆，贵州，陕西，青海</t>
  </si>
  <si>
    <t>迪沙药业</t>
    <phoneticPr fontId="2" type="noConversion"/>
  </si>
  <si>
    <t>格列美脲口服常释剂型</t>
  </si>
  <si>
    <t>2mg</t>
    <phoneticPr fontId="2" type="noConversion"/>
  </si>
  <si>
    <t>贵州圣济堂制药有限公司</t>
  </si>
  <si>
    <t>山西，上海，江苏，福建，广东，广西，海南</t>
  </si>
  <si>
    <t>重庆康刻尔制药有限公司</t>
  </si>
  <si>
    <t>安徽，重庆，四川，贵州，云南，甘肃</t>
  </si>
  <si>
    <t>山东新华制药股份有限公司</t>
  </si>
  <si>
    <t>河北，内蒙古，山东，湖南，青海，新疆（含兵团）</t>
  </si>
  <si>
    <t>北京北陆药业股份有限公司</t>
  </si>
  <si>
    <t>辽宁，吉林，黑龙江，河南，湖北，西藏</t>
  </si>
  <si>
    <t>江苏万邦</t>
    <phoneticPr fontId="2" type="noConversion"/>
  </si>
  <si>
    <t>上海天赐</t>
    <phoneticPr fontId="2" type="noConversion"/>
  </si>
  <si>
    <t>甲硝唑口服常释剂型</t>
  </si>
  <si>
    <t>远大医药（中国）有限公司</t>
  </si>
  <si>
    <t>北京，天津，山西，内蒙古，吉林，上海，江苏，安徽，福建，江西，山东，广东，广西，海南，四川，青海</t>
  </si>
  <si>
    <t>河北，辽宁，黑龙江，浙江，河南，湖北，湖南，重庆，贵州，云南，西藏，陕西，甘肃，宁夏，新疆（含兵团）</t>
  </si>
  <si>
    <t>涂山制药</t>
    <phoneticPr fontId="2" type="noConversion"/>
  </si>
  <si>
    <t>聚乙二醇口服散剂</t>
  </si>
  <si>
    <t>10g</t>
    <phoneticPr fontId="2" type="noConversion"/>
  </si>
  <si>
    <t>马应龙药业集团股份有限公司</t>
  </si>
  <si>
    <t>北京，山西，浙江，湖北，海南，四川，陕西，甘肃，青海</t>
  </si>
  <si>
    <t>重庆赛诺生物药业股份有限公司</t>
  </si>
  <si>
    <t>天津，辽宁，福建，重庆，贵州，云南，西藏，新疆（含兵团）</t>
  </si>
  <si>
    <t>重庆华森制药股份有限公司</t>
  </si>
  <si>
    <t>内蒙古，黑龙江，安徽，山东，河南，湖南，广西</t>
  </si>
  <si>
    <t>湖南华纳大药厂股份有限公司</t>
  </si>
  <si>
    <t>河北，吉林，上海，江苏，江西，广东，宁夏</t>
  </si>
  <si>
    <t>坎地沙坦酯口服常释剂型</t>
  </si>
  <si>
    <t>浙江永宁药业股份有限公司</t>
  </si>
  <si>
    <t>天津，河北，内蒙古，吉林，黑龙江，上海，浙江，河南，湖北，广东，广西，重庆，贵州，陕西，青海，宁夏</t>
  </si>
  <si>
    <t>天地恒一制药股份有限公司</t>
  </si>
  <si>
    <t>克林霉素口服常释剂型</t>
  </si>
  <si>
    <t>哈尔滨珍宝制药有限公司</t>
  </si>
  <si>
    <t>山西，内蒙古，上海，福建，江西，广东，四川，甘肃，宁夏</t>
  </si>
  <si>
    <t>辽宁，黑龙江，浙江，河南，湖北，广西，西藏，陕西</t>
  </si>
  <si>
    <t>重庆药友制药有限责任公司</t>
  </si>
  <si>
    <t>天津，河北，吉林，江苏，安徽，重庆，新疆（含兵团）</t>
  </si>
  <si>
    <t>北京，山东，湖南，海南，贵州，云南，青海</t>
  </si>
  <si>
    <t>铝碳酸镁咀嚼片</t>
  </si>
  <si>
    <t>山西，辽宁，黑龙江，上海，江苏，安徽，福建，江西，山东， 广东，海南，四川，云南，甘肃，宁夏，新疆（含兵团）</t>
  </si>
  <si>
    <t>广东华润顺峰药业有限公司</t>
  </si>
  <si>
    <t>北京，天津，河北，内蒙古，吉林，浙江，河南，湖北，湖南， 广西，重庆，贵州，西藏，陕西，青海</t>
  </si>
  <si>
    <t>拜耳医药保健有限公司</t>
    <phoneticPr fontId="2" type="noConversion"/>
  </si>
  <si>
    <t>美洛昔康口服常释剂型</t>
  </si>
  <si>
    <t>7.5mg</t>
    <phoneticPr fontId="2" type="noConversion"/>
  </si>
  <si>
    <t>天津，河北，山西，内蒙古，黑龙江，江苏，浙江，安徽，江西，山东，湖北，四川，贵州，甘肃，青海，宁夏</t>
  </si>
  <si>
    <t>上海勃林格殷格翰药业有限公司</t>
  </si>
  <si>
    <t>北京，辽宁，吉林，上海，福建，河南，湖南，广东，广西，海南，重庆，云南，西藏，陕西，新疆（含兵团）</t>
  </si>
  <si>
    <t>莫西沙星口服常释剂型</t>
  </si>
  <si>
    <t>0.4g</t>
    <phoneticPr fontId="2" type="noConversion"/>
  </si>
  <si>
    <t>北京，吉林，上海，江西，湖北，广东，贵州</t>
  </si>
  <si>
    <t>四川国为制药有限公司</t>
  </si>
  <si>
    <t>内蒙古，江苏，安徽，山东，湖南，海南</t>
  </si>
  <si>
    <t>南京圣和药业股份有限公司</t>
  </si>
  <si>
    <t>山西，辽宁，河南，重庆，甘肃，宁夏</t>
  </si>
  <si>
    <t>重庆华邦制药有限公司</t>
  </si>
  <si>
    <t>河北，浙江，广西，四川，西藏，新疆（含兵团）</t>
  </si>
  <si>
    <t>天津，黑龙江，福建，云南，陕西，青海</t>
  </si>
  <si>
    <t>南京优科</t>
    <phoneticPr fontId="2" type="noConversion"/>
  </si>
  <si>
    <t>北京福元医药股份有限公司</t>
    <phoneticPr fontId="2" type="noConversion"/>
  </si>
  <si>
    <t>曲美他嗪缓释控释剂型</t>
  </si>
  <si>
    <t>35mg</t>
    <phoneticPr fontId="2" type="noConversion"/>
  </si>
  <si>
    <t>深圳翰宇药业股份有限公司</t>
  </si>
  <si>
    <t>北京，浙江，安徽，福建，江西，广东，海南，重庆，贵州，陕西，新疆（含兵团）</t>
  </si>
  <si>
    <t>江苏恒瑞医药股份有限公司</t>
  </si>
  <si>
    <t>天津，河北，内蒙古，吉林，上海，河南，湖南，四川，甘肃，宁夏</t>
  </si>
  <si>
    <t>山西，辽宁，黑龙江，江苏，山东，湖北，广西，云南，西藏， 青海</t>
  </si>
  <si>
    <t>施维雅</t>
    <phoneticPr fontId="2" type="noConversion"/>
  </si>
  <si>
    <t>索利那新口服常释剂型</t>
  </si>
  <si>
    <t>天津，吉林，黑龙江，上海，浙江，福建，湖北，湖南，广东， 贵州，云南</t>
  </si>
  <si>
    <t>浙江海正药业股份有限公司</t>
  </si>
  <si>
    <t>北京，河北，山西，内蒙古，江苏，安徽，江西，山东，广西， 宁夏</t>
  </si>
  <si>
    <t>辽宁，河南，海南，重庆，四川，西藏，陕西，甘肃，青海，新疆（含兵团）</t>
  </si>
  <si>
    <t>安斯泰来</t>
    <phoneticPr fontId="2" type="noConversion"/>
  </si>
  <si>
    <t>他达拉非片</t>
  </si>
  <si>
    <t>江苏天士力帝益药业有限公司</t>
  </si>
  <si>
    <t>北京，天津，河北，黑龙江，江苏，安徽，福建，山东，河南， 广东，广西，海南，重庆，贵州，甘肃，宁夏</t>
  </si>
  <si>
    <t>长春海悦药业股份有限公司</t>
  </si>
  <si>
    <t>山西，内蒙古，辽宁，吉林，上海，浙江，江西，湖北，湖南， 四川，云南，西藏，陕西，青海，新疆（含兵团）</t>
  </si>
  <si>
    <t>齐鲁制药有限公司</t>
    <phoneticPr fontId="2" type="noConversion"/>
  </si>
  <si>
    <t>礼来</t>
    <phoneticPr fontId="2" type="noConversion"/>
  </si>
  <si>
    <t>特拉唑嗪口服常释剂型</t>
  </si>
  <si>
    <t>扬子江药业集团江苏制药股份有限公司</t>
  </si>
  <si>
    <t>北京，河北，山西，辽宁，黑龙江，浙江，安徽，福建，湖北， 广东，广西，海南，重庆，云南，陕西，宁夏</t>
  </si>
  <si>
    <t>华润赛科药业有限责任公司</t>
  </si>
  <si>
    <t>天津，内蒙古，吉林，上海，江苏，江西，山东，河南，湖南，四川，贵州，西藏，甘肃，青海，新疆（含兵团）</t>
  </si>
  <si>
    <t>特拉唑嗪口服常释剂型</t>
    <phoneticPr fontId="2" type="noConversion"/>
  </si>
  <si>
    <t>替吉奥口服常释剂型</t>
  </si>
  <si>
    <t>天津，河北，内蒙古，辽宁，上海，浙江，安徽，福建，山东，河南，湖南，广西，海南，重庆，甘肃，青海</t>
  </si>
  <si>
    <t>北京，山西，吉林，黑龙江，江苏，江西，湖北，广东，四川， 贵州，云南，西藏，陕西，宁夏，新疆（含兵团）</t>
  </si>
  <si>
    <t>头孢氨苄口服常释剂型</t>
  </si>
  <si>
    <t>华北制药河北华民药业有限责任公司</t>
  </si>
  <si>
    <t>山东罗欣</t>
  </si>
  <si>
    <t>头孢拉定口服常释剂型</t>
  </si>
  <si>
    <t>广东华南药业集团有限公司</t>
  </si>
  <si>
    <t>北京，山西，上海，江西，山东，河南，湖北，广东，广西，青海，新疆（含兵团）</t>
  </si>
  <si>
    <t>河北，内蒙古，吉林，湖南，海南，重庆，四川，贵州，云南，陕西</t>
  </si>
  <si>
    <t>天津，辽宁，黑龙江，江苏，浙江，安徽，福建，西藏，甘肃， 宁夏</t>
  </si>
  <si>
    <t>辛伐他汀口服常释剂型</t>
  </si>
  <si>
    <t>浙江京新药业股份有限公司</t>
  </si>
  <si>
    <t>河北，山西，内蒙古，黑龙江，浙江，安徽，福建，江西，山东，河南，湖南，广东，海南，重庆，贵州，新疆（含兵团）</t>
  </si>
  <si>
    <t>山德士（中国）制药有限公司</t>
  </si>
  <si>
    <t>异烟肼口服常释剂型</t>
  </si>
  <si>
    <t>西南药业股份有限公司</t>
  </si>
  <si>
    <t>北京，天津，山东，广东，重庆，四川，云南，西藏，青海</t>
  </si>
  <si>
    <t>杭州民生药业有限公司</t>
  </si>
  <si>
    <t>江苏，浙江，福建，江西，湖南，广西，陕西，宁夏</t>
  </si>
  <si>
    <t>河北，山西，安徽，河南，湖北，海南，甘肃</t>
  </si>
  <si>
    <t>沈阳红旗制药有限公司</t>
  </si>
  <si>
    <t>内蒙古，辽宁，吉林，黑龙江，上海，贵州，新疆（含兵团）</t>
  </si>
  <si>
    <t>吲达帕胺口服常释剂型</t>
  </si>
  <si>
    <t>烟台巨先药业有限公司</t>
  </si>
  <si>
    <t>黑龙江，山东，河南，湖北，湖南，甘肃，新疆（含兵团）</t>
  </si>
  <si>
    <t>濮阳市汇元药业有限公司</t>
  </si>
  <si>
    <t>河北，内蒙古，上海，安徽，贵州，宁夏</t>
  </si>
  <si>
    <t>辽宁，江苏，浙江，福建，广西，海南</t>
  </si>
  <si>
    <t>国药集团工业有限公司</t>
  </si>
  <si>
    <t>北京，江西，重庆，四川，云南，青海</t>
  </si>
  <si>
    <t>天津，山西，吉林，广东，西藏，陕西</t>
  </si>
  <si>
    <t>注射用紫杉醇（白蛋白结合型）</t>
  </si>
  <si>
    <t>河北，山西，辽宁，吉林，黑龙江，江苏，湖南，广东，贵州， 陕西，青海</t>
  </si>
  <si>
    <t>内蒙古，上海，安徽，福建，山东，河南，广西，四川，云南，宁夏</t>
  </si>
  <si>
    <t>北京，天津，浙江，江西，湖北，海南，重庆，西藏，甘肃，新疆（含兵团）</t>
  </si>
  <si>
    <t>左西替利嗪口服常释剂型</t>
  </si>
  <si>
    <t>湖南九典制药股份有限公司</t>
  </si>
  <si>
    <t>北京，黑龙江，上海，江苏，安徽，广东，云南</t>
  </si>
  <si>
    <t>河北，山西，浙江，重庆，贵州，甘肃</t>
  </si>
  <si>
    <t>内蒙古，福建，山东，河南，陕西，新疆（含兵团）</t>
  </si>
  <si>
    <t>辽宁，吉林，广西，四川，青海，宁夏</t>
  </si>
  <si>
    <t>苏州东瑞制药有限公司</t>
  </si>
  <si>
    <t>天津，江西，湖北，湖南，海南，西藏</t>
  </si>
  <si>
    <t>药品通用名</t>
  </si>
  <si>
    <t>生产企业-原始</t>
    <phoneticPr fontId="2" type="noConversion"/>
  </si>
  <si>
    <t>生产企业</t>
    <phoneticPr fontId="2" type="noConversion"/>
  </si>
  <si>
    <t>最高限价</t>
    <phoneticPr fontId="2" type="noConversion"/>
  </si>
  <si>
    <t>竞标价格
（最小规格）（元）</t>
    <phoneticPr fontId="2" type="noConversion"/>
  </si>
  <si>
    <t>正大天晴</t>
  </si>
  <si>
    <t>成都盛迪</t>
  </si>
  <si>
    <t>江西山香</t>
  </si>
  <si>
    <t>强生</t>
  </si>
  <si>
    <t>10mg</t>
    <phoneticPr fontId="2" type="noConversion"/>
  </si>
  <si>
    <t>齐鲁制药</t>
  </si>
  <si>
    <t>福建广生堂</t>
  </si>
  <si>
    <t>GSK</t>
  </si>
  <si>
    <t>拜耳</t>
  </si>
  <si>
    <t>四川绿叶</t>
  </si>
  <si>
    <t>河北，吉林，黑龙江，上海，江苏，浙江，湖北，广西，重庆， 四川，贵州，西藏，陕西，宁夏，新疆（含兵团）</t>
  </si>
  <si>
    <t>北京福元</t>
  </si>
  <si>
    <t>华东医药</t>
  </si>
  <si>
    <t>海南通用三洋</t>
  </si>
  <si>
    <t>华北制药</t>
  </si>
  <si>
    <t>山东鲁抗</t>
  </si>
  <si>
    <t>科伦药业</t>
  </si>
  <si>
    <t>石药集团中诺药业 （石家庄）有限公司</t>
  </si>
  <si>
    <t>石药集团</t>
  </si>
  <si>
    <t>浙江金华康恩贝</t>
  </si>
  <si>
    <t>桂林南药</t>
  </si>
  <si>
    <t>珠海联邦</t>
  </si>
  <si>
    <t>海南先声</t>
  </si>
  <si>
    <t>四川依科</t>
  </si>
  <si>
    <t>昆明贝克诺顿</t>
    <phoneticPr fontId="2" type="noConversion"/>
  </si>
  <si>
    <t>昆明贝克诺顿</t>
  </si>
  <si>
    <t>北京，天津，浙江，湖南，广东，贵州，陕西，青海，新疆（含兵团）</t>
    <phoneticPr fontId="2" type="noConversion"/>
  </si>
  <si>
    <t>北京四环</t>
  </si>
  <si>
    <t>浙江华润</t>
  </si>
  <si>
    <t>苏州二叶</t>
  </si>
  <si>
    <t>辉瑞</t>
  </si>
  <si>
    <t>Pliva</t>
    <phoneticPr fontId="2" type="noConversion"/>
  </si>
  <si>
    <t>Pliva</t>
  </si>
  <si>
    <t>浙江华海</t>
  </si>
  <si>
    <t>江苏豪森</t>
  </si>
  <si>
    <t>东莞市阳之康医药有限责任公司（广东东阳光药业有限公司受委托生产 ）</t>
    <phoneticPr fontId="2" type="noConversion"/>
  </si>
  <si>
    <t>广东东阳光</t>
  </si>
  <si>
    <t>深圳信立泰</t>
  </si>
  <si>
    <t>第一三共</t>
    <phoneticPr fontId="2" type="noConversion"/>
  </si>
  <si>
    <t>第一三共</t>
  </si>
  <si>
    <t>2.5mg</t>
    <phoneticPr fontId="2" type="noConversion"/>
  </si>
  <si>
    <t>成都苑东生物</t>
  </si>
  <si>
    <t>北京华素</t>
  </si>
  <si>
    <t>北京，天津，河北，山西，辽宁，福建，江西，山东，广西，海南，贵州，陕西，甘肃，青海，宁夏</t>
    <phoneticPr fontId="2" type="noConversion"/>
  </si>
  <si>
    <t>默克</t>
    <phoneticPr fontId="2" type="noConversion"/>
  </si>
  <si>
    <t>默克</t>
  </si>
  <si>
    <t>成都通德</t>
  </si>
  <si>
    <t>华中药业</t>
  </si>
  <si>
    <t>地奥集团</t>
  </si>
  <si>
    <t>宜昌人福</t>
  </si>
  <si>
    <t>吉林，安徽，甘肃，青海，新疆（含兵团）</t>
    <phoneticPr fontId="2" type="noConversion"/>
  </si>
  <si>
    <t>四川通园</t>
  </si>
  <si>
    <t>河北冀衡</t>
  </si>
  <si>
    <t>东北制药</t>
  </si>
  <si>
    <t>山西振东安特</t>
  </si>
  <si>
    <t>青岛黄海</t>
  </si>
  <si>
    <t>重庆植恩</t>
  </si>
  <si>
    <t>卫材</t>
  </si>
  <si>
    <t>扬子江药业</t>
  </si>
  <si>
    <t>安徽，山东，河南，湖北，重庆，四川，贵州，云南，甘肃，青海</t>
    <phoneticPr fontId="2" type="noConversion"/>
  </si>
  <si>
    <t>成都倍特</t>
  </si>
  <si>
    <t>石家庄四药</t>
  </si>
  <si>
    <t>天津，山西，吉林，上海，福建，江西，湖南，广西，四川，宁夏，新疆（含兵团）</t>
    <phoneticPr fontId="2" type="noConversion"/>
  </si>
  <si>
    <t>宜昌东阳光长江药业</t>
  </si>
  <si>
    <t>江苏正大丰海</t>
  </si>
  <si>
    <t>迪沙药业</t>
  </si>
  <si>
    <t>贵州圣济堂</t>
  </si>
  <si>
    <t>四川海汇药业有限公司（扬子江药业集团广州海瑞药业有限公司受委托生产 ）</t>
    <phoneticPr fontId="2" type="noConversion"/>
  </si>
  <si>
    <t>北京，天津，浙江，江西，陕西，宁夏</t>
  </si>
  <si>
    <t>重庆康刻尔</t>
  </si>
  <si>
    <t>山东新华</t>
  </si>
  <si>
    <t>北京北陆</t>
  </si>
  <si>
    <t>江苏万邦</t>
  </si>
  <si>
    <t>上海天赐</t>
  </si>
  <si>
    <t>远大医药</t>
  </si>
  <si>
    <t>涂山制药</t>
  </si>
  <si>
    <t>马应龙药业</t>
  </si>
  <si>
    <t>重庆赛诺生物</t>
  </si>
  <si>
    <t>重庆华森</t>
  </si>
  <si>
    <t>湖南华纳</t>
  </si>
  <si>
    <t>聚乙二醇口服散剂</t>
    <phoneticPr fontId="2" type="noConversion"/>
  </si>
  <si>
    <t>益普生</t>
    <phoneticPr fontId="2" type="noConversion"/>
  </si>
  <si>
    <t>益普生</t>
  </si>
  <si>
    <t>8mg</t>
    <phoneticPr fontId="2" type="noConversion"/>
  </si>
  <si>
    <t>浙江永宁</t>
  </si>
  <si>
    <t>天地恒一</t>
  </si>
  <si>
    <t>北京，山西，辽宁，江苏，安徽，福建，江西，山东，湖南，海南，四川，云南，西藏，甘肃，新疆（含兵团）</t>
    <phoneticPr fontId="2" type="noConversion"/>
  </si>
  <si>
    <t>武田</t>
    <phoneticPr fontId="2" type="noConversion"/>
  </si>
  <si>
    <t>武田</t>
  </si>
  <si>
    <t>重庆圣华曦</t>
    <phoneticPr fontId="2" type="noConversion"/>
  </si>
  <si>
    <t>重庆圣华曦</t>
  </si>
  <si>
    <t>0.15g</t>
    <phoneticPr fontId="2" type="noConversion"/>
  </si>
  <si>
    <t>哈尔滨珍宝</t>
  </si>
  <si>
    <t>重庆药友</t>
  </si>
  <si>
    <t>山东方明</t>
    <phoneticPr fontId="2" type="noConversion"/>
  </si>
  <si>
    <t>山东方明</t>
  </si>
  <si>
    <t>广东华润顺峰</t>
  </si>
  <si>
    <t>勃林格殷格翰</t>
  </si>
  <si>
    <t>四川国为</t>
  </si>
  <si>
    <t>南京圣和</t>
  </si>
  <si>
    <t>重庆华邦</t>
  </si>
  <si>
    <t>Bayer AG（拜耳医药保健有限公司分包装 ）</t>
    <phoneticPr fontId="2" type="noConversion"/>
  </si>
  <si>
    <t>南京优科</t>
  </si>
  <si>
    <t>深圳翰宇</t>
  </si>
  <si>
    <t>江苏恒瑞</t>
  </si>
  <si>
    <t>施维雅</t>
  </si>
  <si>
    <t>5mg</t>
    <phoneticPr fontId="2" type="noConversion"/>
  </si>
  <si>
    <t>浙江海正</t>
  </si>
  <si>
    <t>否</t>
    <phoneticPr fontId="2" type="noConversion"/>
  </si>
  <si>
    <t>安斯泰来</t>
  </si>
  <si>
    <t>是</t>
    <phoneticPr fontId="2" type="noConversion"/>
  </si>
  <si>
    <t>天津天士力</t>
  </si>
  <si>
    <t>长春海悦</t>
  </si>
  <si>
    <t>齐鲁制药有限公司</t>
    <phoneticPr fontId="2" type="noConversion"/>
  </si>
  <si>
    <t>礼来</t>
  </si>
  <si>
    <t>华润赛科</t>
  </si>
  <si>
    <t>雅培</t>
    <phoneticPr fontId="2" type="noConversion"/>
  </si>
  <si>
    <t>雅培</t>
  </si>
  <si>
    <t>华润（大鵬薬品工業株式会社）</t>
    <phoneticPr fontId="2" type="noConversion"/>
  </si>
  <si>
    <t>大鵬薬品</t>
  </si>
  <si>
    <t>头孢氨苄口服常释剂型</t>
    <phoneticPr fontId="2" type="noConversion"/>
  </si>
  <si>
    <t>北京，天津，河北，山西，内蒙古，辽宁，吉林，黑龙江，上海，江苏，浙江，安徽，福建，江西，山东，河南，湖北，湖南， 广东，广西，海南，重庆，四川，贵州，云南，西藏，陕西，甘肃，青海，宁夏，新疆（含兵团）</t>
    <phoneticPr fontId="2" type="noConversion"/>
  </si>
  <si>
    <t>湖南科伦制药有限公司</t>
    <phoneticPr fontId="2" type="noConversion"/>
  </si>
  <si>
    <t>广东华南</t>
  </si>
  <si>
    <t>BMS</t>
    <phoneticPr fontId="2" type="noConversion"/>
  </si>
  <si>
    <t>施贵宝</t>
  </si>
  <si>
    <t>山东罗欣</t>
    <phoneticPr fontId="2" type="noConversion"/>
  </si>
  <si>
    <t>浙江京新</t>
  </si>
  <si>
    <t>山德士</t>
  </si>
  <si>
    <t>北京，天津，辽宁，吉林，上海，江苏，湖北，广西，四川，云南，西藏，陕西，甘肃，青海，宁夏</t>
    <phoneticPr fontId="2" type="noConversion"/>
  </si>
  <si>
    <t>默沙东</t>
    <phoneticPr fontId="2" type="noConversion"/>
  </si>
  <si>
    <t>默沙东</t>
  </si>
  <si>
    <t>0.1g</t>
    <phoneticPr fontId="2" type="noConversion"/>
  </si>
  <si>
    <t>西南药业</t>
  </si>
  <si>
    <t>杭州民生</t>
  </si>
  <si>
    <t>沈阳红旗</t>
  </si>
  <si>
    <t>宜昌人福药业有限责任公司</t>
    <phoneticPr fontId="2" type="noConversion"/>
  </si>
  <si>
    <t>华中药业股份有限公司</t>
    <phoneticPr fontId="2" type="noConversion"/>
  </si>
  <si>
    <t>烟台巨先</t>
  </si>
  <si>
    <t>濮阳汇元</t>
  </si>
  <si>
    <t>国药集团</t>
  </si>
  <si>
    <t>天津天士力（辽宁）制药有限责任公司</t>
    <phoneticPr fontId="2" type="noConversion"/>
  </si>
  <si>
    <t>广东安诺药业</t>
    <phoneticPr fontId="2" type="noConversion"/>
  </si>
  <si>
    <t>广东安诺</t>
  </si>
  <si>
    <t>100mg</t>
    <phoneticPr fontId="2" type="noConversion"/>
  </si>
  <si>
    <t>Celgene Corporation（Fresenius Kabi USA, LLC.）</t>
  </si>
  <si>
    <t>新基</t>
  </si>
  <si>
    <t>湖南九典</t>
  </si>
  <si>
    <t>苏州东瑞</t>
  </si>
  <si>
    <t>优时比</t>
    <phoneticPr fontId="2" type="noConversion"/>
  </si>
  <si>
    <t>优时比</t>
  </si>
  <si>
    <t>北京天衡药物研究院</t>
    <phoneticPr fontId="2" type="noConversion"/>
  </si>
  <si>
    <t>北京天衡</t>
  </si>
  <si>
    <t>联盟地区药品集中采购拟中选结果表</t>
  </si>
  <si>
    <t>药品通用名</t>
    <phoneticPr fontId="2" type="noConversion"/>
  </si>
  <si>
    <t>是否原研</t>
    <phoneticPr fontId="2" type="noConversion"/>
  </si>
  <si>
    <t>是否外企</t>
    <phoneticPr fontId="2" type="noConversion"/>
  </si>
  <si>
    <t>是否中标</t>
    <phoneticPr fontId="2" type="noConversion"/>
  </si>
  <si>
    <t>中标前中位价
（最小规格）（元）</t>
    <phoneticPr fontId="2" type="noConversion"/>
  </si>
  <si>
    <t>竞标价格
（最小规格）（元）</t>
    <phoneticPr fontId="2" type="noConversion"/>
  </si>
  <si>
    <t>供应省（区）</t>
  </si>
  <si>
    <t>阿托伐他汀口服常释剂型</t>
  </si>
  <si>
    <t>是</t>
    <phoneticPr fontId="2" type="noConversion"/>
  </si>
  <si>
    <t>10mg</t>
    <phoneticPr fontId="2" type="noConversion"/>
  </si>
  <si>
    <t>齐鲁制药（海南）有限公司</t>
  </si>
  <si>
    <t>否</t>
    <phoneticPr fontId="2" type="noConversion"/>
  </si>
  <si>
    <t>兴安药业有限公司</t>
  </si>
  <si>
    <t>乐普制药科技有限公司</t>
    <phoneticPr fontId="2" type="noConversion"/>
  </si>
  <si>
    <t>嘉林药业</t>
    <phoneticPr fontId="2" type="noConversion"/>
  </si>
  <si>
    <t>辉瑞</t>
    <phoneticPr fontId="2" type="noConversion"/>
  </si>
  <si>
    <t>20mg</t>
    <phoneticPr fontId="2" type="noConversion"/>
  </si>
  <si>
    <t>瑞舒伐他汀口服常释剂型</t>
  </si>
  <si>
    <t>海正药业</t>
    <phoneticPr fontId="2" type="noConversion"/>
  </si>
  <si>
    <r>
      <rPr>
        <sz val="11"/>
        <rFont val="微软雅黑"/>
        <family val="2"/>
        <charset val="134"/>
      </rPr>
      <t>Lek Pharmaceuticals d.d.
（山德士（中国）制药有限公司分包装）</t>
    </r>
  </si>
  <si>
    <t>正大天晴</t>
    <phoneticPr fontId="2" type="noConversion"/>
  </si>
  <si>
    <t>先声东元</t>
    <phoneticPr fontId="2" type="noConversion"/>
  </si>
  <si>
    <t>京新药业</t>
    <phoneticPr fontId="2" type="noConversion"/>
  </si>
  <si>
    <t>鲁南贝特</t>
    <phoneticPr fontId="2" type="noConversion"/>
  </si>
  <si>
    <t>氯吡格雷口服常释剂型</t>
  </si>
  <si>
    <t>75mg</t>
    <phoneticPr fontId="2" type="noConversion"/>
  </si>
  <si>
    <t>赛诺菲</t>
    <phoneticPr fontId="2" type="noConversion"/>
  </si>
  <si>
    <t>75mg</t>
    <phoneticPr fontId="2" type="noConversion"/>
  </si>
  <si>
    <t>乐普药业股份有限公司</t>
  </si>
  <si>
    <t>深圳信立泰</t>
    <phoneticPr fontId="2" type="noConversion"/>
  </si>
  <si>
    <t>厄贝沙坦口服常释剂型</t>
  </si>
  <si>
    <t>150mg</t>
    <phoneticPr fontId="2" type="noConversion"/>
  </si>
  <si>
    <t>瀚晖制药有限公司</t>
  </si>
  <si>
    <t>150mg</t>
  </si>
  <si>
    <t>氨氯地平口服常释剂型</t>
  </si>
  <si>
    <t>5mg</t>
    <phoneticPr fontId="2" type="noConversion"/>
  </si>
  <si>
    <t>国药集团容生制药有限公司</t>
  </si>
  <si>
    <t>亚宝药业</t>
    <phoneticPr fontId="2" type="noConversion"/>
  </si>
  <si>
    <t>浙江为康</t>
    <phoneticPr fontId="2" type="noConversion"/>
  </si>
  <si>
    <t>上海天慈</t>
    <phoneticPr fontId="2" type="noConversion"/>
  </si>
  <si>
    <t>山东方明</t>
    <phoneticPr fontId="2" type="noConversion"/>
  </si>
  <si>
    <t>黄河药业</t>
    <phoneticPr fontId="2" type="noConversion"/>
  </si>
  <si>
    <t>恩替卡韦口服常释剂型</t>
  </si>
  <si>
    <t>0.5mg</t>
    <phoneticPr fontId="2" type="noConversion"/>
  </si>
  <si>
    <t>北京百奥药业有限责任公司</t>
  </si>
  <si>
    <t>青峰药业</t>
    <phoneticPr fontId="2" type="noConversion"/>
  </si>
  <si>
    <t>海思科</t>
    <phoneticPr fontId="2" type="noConversion"/>
  </si>
  <si>
    <t>贝克生物</t>
    <phoneticPr fontId="2" type="noConversion"/>
  </si>
  <si>
    <t>重庆药友制药有限责任公司</t>
    <phoneticPr fontId="2" type="noConversion"/>
  </si>
  <si>
    <t>0.5mg</t>
    <phoneticPr fontId="2" type="noConversion"/>
  </si>
  <si>
    <t>BMS</t>
    <phoneticPr fontId="2" type="noConversion"/>
  </si>
  <si>
    <t>艾司西酞普兰口服常释剂型</t>
  </si>
  <si>
    <t>湖南洞庭药业股份有限公司</t>
  </si>
  <si>
    <t>山东京卫制药有限公司</t>
  </si>
  <si>
    <t>灵北</t>
    <phoneticPr fontId="2" type="noConversion"/>
  </si>
  <si>
    <t>帕罗西汀口服常释剂型</t>
  </si>
  <si>
    <t>GSK</t>
    <phoneticPr fontId="2" type="noConversion"/>
  </si>
  <si>
    <t>奥氮平口服常释剂型</t>
  </si>
  <si>
    <t>奥氮平口服常释剂型</t>
    <phoneticPr fontId="2" type="noConversion"/>
  </si>
  <si>
    <r>
      <rPr>
        <sz val="11"/>
        <rFont val="微软雅黑"/>
        <family val="2"/>
        <charset val="134"/>
      </rPr>
      <t>Dr.Reddy's Laboratories Limited.
（印度瑞迪博士实验室有限公司）</t>
    </r>
  </si>
  <si>
    <t>礼来</t>
    <phoneticPr fontId="2" type="noConversion"/>
  </si>
  <si>
    <t>250mg</t>
    <phoneticPr fontId="2" type="noConversion"/>
  </si>
  <si>
    <t>国药集团致君（深圳）制药有限公司</t>
  </si>
  <si>
    <t>广州白云山天心制药股份有限公司</t>
  </si>
  <si>
    <t>250mg</t>
    <phoneticPr fontId="2" type="noConversion"/>
  </si>
  <si>
    <t>倍特药业</t>
    <phoneticPr fontId="2" type="noConversion"/>
  </si>
  <si>
    <t>石药欧意</t>
    <phoneticPr fontId="2" type="noConversion"/>
  </si>
  <si>
    <t>苏州中化</t>
    <phoneticPr fontId="2" type="noConversion"/>
  </si>
  <si>
    <t>利培酮口服常释剂型</t>
  </si>
  <si>
    <t>1mg</t>
    <phoneticPr fontId="2" type="noConversion"/>
  </si>
  <si>
    <t>1mg</t>
    <phoneticPr fontId="2" type="noConversion"/>
  </si>
  <si>
    <t>常州四药制药有限公司</t>
  </si>
  <si>
    <t>吉非替尼口服常释剂型</t>
  </si>
  <si>
    <t>福辛普利口服常释剂型</t>
    <phoneticPr fontId="2" type="noConversion"/>
  </si>
  <si>
    <t>中美上海施贵宝制药有限公司</t>
  </si>
  <si>
    <t>厄贝沙坦氢氯噻嗪口服常释剂型</t>
  </si>
  <si>
    <t>150mg+12.5mg</t>
    <phoneticPr fontId="2" type="noConversion"/>
  </si>
  <si>
    <t>赖诺普利口服常释剂型</t>
    <phoneticPr fontId="2" type="noConversion"/>
  </si>
  <si>
    <t>替诺福韦二吡呋酯口服常释剂型</t>
  </si>
  <si>
    <t>300mg</t>
    <phoneticPr fontId="2" type="noConversion"/>
  </si>
  <si>
    <t>杭州和泽医药科技有限公司（杭州苏泊尔南洋药业有限公 司受委托生产）</t>
  </si>
  <si>
    <t>特瑞药业</t>
    <phoneticPr fontId="2" type="noConversion"/>
  </si>
  <si>
    <t>石家庄迪康</t>
    <phoneticPr fontId="2" type="noConversion"/>
  </si>
  <si>
    <t>氯沙坦口服常释剂型</t>
  </si>
  <si>
    <t>50mg</t>
    <phoneticPr fontId="2" type="noConversion"/>
  </si>
  <si>
    <t>依那普利口服常释剂型</t>
  </si>
  <si>
    <t>左乙拉西坦口服常释剂型</t>
  </si>
  <si>
    <t>浙江普洛康裕制药有限公司</t>
  </si>
  <si>
    <t>优时比</t>
    <phoneticPr fontId="2" type="noConversion"/>
  </si>
  <si>
    <t>伊马替尼口服常释剂型</t>
  </si>
  <si>
    <t>100mg</t>
    <phoneticPr fontId="2" type="noConversion"/>
  </si>
  <si>
    <t>诺华</t>
    <phoneticPr fontId="2" type="noConversion"/>
  </si>
  <si>
    <t>孟鲁司特口服常释剂型</t>
  </si>
  <si>
    <r>
      <rPr>
        <sz val="11"/>
        <rFont val="微软雅黑"/>
        <family val="2"/>
        <charset val="134"/>
      </rPr>
      <t>上海安必生制药技术有限公司（杭州民生滨江制药有限公
司受委托生产）</t>
    </r>
  </si>
  <si>
    <t>孟鲁司特口服常释剂型</t>
    <phoneticPr fontId="2" type="noConversion"/>
  </si>
  <si>
    <t>蒙脱石口服散剂</t>
  </si>
  <si>
    <t>3g</t>
    <phoneticPr fontId="2" type="noConversion"/>
  </si>
  <si>
    <t>哈药集团中药二厂</t>
  </si>
  <si>
    <t>浙江海力生制药有限公司</t>
  </si>
  <si>
    <t>先声药业</t>
    <phoneticPr fontId="2" type="noConversion"/>
  </si>
  <si>
    <t>四川维奥</t>
    <phoneticPr fontId="2" type="noConversion"/>
  </si>
  <si>
    <t>宏济堂</t>
    <phoneticPr fontId="2" type="noConversion"/>
  </si>
  <si>
    <t>湘江药业</t>
    <phoneticPr fontId="2" type="noConversion"/>
  </si>
  <si>
    <t>康恩贝</t>
    <phoneticPr fontId="2" type="noConversion"/>
  </si>
  <si>
    <t>绿叶制药</t>
    <phoneticPr fontId="2" type="noConversion"/>
  </si>
  <si>
    <t>培美曲塞注射剂</t>
  </si>
  <si>
    <t>四川汇宇制药有限公司</t>
  </si>
  <si>
    <t>氟比洛芬酯注射剂</t>
  </si>
  <si>
    <t>5ml:50mg</t>
    <phoneticPr fontId="2" type="noConversion"/>
  </si>
  <si>
    <t>北京泰德制药股份有限公司</t>
  </si>
  <si>
    <t>武汉大安制药有限公司</t>
  </si>
  <si>
    <t>2ml:0.2mg</t>
    <phoneticPr fontId="2" type="noConversion"/>
  </si>
  <si>
    <t>生产企业-全称</t>
    <phoneticPr fontId="2" type="noConversion"/>
  </si>
  <si>
    <t>生产企业-简称</t>
    <phoneticPr fontId="2" type="noConversion"/>
  </si>
  <si>
    <t>兴安药业</t>
  </si>
  <si>
    <t>乐普医疗</t>
  </si>
  <si>
    <t>北京嘉林</t>
  </si>
  <si>
    <t>海正药业</t>
  </si>
  <si>
    <t>京新药业</t>
  </si>
  <si>
    <t>鲁南贝特</t>
  </si>
  <si>
    <t>赛诺菲</t>
  </si>
  <si>
    <t>瀚晖制药</t>
  </si>
  <si>
    <t>亚宝药业</t>
  </si>
  <si>
    <t>浙江为康</t>
  </si>
  <si>
    <t>上海天慈</t>
  </si>
  <si>
    <t>黄河药业</t>
  </si>
  <si>
    <t>北京百奥</t>
  </si>
  <si>
    <t>青峰药业</t>
  </si>
  <si>
    <t>海思科</t>
  </si>
  <si>
    <t>贝克生物</t>
  </si>
  <si>
    <t>湖南洞庭</t>
  </si>
  <si>
    <t>山东京卫</t>
  </si>
  <si>
    <t>灵北</t>
  </si>
  <si>
    <t>Dr. Reddy</t>
  </si>
  <si>
    <t>广州白云山</t>
  </si>
  <si>
    <t>苏州中化</t>
  </si>
  <si>
    <t>常州四药</t>
  </si>
  <si>
    <t>阿斯利康</t>
  </si>
  <si>
    <t>杭州和泽</t>
  </si>
  <si>
    <t>特瑞药业</t>
  </si>
  <si>
    <t>石家庄迪康</t>
  </si>
  <si>
    <t>浙江普洛康裕</t>
  </si>
  <si>
    <t>诺华</t>
  </si>
  <si>
    <t>上海安必生</t>
  </si>
  <si>
    <t>哈药集团</t>
  </si>
  <si>
    <t>浙江海力生</t>
  </si>
  <si>
    <t>四川维奥</t>
  </si>
  <si>
    <t>宏济堂</t>
  </si>
  <si>
    <t>湘江药业</t>
  </si>
  <si>
    <t>康恩贝</t>
  </si>
  <si>
    <t>四川汇宇</t>
  </si>
  <si>
    <t>北京泰德</t>
  </si>
  <si>
    <t>武汉大安</t>
  </si>
  <si>
    <t>利培酮口服常释剂型</t>
    <phoneticPr fontId="2" type="noConversion"/>
  </si>
  <si>
    <t>恩华药业</t>
    <phoneticPr fontId="2" type="noConversion"/>
  </si>
  <si>
    <t>替诺福韦二吡呋酯口服常释剂型</t>
    <phoneticPr fontId="2" type="noConversion"/>
  </si>
  <si>
    <t>蒙脱石口服散剂</t>
    <phoneticPr fontId="2" type="noConversion"/>
  </si>
  <si>
    <t>氟比洛芬酯注射剂</t>
    <phoneticPr fontId="2" type="noConversion"/>
  </si>
  <si>
    <t>右美托咪定注射剂</t>
    <phoneticPr fontId="2" type="noConversion"/>
  </si>
  <si>
    <t>成都倍特</t>
    <phoneticPr fontId="2" type="noConversion"/>
  </si>
  <si>
    <t>江苏恩华</t>
    <phoneticPr fontId="2" type="noConversion"/>
  </si>
  <si>
    <t>头孢呋辛酯（头孢呋辛）口服常释剂型</t>
    <phoneticPr fontId="2" type="noConversion"/>
  </si>
  <si>
    <t>头孢呋辛酯（头孢呋辛）口服常释剂型</t>
    <phoneticPr fontId="2" type="noConversion"/>
  </si>
  <si>
    <t>头孢呋辛酯（头孢呋辛）口服常释剂型</t>
    <phoneticPr fontId="2" type="noConversion"/>
  </si>
  <si>
    <t>河北，山西，辽宁，黑龙江，安徽，江西，山东，湖北，湖南， 广西，四川，贵州，云南，陕西，青海，新疆（含兵团）</t>
    <phoneticPr fontId="2" type="noConversion"/>
  </si>
  <si>
    <t>浙江，山东，湖北，山西，江西，陕西，吉林，海南，西藏</t>
  </si>
  <si>
    <t>河南，安徽，湖南，四川，辽宁，云南，黑龙江，宁夏</t>
  </si>
  <si>
    <t>江苏，广东，广西，新疆（含兵团），贵州，甘肃，内蒙古，青海</t>
  </si>
  <si>
    <t>山东，河南，湖北，广西，内蒙古，湖南，吉林，海南，西藏</t>
  </si>
  <si>
    <t>浙江，广东，江西，辽宁，新疆（含兵团），甘肃，宁夏，青海</t>
  </si>
  <si>
    <t>江苏，安徽，四川，山西，陕西，黑龙江，云南，贵州</t>
  </si>
  <si>
    <t>海南，西藏，浙江，河南，安徽，四川，辽宁，吉林，黑龙江</t>
  </si>
  <si>
    <t>宁夏，山东，广东，湖南，江西，山西，内蒙古，贵州</t>
  </si>
  <si>
    <t>青海，江苏，湖北，广西，云南，新疆（含兵团），陕西，甘肃</t>
  </si>
  <si>
    <t>湖北，云南，新疆（含兵团），辽宁，山西，海南，西藏，浙江，四川</t>
  </si>
  <si>
    <t>江西，安徽，山东，陕西，内蒙古，吉林，青海，江苏</t>
  </si>
  <si>
    <t>广西，河南，湖南，贵州，甘肃，黑龙江，宁夏，广东</t>
  </si>
  <si>
    <t>浙江，安徽，湖南，广西，新疆（含兵团），黑龙江，陕西，甘肃，西藏</t>
  </si>
  <si>
    <t>江苏，河南，云南，江西，辽宁，吉林，内蒙古，宁夏</t>
  </si>
  <si>
    <t>广东，山东，湖北，四川，山西，贵州，海南，青海</t>
  </si>
  <si>
    <t>新疆（含兵团），云南，西藏，浙江，广东，湖北，四川，辽宁，黑龙江</t>
  </si>
  <si>
    <t>内蒙古，宁夏，海南，江苏，河南，安徽，山西，吉林</t>
  </si>
  <si>
    <t>甘肃，贵州，青海，山东，湖南，江西，广西，陕西</t>
  </si>
  <si>
    <t>江苏，湖南，陕西，安徽，广西，山西，海南，宁夏，西藏</t>
  </si>
  <si>
    <t>浙江，山东，湖北，吉林，新疆（含兵团），黑龙江，甘肃，青海</t>
  </si>
  <si>
    <t>河南，广东，四川，江西，内蒙古，辽宁，云南，贵州</t>
  </si>
  <si>
    <t>江苏，山东，四川，广东，湖北，江西，陕西，甘肃，云南，吉林，黑龙江，宁夏，西藏</t>
  </si>
  <si>
    <t>浙江，安徽，河南，湖南，内蒙古，辽宁，山西，新疆（含兵团），广西，海南，贵州，青海</t>
  </si>
  <si>
    <t>甘肃，西藏，山东，广东，湖北，四川，吉林，辽宁，陕西</t>
  </si>
  <si>
    <t>宁夏，江苏，河南，江西，安徽，黑龙江，云南，贵州</t>
  </si>
  <si>
    <t>海南，青海，浙江，湖南，广西，内蒙古，新疆（含兵团），山西</t>
  </si>
  <si>
    <t>浙江，广东，河南，贵州，宁夏，西藏，湖北，辽宁，山西</t>
  </si>
  <si>
    <t>四川，山东，湖南，海南，内蒙古，江西，陕西，云南</t>
  </si>
  <si>
    <t>江苏，广西，吉林，青海，安徽，新疆（含兵团），甘肃，黑龙江</t>
  </si>
  <si>
    <t>山东，河南，安徽，广西，内蒙古，陕西，贵州，海南，西藏</t>
  </si>
  <si>
    <t>江苏，浙江，广东，湖北，山西，云南，甘肃，青海</t>
  </si>
  <si>
    <t>四川，湖南，江西，吉林，辽宁，新疆（含兵团），黑龙江，宁夏</t>
  </si>
  <si>
    <t>河南，江苏，湖南，湖北，新疆（含兵团），云南，山西，青海，西藏</t>
  </si>
  <si>
    <t>山东，安徽，四川，黑龙江，吉林，内蒙古，广西，甘肃</t>
  </si>
  <si>
    <t>AstraZeneca AB（Kagamiishi Plant，Nipro Pharma Corporation）（阿斯利康制药有限公司分包装）</t>
  </si>
  <si>
    <t>浙江，广东，辽宁，江西，陕西，贵州，宁夏，海南</t>
  </si>
  <si>
    <t>甘肃，黑龙江，西藏，新疆（含兵团），浙江，广西，湖南，河南，江西，安徽，山东，陕西，四川</t>
  </si>
  <si>
    <t>山西，云南，青海，广东，湖北，辽宁，江苏，海南，宁夏，吉林，内蒙古，贵州</t>
  </si>
  <si>
    <t>甘肃，青海，西藏，浙江，安徽，河南，江西，陕西，辽宁</t>
  </si>
  <si>
    <t>吉林，宁夏，江苏，广东，广西，云南，湖南，内蒙古</t>
  </si>
  <si>
    <t>贵州，海南，山东，湖北，新疆（含兵团），四川，山西，黑龙江</t>
  </si>
  <si>
    <t>山西，内蒙古，辽宁，吉林，黑龙江，江苏，浙江，安徽，江西，山东，河南，湖北，湖南，广东，广西，海南，四川，贵州，云南，西藏，陕西，甘肃， 青海，宁夏，新疆（含兵团）</t>
  </si>
  <si>
    <t>云南，陕西，吉林，内蒙古，西藏，广东，山东，四川，辽宁</t>
  </si>
  <si>
    <t>山西，黑龙江，海南，青海，浙江，河南，湖北，江西</t>
  </si>
  <si>
    <t>甘肃，广西，贵州，宁夏，江苏，安徽，湖南，新疆（含兵团）</t>
  </si>
  <si>
    <t>浙江，江苏，湖南，广东，云南，甘肃，江西，宁夏，新疆（含兵团），吉林，辽宁，青海，西藏</t>
  </si>
  <si>
    <t>山东，湖北，河南，四川，广西，山西，安徽，贵州，海南，黑龙江，陕西，内蒙古</t>
  </si>
  <si>
    <t>浙江，广西，广东，云南，甘肃，贵州，吉林，陕西，海南，西藏，山东，湖南，安徽</t>
  </si>
  <si>
    <t>四川，江西，黑龙江，内蒙古，新疆（含兵团），山西，辽宁，宁夏，青海，河南，江苏，湖北</t>
  </si>
  <si>
    <t>浙江，广东，江苏，安徽，广西，新疆（含兵团），陕西，湖南，山西，吉林，辽宁，宁夏，西藏</t>
  </si>
  <si>
    <t>四川，山东，河南，云南，湖北，内蒙古，江西，黑龙江，甘肃，海南，贵州，青海</t>
  </si>
  <si>
    <t>江苏，云南，新疆（含兵团），辽宁，西藏，山东，四川，贵州，广西</t>
  </si>
  <si>
    <t>湖南，宁夏，黑龙江，青海，河南，陕西，吉林，内蒙古</t>
  </si>
  <si>
    <t>浙江，甘肃，山西，海南，安徽，广东，湖北，江西</t>
  </si>
  <si>
    <t>广西，江西，四川，云南，内蒙古，吉林，贵州，海南，西藏，河南，江苏，湖北，安徽</t>
  </si>
  <si>
    <t>辽宁，山西，黑龙江，甘肃，新疆（含兵团），陕西，青海，宁夏，山东，浙江，广东，湖南</t>
  </si>
  <si>
    <t>浙江，广东，湖北，河南，黑龙江，辽宁，山西，四川，新疆（含兵团），内蒙古，甘肃，宁夏，西藏</t>
  </si>
  <si>
    <t>江苏，山东，湖南，安徽，江西，陕西，吉林，广西，贵州，云南，海南，青海</t>
  </si>
  <si>
    <t>是否中标多种规格</t>
    <phoneticPr fontId="2" type="noConversion"/>
  </si>
  <si>
    <t>生产企业-全称</t>
    <phoneticPr fontId="2" type="noConversion"/>
  </si>
  <si>
    <t>生产企业-简称</t>
    <phoneticPr fontId="2" type="noConversion"/>
  </si>
  <si>
    <t>是否原研</t>
    <phoneticPr fontId="2" type="noConversion"/>
  </si>
  <si>
    <t>是否外企</t>
    <phoneticPr fontId="2" type="noConversion"/>
  </si>
  <si>
    <t>是否中标</t>
    <phoneticPr fontId="2" type="noConversion"/>
  </si>
  <si>
    <t>最高限价</t>
    <phoneticPr fontId="2" type="noConversion"/>
  </si>
  <si>
    <t>中标前中位价
（最小规格）（元）</t>
    <phoneticPr fontId="2" type="noConversion"/>
  </si>
  <si>
    <t>竞标价格
（最小规格）（元）</t>
    <phoneticPr fontId="2" type="noConversion"/>
  </si>
  <si>
    <t>阿那曲唑口服常释剂型</t>
    <phoneticPr fontId="2" type="noConversion"/>
  </si>
  <si>
    <t>1mg</t>
  </si>
  <si>
    <t>否</t>
    <phoneticPr fontId="2" type="noConversion"/>
  </si>
  <si>
    <t>是</t>
    <phoneticPr fontId="2" type="noConversion"/>
  </si>
  <si>
    <t>否</t>
    <phoneticPr fontId="2" type="noConversion"/>
  </si>
  <si>
    <t>杭州中美华东制药有限公司</t>
  </si>
  <si>
    <t>阿那曲唑口服常释剂型</t>
    <phoneticPr fontId="2" type="noConversion"/>
  </si>
  <si>
    <t>是</t>
    <phoneticPr fontId="2" type="noConversion"/>
  </si>
  <si>
    <t>阿斯利康制药</t>
  </si>
  <si>
    <t>2.5mg</t>
  </si>
  <si>
    <t>江苏嘉逸医药有限公司</t>
  </si>
  <si>
    <t>江苏嘉逸</t>
  </si>
  <si>
    <t>江西青峰药业有限公司</t>
  </si>
  <si>
    <t>江西青峰</t>
  </si>
  <si>
    <t>正大天晴药业集团股份有限</t>
  </si>
  <si>
    <t>百时美施贵宝制药</t>
  </si>
  <si>
    <t>阿扎胞苷注射剂</t>
  </si>
  <si>
    <t>100mg</t>
  </si>
  <si>
    <t>四川汇宇制药有限公司</t>
    <phoneticPr fontId="2" type="noConversion"/>
  </si>
  <si>
    <t>新基医药</t>
  </si>
  <si>
    <t>氨基葡萄糖口服常释剂型</t>
  </si>
  <si>
    <t>250mg</t>
  </si>
  <si>
    <t>750mg</t>
  </si>
  <si>
    <t>浙江诚意药业股份有限公司</t>
  </si>
  <si>
    <t>浙江诚意</t>
  </si>
  <si>
    <t>750mg</t>
    <phoneticPr fontId="2" type="noConversion"/>
  </si>
  <si>
    <t>江苏正大清江制药有限公司</t>
  </si>
  <si>
    <t>正大清江</t>
  </si>
  <si>
    <t>750mg</t>
    <phoneticPr fontId="2" type="noConversion"/>
  </si>
  <si>
    <t>澳美制药厂</t>
    <phoneticPr fontId="2" type="noConversion"/>
  </si>
  <si>
    <t>澳美制药</t>
  </si>
  <si>
    <t>氨基葡萄糖口服常释剂型</t>
    <phoneticPr fontId="2" type="noConversion"/>
  </si>
  <si>
    <t>意大利罗达制药集团</t>
    <phoneticPr fontId="2" type="noConversion"/>
  </si>
  <si>
    <t>意大利罗达</t>
  </si>
  <si>
    <t>氨溴索口服常释剂型</t>
  </si>
  <si>
    <t>否</t>
    <phoneticPr fontId="2" type="noConversion"/>
  </si>
  <si>
    <t>30mg</t>
  </si>
  <si>
    <t>山东裕欣药业有限公司</t>
  </si>
  <si>
    <t>山东裕欣</t>
  </si>
  <si>
    <t>山西仟源医药集团股份有限</t>
  </si>
  <si>
    <t>山西仟源</t>
  </si>
  <si>
    <t>上海信谊天平药业有限公司</t>
  </si>
  <si>
    <t>上海信谊天平</t>
  </si>
  <si>
    <t>勃林格殷格翰制药</t>
  </si>
  <si>
    <t>江苏恒瑞医药股份有限公司</t>
    <phoneticPr fontId="2" type="noConversion"/>
  </si>
  <si>
    <t>奥氮平口腔崩解片</t>
  </si>
  <si>
    <t>5mg</t>
  </si>
  <si>
    <t>浙江华海药业股份有限公司</t>
    <phoneticPr fontId="2" type="noConversion"/>
  </si>
  <si>
    <t>广东东阳光药业有限公司</t>
  </si>
  <si>
    <t>河北龙海药业有限公司</t>
  </si>
  <si>
    <t>河北龙海</t>
  </si>
  <si>
    <t>礼来制药</t>
  </si>
  <si>
    <t>奥美拉唑口服常释剂型</t>
  </si>
  <si>
    <t>10mg</t>
  </si>
  <si>
    <t>山东罗欣药业集团股份有限</t>
  </si>
  <si>
    <t>20mg</t>
  </si>
  <si>
    <t>海南海灵化学制药有限公司</t>
  </si>
  <si>
    <t>海南海灵</t>
  </si>
  <si>
    <t>鲁南制药集团</t>
  </si>
  <si>
    <t>鲁南制药</t>
  </si>
  <si>
    <t>奥美拉唑口服常释剂型</t>
    <phoneticPr fontId="2" type="noConversion"/>
  </si>
  <si>
    <t>扬子江药业集团有限公司</t>
    <phoneticPr fontId="2" type="noConversion"/>
  </si>
  <si>
    <t>阿斯利康制药有限公司</t>
    <phoneticPr fontId="2" type="noConversion"/>
  </si>
  <si>
    <t>布洛芬缓释控释剂型</t>
  </si>
  <si>
    <t>300mg</t>
  </si>
  <si>
    <t>珠海润都制药股份有限公司</t>
  </si>
  <si>
    <t>珠海润都</t>
  </si>
  <si>
    <t>南京易亨制药有限公司</t>
  </si>
  <si>
    <t>南京易亨</t>
  </si>
  <si>
    <t>中美天津史克制药有限公司</t>
  </si>
  <si>
    <t>布洛芬颗粒剂</t>
  </si>
  <si>
    <t>200mg</t>
  </si>
  <si>
    <t>黑龙江诺捷制药有限责任公
司</t>
  </si>
  <si>
    <t>黑龙江诺捷</t>
  </si>
  <si>
    <t>河北康芝制药有限公司</t>
  </si>
  <si>
    <t>河北康芝</t>
  </si>
  <si>
    <t>哈药集团世一堂制药厂</t>
  </si>
  <si>
    <t>浙江康恩贝制药股份有限公</t>
  </si>
  <si>
    <t>浙江康恩贝</t>
  </si>
  <si>
    <t>扬子江药业集团江苏制药股</t>
  </si>
  <si>
    <t>海南赞邦制药有限公司</t>
  </si>
  <si>
    <t>海南赞邦</t>
  </si>
  <si>
    <t>地氯雷他定口服常释剂型</t>
  </si>
  <si>
    <t>海南普利制药股份有限公司</t>
  </si>
  <si>
    <t>海南普利</t>
  </si>
  <si>
    <t>深圳信立泰药业股份有限公</t>
  </si>
  <si>
    <t>默沙东制药</t>
  </si>
  <si>
    <t>多潘立酮口服常释剂型</t>
  </si>
  <si>
    <t>华东医药(西安)博华制药有限</t>
  </si>
  <si>
    <t>四川维奥制药有限公司</t>
  </si>
  <si>
    <t>辅仁药业集团有限公司</t>
  </si>
  <si>
    <t>辅仁药业</t>
  </si>
  <si>
    <t>多潘立酮口服常释剂型</t>
    <phoneticPr fontId="2" type="noConversion"/>
  </si>
  <si>
    <t>西安杨森制药有限公司</t>
  </si>
  <si>
    <t>杨森</t>
  </si>
  <si>
    <t>二甲双胍缓释控释剂型</t>
  </si>
  <si>
    <t>500mg</t>
  </si>
  <si>
    <t>天方药业有限公司</t>
  </si>
  <si>
    <t>天方药业</t>
  </si>
  <si>
    <t>北京万辉双鹤药业有限责任</t>
  </si>
  <si>
    <t>北京万辉双鹤</t>
  </si>
  <si>
    <t>石家庄市华新药业有限责任</t>
  </si>
  <si>
    <t>石家庄华新</t>
  </si>
  <si>
    <t>江苏德源药业股份有限公司</t>
  </si>
  <si>
    <t>江苏德源</t>
  </si>
  <si>
    <t>南京亿华药业有限公司</t>
  </si>
  <si>
    <t>南京亿华</t>
  </si>
  <si>
    <t>广东赛康制药厂有限公司</t>
  </si>
  <si>
    <t>广东赛康</t>
  </si>
  <si>
    <t>悦康药业集团股份有限公司</t>
  </si>
  <si>
    <t>悦康药业</t>
  </si>
  <si>
    <t>美罗药业股份有限公司</t>
  </si>
  <si>
    <t>美罗药业</t>
  </si>
  <si>
    <t>山东凤凰制药股份有限公司</t>
  </si>
  <si>
    <t>山东凤凰</t>
  </si>
  <si>
    <t>山西华元医药生物技术有限
公司</t>
  </si>
  <si>
    <t>山西华元</t>
  </si>
  <si>
    <t>上海宣泰医药科技有限公司</t>
  </si>
  <si>
    <t>上海宣泰</t>
  </si>
  <si>
    <t>上海上药信谊药厂有限公司</t>
  </si>
  <si>
    <t>上海上药信谊</t>
  </si>
  <si>
    <t>青岛黄海制药有限责任公司</t>
  </si>
  <si>
    <t>默克制药</t>
  </si>
  <si>
    <t>青岛百洋制药有限公司</t>
  </si>
  <si>
    <t>青岛百洋</t>
  </si>
  <si>
    <t>二甲双胍口服常释剂型</t>
  </si>
  <si>
    <t>重庆科瑞制药(集团)有限</t>
  </si>
  <si>
    <t>重庆科瑞</t>
  </si>
  <si>
    <t>北京京丰制药集团有限公司</t>
  </si>
  <si>
    <t>北京京丰</t>
  </si>
  <si>
    <t>蓬莱诺康药业有限公司</t>
  </si>
  <si>
    <t>蓬莱诺康</t>
  </si>
  <si>
    <t>石家庄以岭药业股份有限公</t>
  </si>
  <si>
    <t>石家庄以岭</t>
  </si>
  <si>
    <t>河北天成药业股份有限公司</t>
  </si>
  <si>
    <t>河北天成</t>
  </si>
  <si>
    <t>江苏苏中药业集团股份有限</t>
  </si>
  <si>
    <t>江苏苏中</t>
  </si>
  <si>
    <t>贵州天安药业股份有限公司</t>
  </si>
  <si>
    <t>贵州天安</t>
  </si>
  <si>
    <t>天津中新药业集团股份有限</t>
  </si>
  <si>
    <t>天津中新</t>
  </si>
  <si>
    <t>深圳市中联制药有限公司</t>
  </si>
  <si>
    <t>深圳中联</t>
  </si>
  <si>
    <t>上海衡山药业有限公司</t>
  </si>
  <si>
    <t>上海衡山</t>
  </si>
  <si>
    <t>北京利龄恒泰药业有限公司</t>
  </si>
  <si>
    <t>北京利龄恒泰</t>
  </si>
  <si>
    <t>深圳海王药业有限公司</t>
  </si>
  <si>
    <t>深圳海王</t>
  </si>
  <si>
    <t>吉林金恒制药股份有限公司</t>
  </si>
  <si>
    <t>吉林金恒</t>
  </si>
  <si>
    <t>昆山培力药品有限公司</t>
  </si>
  <si>
    <t>昆山培力</t>
  </si>
  <si>
    <t>哈药集团制药六厂</t>
  </si>
  <si>
    <t>常州兰陵制药有限公司</t>
  </si>
  <si>
    <t>常州兰陵</t>
  </si>
  <si>
    <t>中美上海施贵宝</t>
  </si>
  <si>
    <t>迪沙药业集团有限公司</t>
  </si>
  <si>
    <t>郑州泰丰制药有限公司</t>
  </si>
  <si>
    <t>郑州泰丰</t>
  </si>
  <si>
    <t>上海上药信谊药厂有限公司</t>
    <phoneticPr fontId="2" type="noConversion"/>
  </si>
  <si>
    <t>重庆希尔安药业有限公司</t>
    <phoneticPr fontId="2" type="noConversion"/>
  </si>
  <si>
    <t>重庆希尔安</t>
  </si>
  <si>
    <t>非布司他口服常释剂型</t>
  </si>
  <si>
    <t>40mg</t>
  </si>
  <si>
    <t>江苏万邦生化医药集团有限责任公司</t>
    <phoneticPr fontId="2" type="noConversion"/>
  </si>
  <si>
    <t>杭州朱养心药业有限公司</t>
  </si>
  <si>
    <t>杭州朱养心</t>
  </si>
  <si>
    <t>帝人株式会社</t>
  </si>
  <si>
    <t>扬子江药业集团四川海蓉药</t>
  </si>
  <si>
    <t>杭州康恩贝制药有限公司</t>
  </si>
  <si>
    <t>杭州康恩贝</t>
  </si>
  <si>
    <t>湖北舒邦药业有限公司</t>
  </si>
  <si>
    <t>湖北舒邦</t>
  </si>
  <si>
    <t>氟西汀口服常释剂型</t>
  </si>
  <si>
    <t>上海上药中西制药有限公司</t>
  </si>
  <si>
    <t>上海上药</t>
  </si>
  <si>
    <t>25mg</t>
  </si>
  <si>
    <t>江苏亚邦爱普森药业有限公司</t>
    <phoneticPr fontId="2" type="noConversion"/>
  </si>
  <si>
    <t>江苏亚邦爱普森</t>
  </si>
  <si>
    <t>广州白云山医药集团股份有限公司白云山制药总厂</t>
    <phoneticPr fontId="2" type="noConversion"/>
  </si>
  <si>
    <t>辉瑞制药</t>
  </si>
  <si>
    <t>甲钴胺口服常释剂型</t>
  </si>
  <si>
    <t>500ug</t>
  </si>
  <si>
    <t>卫材药业</t>
  </si>
  <si>
    <t>扬子江药业集团南京海陵药业有限公司</t>
    <phoneticPr fontId="2" type="noConversion"/>
  </si>
  <si>
    <t>卡培他滨口服常释剂型</t>
  </si>
  <si>
    <t>江苏恒瑞医药股份有限公司</t>
    <phoneticPr fontId="2" type="noConversion"/>
  </si>
  <si>
    <t>罗氏制药</t>
  </si>
  <si>
    <t>罗氏</t>
  </si>
  <si>
    <t>卡托普利口服常释剂型</t>
  </si>
  <si>
    <t>12.5mg</t>
  </si>
  <si>
    <t>湖南汉森制药股份有限公司</t>
  </si>
  <si>
    <t>湖南汉森</t>
  </si>
  <si>
    <t>山西振东安特生物制药有限</t>
  </si>
  <si>
    <t>常州制药厂有限公司</t>
  </si>
  <si>
    <t>常州制药厂</t>
  </si>
  <si>
    <t>上海旭东海普药业有限公司</t>
  </si>
  <si>
    <t>上海旭东海普</t>
  </si>
  <si>
    <t>开封制药(集团)有限公司</t>
  </si>
  <si>
    <t>开封制药</t>
  </si>
  <si>
    <t>喹硫平口服常释剂型</t>
  </si>
  <si>
    <t>合肥英太制药有限公司</t>
  </si>
  <si>
    <t>合肥英太</t>
  </si>
  <si>
    <t>苏州第壹制药有限公司</t>
  </si>
  <si>
    <t>苏州第壹</t>
  </si>
  <si>
    <t>拉米夫定口服常释剂型</t>
  </si>
  <si>
    <t>石家庄龙泽制药股份有限公</t>
  </si>
  <si>
    <t>石家庄龙泽</t>
  </si>
  <si>
    <t>拉米夫定口服常释剂型</t>
    <phoneticPr fontId="2" type="noConversion"/>
  </si>
  <si>
    <t>ViiV医疗保健</t>
  </si>
  <si>
    <t>安徽贝克生物制药有限公司</t>
  </si>
  <si>
    <t>安徽贝克</t>
  </si>
  <si>
    <t>来曲唑口服常释剂型</t>
  </si>
  <si>
    <t>诺华制药</t>
  </si>
  <si>
    <t>氯氮平口服常释剂型</t>
  </si>
  <si>
    <t>江苏恩华药业股份有限公司</t>
  </si>
  <si>
    <t>江苏恩华</t>
  </si>
  <si>
    <t>万邦德制药集团股份有限公</t>
  </si>
  <si>
    <t>万邦德</t>
  </si>
  <si>
    <t>美金刚口服常释剂型</t>
  </si>
  <si>
    <t>安徽华辰制药有限公司</t>
  </si>
  <si>
    <t>安徽华辰</t>
  </si>
  <si>
    <t>广州白云山医药集团股份有</t>
  </si>
  <si>
    <t>灵北制药</t>
  </si>
  <si>
    <t>孟鲁司特咀嚼片</t>
  </si>
  <si>
    <t>4mg</t>
  </si>
  <si>
    <t>齐鲁制药(海南)有限公司</t>
  </si>
  <si>
    <t>杭州民生滨江制药有限公司</t>
  </si>
  <si>
    <t>扬子江药业集团南京海陵药</t>
  </si>
  <si>
    <t>鲁南贝特制药有限公司</t>
  </si>
  <si>
    <t>默沙东制药</t>
    <phoneticPr fontId="2" type="noConversion"/>
  </si>
  <si>
    <t>孟鲁司特颗粒剂</t>
  </si>
  <si>
    <t>500mg:4mg</t>
  </si>
  <si>
    <t>苏州吴淞江制药有限公司</t>
  </si>
  <si>
    <t>苏州吴淞江</t>
  </si>
  <si>
    <t>匹伐他汀口服常释剂型</t>
  </si>
  <si>
    <t>2mg</t>
  </si>
  <si>
    <t>南京长澳制药有限公司</t>
  </si>
  <si>
    <t>南京长澳</t>
  </si>
  <si>
    <t>深圳信立泰药业股份有限公司</t>
    <phoneticPr fontId="2" type="noConversion"/>
  </si>
  <si>
    <t>江苏万邦生化医药集团有限责任公司</t>
    <phoneticPr fontId="2" type="noConversion"/>
  </si>
  <si>
    <t>兴和株式会社</t>
  </si>
  <si>
    <t>日本兴和</t>
  </si>
  <si>
    <t>普芦卡必利口服常释剂型</t>
  </si>
  <si>
    <t>河北仁合益康药业有限公司</t>
  </si>
  <si>
    <t>河北仁合益康</t>
  </si>
  <si>
    <t>石家庄四药有限公司</t>
  </si>
  <si>
    <t>比利时杨森制药有限公司</t>
  </si>
  <si>
    <t>曲美他嗪口服常释剂型</t>
  </si>
  <si>
    <t>江苏吴中医药集团有限公司</t>
    <phoneticPr fontId="2" type="noConversion"/>
  </si>
  <si>
    <t>江苏吴中</t>
    <phoneticPr fontId="2" type="noConversion"/>
  </si>
  <si>
    <t>瑞阳制药有限公司</t>
  </si>
  <si>
    <t>瑞阳制药</t>
  </si>
  <si>
    <t>远大医药(中国)有限公司</t>
  </si>
  <si>
    <t>涿州东乐制药有限公司</t>
  </si>
  <si>
    <t>涿州东乐</t>
  </si>
  <si>
    <t>施维雅制药</t>
  </si>
  <si>
    <t>塞来昔布口服常释剂型</t>
  </si>
  <si>
    <t>舍曲林口服常释剂型</t>
  </si>
  <si>
    <t>50mg</t>
  </si>
  <si>
    <t>0.2mg</t>
  </si>
  <si>
    <t>杭州民生滨江制药有限公司
上海安必生制药技术有限公</t>
    <phoneticPr fontId="2" type="noConversion"/>
  </si>
  <si>
    <t>安斯泰来制药</t>
  </si>
  <si>
    <t>碳酸氢钠口服常释剂型</t>
    <phoneticPr fontId="2" type="noConversion"/>
  </si>
  <si>
    <t>500mg</t>
    <phoneticPr fontId="2" type="noConversion"/>
  </si>
  <si>
    <t>天津力生制药股份有限公司</t>
  </si>
  <si>
    <t>天津力生</t>
  </si>
  <si>
    <t>广州康和药业有限公司</t>
  </si>
  <si>
    <t>广州康和</t>
  </si>
  <si>
    <t>福州海王福药制药有限公司</t>
  </si>
  <si>
    <t>福州海王福药</t>
  </si>
  <si>
    <t>碳酸氢钠口服常释剂型</t>
    <phoneticPr fontId="2" type="noConversion"/>
  </si>
  <si>
    <t>湖南汉森制药股份有限公司</t>
    <phoneticPr fontId="2" type="noConversion"/>
  </si>
  <si>
    <t>500mg</t>
    <phoneticPr fontId="2" type="noConversion"/>
  </si>
  <si>
    <t>广东新峰药业股份有限公司</t>
    <phoneticPr fontId="2" type="noConversion"/>
  </si>
  <si>
    <t>广东新峰</t>
  </si>
  <si>
    <t>替格瑞洛口服常释剂型</t>
  </si>
  <si>
    <t>90mg</t>
  </si>
  <si>
    <t>上海汇伦江苏药业有限公司</t>
  </si>
  <si>
    <t>上海汇伦</t>
  </si>
  <si>
    <t>扬子江药业集团广州海瑞药</t>
  </si>
  <si>
    <t>南京优科制药有限公司</t>
  </si>
  <si>
    <t>托法替布口服常释剂型</t>
  </si>
  <si>
    <t>南京先声东元制药有限公司</t>
  </si>
  <si>
    <t>南京先声东元</t>
  </si>
  <si>
    <t>扬子江药业集团江苏紫龙药业有限公司</t>
    <phoneticPr fontId="2" type="noConversion"/>
  </si>
  <si>
    <t>辉瑞制药</t>
    <phoneticPr fontId="2" type="noConversion"/>
  </si>
  <si>
    <t>维格列汀口服常释剂型</t>
  </si>
  <si>
    <t>扬子江药业集团四川海蓉药</t>
    <phoneticPr fontId="2" type="noConversion"/>
  </si>
  <si>
    <t>南京优科制药有限公司</t>
    <phoneticPr fontId="2" type="noConversion"/>
  </si>
  <si>
    <t>山东裕欣药业有限公司
山东罗欣药业集团股份有限公司</t>
    <phoneticPr fontId="2" type="noConversion"/>
  </si>
  <si>
    <t>北京泰德制药股份有限公司</t>
    <phoneticPr fontId="2" type="noConversion"/>
  </si>
  <si>
    <t>维生素B6口服常释剂型</t>
  </si>
  <si>
    <t>湖北广济药业股份有限公司</t>
  </si>
  <si>
    <t>湖北广济</t>
  </si>
  <si>
    <t>东北制药集团沈阳第一制药有限公司</t>
    <phoneticPr fontId="2" type="noConversion"/>
  </si>
  <si>
    <t>安徽环球药业股份有限公司</t>
  </si>
  <si>
    <t>安徽环球</t>
  </si>
  <si>
    <t>新乡市常乐制药有限责任公</t>
  </si>
  <si>
    <t>新乡常乐</t>
  </si>
  <si>
    <t>西酞普兰口服常释剂型</t>
  </si>
  <si>
    <t>西替利嗪口服常释剂型</t>
  </si>
  <si>
    <t>成都利尔药业有限公司</t>
  </si>
  <si>
    <t>成都利尔</t>
  </si>
  <si>
    <t>江苏吴中医药集团有限公司</t>
  </si>
  <si>
    <t>江苏吴中</t>
  </si>
  <si>
    <t>新华制药(高密)有限公司</t>
  </si>
  <si>
    <t>新华制药</t>
  </si>
  <si>
    <t>苏州中化药品工业有限公司</t>
  </si>
  <si>
    <t>优时比制药</t>
  </si>
  <si>
    <t>缬沙坦口服常释剂型</t>
  </si>
  <si>
    <t>80mg</t>
  </si>
  <si>
    <t>天大药业(珠海)有限公司</t>
  </si>
  <si>
    <t>天大药业</t>
  </si>
  <si>
    <t>乐普恒久远药业有限公司</t>
  </si>
  <si>
    <t>乐普恒久远</t>
  </si>
  <si>
    <t>湖南千金湘江药业股份有限</t>
  </si>
  <si>
    <t>湖南千金湘江</t>
  </si>
  <si>
    <t>盐酸达泊西汀片</t>
  </si>
  <si>
    <t>山东华铂凯盛生物科技有限公司</t>
    <phoneticPr fontId="2" type="noConversion"/>
  </si>
  <si>
    <t>山东华铂凯盛</t>
  </si>
  <si>
    <t>Berlin-Chemie AG</t>
    <phoneticPr fontId="2" type="noConversion"/>
  </si>
  <si>
    <t>烟台鲁银药业有限公司</t>
  </si>
  <si>
    <t>烟台鲁银</t>
  </si>
  <si>
    <t>依托考昔口服常释剂型</t>
  </si>
  <si>
    <t>60mg</t>
  </si>
  <si>
    <t>成都苑东生物制药股份有限</t>
  </si>
  <si>
    <t>乙胺丁醇口服常释剂型</t>
  </si>
  <si>
    <t>右佐匹克隆口服常释剂型</t>
  </si>
  <si>
    <t>3mg</t>
  </si>
  <si>
    <t>成都康弘药业集团股份有限</t>
  </si>
  <si>
    <t>成都康弘</t>
  </si>
  <si>
    <t>江苏天士力帝益药业有限公</t>
  </si>
  <si>
    <t>天津天士力</t>
    <phoneticPr fontId="2" type="noConversion"/>
  </si>
  <si>
    <t>左乙拉西坦口服液体剂</t>
  </si>
  <si>
    <t>150ml:15g</t>
  </si>
  <si>
    <t>重庆圣华曦药业股份有限公司</t>
    <phoneticPr fontId="2" type="noConversion"/>
  </si>
  <si>
    <t>健民集团叶开泰国药(随州)有限公司</t>
    <phoneticPr fontId="2" type="noConversion"/>
  </si>
  <si>
    <t>健民集团</t>
  </si>
  <si>
    <t>左乙拉西坦注射用浓溶液</t>
  </si>
  <si>
    <t>5ml:500mg</t>
  </si>
  <si>
    <t>济川药业集团有限公司</t>
  </si>
  <si>
    <t>济川药业</t>
  </si>
  <si>
    <t>阿莫西林颗粒剂</t>
  </si>
  <si>
    <t>125mg</t>
  </si>
  <si>
    <t>海南先声药业有限公司</t>
  </si>
  <si>
    <t>利奈唑胺口服常释剂型</t>
  </si>
  <si>
    <t>600mg</t>
  </si>
  <si>
    <t>莫西沙星氯化钠注射剂</t>
  </si>
  <si>
    <t>250ml:400mg</t>
  </si>
  <si>
    <t>天津红日药业股份有限公司</t>
  </si>
  <si>
    <t>天津红日</t>
  </si>
  <si>
    <t>海南爱科制药有限公司</t>
  </si>
  <si>
    <t>海南爱科</t>
  </si>
  <si>
    <t>左氧氟沙星滴眼剂</t>
  </si>
  <si>
    <t>5ml:24.4mg</t>
  </si>
  <si>
    <t>中山万汉制药有限公司</t>
  </si>
  <si>
    <t>中山万汉</t>
  </si>
  <si>
    <t>参天制药株式会社</t>
  </si>
  <si>
    <t>参天制药</t>
  </si>
  <si>
    <t>环丙沙星口服常释剂型</t>
  </si>
  <si>
    <t>江苏晨牌药业集团股份有限公司</t>
    <phoneticPr fontId="2" type="noConversion"/>
  </si>
  <si>
    <t>江苏晨牌</t>
  </si>
  <si>
    <t>头孢地尼口服常释剂型</t>
  </si>
  <si>
    <t>国药集团致君(深圳)制药</t>
  </si>
  <si>
    <t>成都倍特药业股份有限公司</t>
  </si>
  <si>
    <t>头孢地尼口服常释剂型</t>
    <phoneticPr fontId="2" type="noConversion"/>
  </si>
  <si>
    <t>安斯泰来制药</t>
    <phoneticPr fontId="2" type="noConversion"/>
  </si>
  <si>
    <t>头孢克洛口服常释剂型</t>
  </si>
  <si>
    <t>广州南新制药有限公司</t>
  </si>
  <si>
    <t>广州南新</t>
  </si>
  <si>
    <t>深圳立健药业有限公司</t>
  </si>
  <si>
    <t>深圳立健</t>
  </si>
  <si>
    <t>苏州西克罗制药有限公司</t>
  </si>
  <si>
    <t>苏州西克罗</t>
  </si>
  <si>
    <t>克拉霉素口服常释剂型</t>
  </si>
  <si>
    <t>上海现代制药股份有限公司</t>
  </si>
  <si>
    <t>上海现代</t>
  </si>
  <si>
    <t>浙江贝得药业有限公司</t>
  </si>
  <si>
    <t>浙江贝得</t>
  </si>
  <si>
    <t>克拉霉素口服常释剂型</t>
    <phoneticPr fontId="2" type="noConversion"/>
  </si>
  <si>
    <t>雅培制药</t>
  </si>
  <si>
    <t>阿哌沙班口服常释剂型</t>
  </si>
  <si>
    <t>非那雄胺口服常释剂型 1mg</t>
  </si>
  <si>
    <t>非那雄胺口服常释剂型 5mg</t>
  </si>
  <si>
    <t>枸橼酸西地那非片</t>
  </si>
  <si>
    <t>坦洛新（坦索罗辛）缓释控释剂型</t>
  </si>
  <si>
    <t>北京，天津，上海，浙江，湖北，湖南，贵州，甘肃，青海</t>
  </si>
  <si>
    <t>内蒙古，江西，山东，广东，云南，西藏，陕西，新疆（含兵团）</t>
  </si>
  <si>
    <t>山西，安徽，福建，河南，海南，重庆，四川</t>
  </si>
  <si>
    <t>河北，辽宁，吉林，黑龙江，江苏，广西，宁夏</t>
  </si>
  <si>
    <t>天津，浙江，江西，广东，贵州，西藏，陕西，甘肃，新疆（含兵团）</t>
  </si>
  <si>
    <t>北京，山西，内蒙古，黑龙江，江苏，安徽，河南，海南</t>
  </si>
  <si>
    <t>上海，湖北，湖南，四川，云南，青海，宁夏</t>
  </si>
  <si>
    <t>河北，辽宁，吉林，福建，山东，广西，重庆</t>
  </si>
  <si>
    <t>天津，河北，内蒙古，上海，福建，山东，河南，湖南，广东，广西，海南，四川，贵州，云南，甘肃，青海</t>
  </si>
  <si>
    <t>北京，山西，辽宁，吉林，黑龙江，江苏，浙江，安徽，江西，湖北，重庆，西藏，陕西，宁夏，新疆（含兵团）</t>
  </si>
  <si>
    <t>吉林，黑龙江，浙江，福建，江西，河南，湖南，西藏</t>
  </si>
  <si>
    <t>北京，天津，上海，广西，重庆，四川，贵州，陕西，青海</t>
  </si>
  <si>
    <t>内蒙古，江苏，安徽，山东，湖北，甘肃，新疆（含兵团）</t>
  </si>
  <si>
    <t>河北，山西，辽宁，广东，海南，云南，宁夏</t>
  </si>
  <si>
    <t>河北，辽宁，黑龙江，江苏，安徽，山东，湖北，湖南，四川，甘肃，宁夏</t>
  </si>
  <si>
    <t>北京，山西，内蒙古，吉林，浙江，福建，江西，广东，陕西，青海</t>
  </si>
  <si>
    <t>天津，上海，河南，广西，海南，重庆，贵州，云南，西藏，新疆（含兵团）</t>
  </si>
  <si>
    <t>北京，辽宁，吉林，江苏，江西，广东，重庆，四川，宁夏</t>
  </si>
  <si>
    <t>天津，上海，河南，湖北，湖南，海南，西藏，新疆（含兵团）</t>
  </si>
  <si>
    <t>山西，安徽，山东，广西，贵州，陕西，青海</t>
  </si>
  <si>
    <t>河北，内蒙古，黑龙江，浙江，福建，云南，甘肃</t>
  </si>
  <si>
    <t>河北，辽宁，安徽，福建，山东，河南，湖北，湖南，广东，重庆
，四川，云南，西藏，陕西，新疆（含兵团）</t>
  </si>
  <si>
    <t>北京，天津，山西，内蒙古，吉林，黑龙江，上海，江苏，浙江，江西，广西，海南，贵州，甘肃，青海，宁夏</t>
  </si>
  <si>
    <t>辽宁，吉林，上海，江苏，江西，海南，重庆，四川，贵州</t>
  </si>
  <si>
    <t>内蒙古，河南，广东，广西，云南，西藏，甘肃，宁夏</t>
  </si>
  <si>
    <t>北京，河北，黑龙江，浙江，安徽，福建，新疆（含兵团）</t>
  </si>
  <si>
    <t>天津，山西，山东，湖北，湖南，陕西，青海</t>
  </si>
  <si>
    <t>山西，辽宁，吉林，黑龙江，山东，河南，湖北，广西，宁夏</t>
  </si>
  <si>
    <t>天津，上海，浙江，安徽，江西，湖南，广东，西藏</t>
  </si>
  <si>
    <t>河北，内蒙古，福建，海南，四川，甘肃，新疆（含兵团）</t>
  </si>
  <si>
    <t>北京，江苏，重庆，贵州，云南，陕西，青海</t>
  </si>
  <si>
    <t>北京，内蒙古，辽宁，吉林，黑龙江，上海，浙江，福建，江西，山东，广东，广西，海南，贵州，云南，陕西</t>
  </si>
  <si>
    <t>天津，河北，山西，江苏，安徽，河南，湖北，湖南，重庆，四川
，西藏，甘肃，青海，宁夏，新疆（含兵团）</t>
  </si>
  <si>
    <t>北京，河北，内蒙古，安徽，福建，江西，山东，河南，陕西，青海，新疆（含兵团）</t>
  </si>
  <si>
    <t>黑龙江，上海，江苏，湖北，海南，重庆，四川，贵州，甘肃，宁夏</t>
  </si>
  <si>
    <t>天津，山西，辽宁，吉林，浙江，湖南，广东，广西，云南，西藏</t>
  </si>
  <si>
    <t>辽宁，吉林，安徽，福建，河南</t>
  </si>
  <si>
    <t>内蒙古，黑龙江，上海，湖南</t>
  </si>
  <si>
    <t>北京，山东，海南，甘肃</t>
  </si>
  <si>
    <t>天津，广西，四川，宁夏</t>
  </si>
  <si>
    <t>河北，山西，重庆，青海</t>
  </si>
  <si>
    <t>浙江，江西，云南，西藏</t>
  </si>
  <si>
    <t>湖北，广东，贵州</t>
  </si>
  <si>
    <t>江苏，陕西，新疆（含兵团）</t>
  </si>
  <si>
    <t>天津，海南，重庆，四川，贵州</t>
  </si>
  <si>
    <t>内蒙古，上海，广东，新疆（含兵团）</t>
  </si>
  <si>
    <t>黑龙江，浙江，河南，陕西</t>
  </si>
  <si>
    <t>北京，吉林，湖北，青海</t>
  </si>
  <si>
    <t>山西，安徽，湖南，西藏</t>
  </si>
  <si>
    <t>河北，广西，云南</t>
  </si>
  <si>
    <t>辽宁，福建，山东，宁夏</t>
  </si>
  <si>
    <t>江苏，江西，甘肃</t>
  </si>
  <si>
    <t>辽宁，吉林，黑龙江，江苏，浙江，山东，广东，广西，海南，重庆，四川</t>
  </si>
  <si>
    <t>天津，内蒙古，上海，福建，河南，湖南，贵州，云南，青海，新疆（含兵团）</t>
  </si>
  <si>
    <t>北京，河北，山西，安徽，江西，湖北，西藏，陕西，甘肃，宁夏</t>
  </si>
  <si>
    <t>天津，河北，辽宁，吉林，黑龙江，上海，浙江，福建，河南，广东，广西，重庆，四川，云南，西藏，新疆（含兵团）</t>
  </si>
  <si>
    <t>北京，山西，内蒙古，江苏，安徽，江西，山东，湖北，湖南，海南，贵州，陕西，甘肃，青海，宁夏</t>
  </si>
  <si>
    <t>河北，黑龙江，上海，浙江，福建，陕西</t>
  </si>
  <si>
    <t>辽宁，江苏，湖南，重庆，宁夏</t>
  </si>
  <si>
    <t>山西，山东，河南，海南，甘肃</t>
  </si>
  <si>
    <t>北京，内蒙古，江西，湖北，青海</t>
  </si>
  <si>
    <t>天津，广西，四川，贵州，西藏</t>
  </si>
  <si>
    <t>吉林，安徽，广东，云南，新疆（含兵团）</t>
  </si>
  <si>
    <t>北京，天津，山西，内蒙古，黑龙江，上海，安徽，福建，山东，湖北，广东，四川，云南，甘肃，青海，新疆（含兵团）</t>
  </si>
  <si>
    <t>河北，辽宁，吉林，江苏，浙江，江西，河南，湖南，广西，海南，重庆，贵州，西藏，陕西，宁夏</t>
  </si>
  <si>
    <t>北京，天津，河北，山西，内蒙古，辽宁，吉林，黑龙江，上海，江苏，浙江，安徽，福建，江西，山东，河南，湖北，湖南，广东，广西，海南，重庆，四川，贵州，云南，西藏，陕西，甘肃，青海，宁夏，新疆（含兵团）</t>
  </si>
  <si>
    <t>北京，天津，辽宁，黑龙江，上海，江苏，浙江，湖北，海南，重庆，四川，贵州，陕西，甘肃，青海，新疆（含兵团）</t>
  </si>
  <si>
    <t>河北，山西，内蒙古，吉林，安徽，福建，江西，山东，河南，湖南，广东，广西，云南，西藏，宁夏</t>
  </si>
  <si>
    <t>山西，内蒙古，辽宁，江苏，浙江，福建，江西，山东，河南，湖北，海南，四川，陕西，甘肃，青海，新疆（含兵团）</t>
  </si>
  <si>
    <t>北京，天津，河北，吉林，黑龙江，上海，安徽，湖南，广东，广西，重庆，贵州，云南，西藏，宁夏</t>
  </si>
  <si>
    <t>湖南，重庆，四川，云南，青海</t>
  </si>
  <si>
    <t>浙江，安徽，湖北，宁夏</t>
  </si>
  <si>
    <t>山西，江西，河南，海南</t>
  </si>
  <si>
    <t>北京，吉林，山东，新疆（含兵团）</t>
  </si>
  <si>
    <t>黑龙江，江苏，西藏，甘肃</t>
  </si>
  <si>
    <t>内蒙古，广东，陕西</t>
  </si>
  <si>
    <t>辽宁，福建，贵州</t>
  </si>
  <si>
    <t>天津，河北，上海，广西</t>
  </si>
  <si>
    <t>山西，内蒙古，辽宁，上海，浙江，安徽，海南，四川，西藏，宁夏，新疆（含兵团）</t>
  </si>
  <si>
    <t>天津，河北，江苏，湖北，广东，广西，云南，陕西，甘肃，青海</t>
  </si>
  <si>
    <t>北京，吉林，黑龙江，福建，江西，山东，河南，湖南，重庆，贵州</t>
  </si>
  <si>
    <t>北京，河北，辽宁，吉林，上海，江西，山东，河南，湖北，广东
，重庆，云南，陕西，甘肃，青海，宁夏</t>
  </si>
  <si>
    <t>天津，山西，内蒙古，黑龙江，江苏，浙江，安徽，福建，湖南，广西，海南，四川，贵州，西藏，新疆（含兵团）</t>
  </si>
  <si>
    <t>北京，天津，河北，山西，吉林，黑龙江，江苏，安徽，江西，山东，湖南，广东，重庆，贵州，陕西，青海</t>
  </si>
  <si>
    <t>内蒙古，辽宁，上海，浙江，福建，河南，湖北，广西，海南，四川，云南，西藏，甘肃，宁夏，新疆（含兵团）</t>
  </si>
  <si>
    <t>北京，河北，山西，内蒙古，江苏，安徽，山东，湖南，青海</t>
  </si>
  <si>
    <t>辽宁，黑龙江，上海，海南，四川，西藏，陕西，新疆（含兵团）</t>
  </si>
  <si>
    <t>天津，浙江，河南，广西，重庆，云南，甘肃</t>
  </si>
  <si>
    <t>吉林，福建，江西，湖北，广东，贵州，宁夏</t>
  </si>
  <si>
    <t>河北，辽宁，江苏，安徽，广东，新疆（含兵团）</t>
  </si>
  <si>
    <t>浙江，湖南，广西，甘肃，宁夏</t>
  </si>
  <si>
    <t>吉林，上海，四川，贵州，云南</t>
  </si>
  <si>
    <t>天津，内蒙古，河南，陕西，青海</t>
  </si>
  <si>
    <t>黑龙江，福建，江西，山东，重庆</t>
  </si>
  <si>
    <t>北京，山西，湖北，海南，西藏</t>
  </si>
  <si>
    <t>天津，河北，吉林，黑龙江，上海，江苏，江西，山东，海南，四川，陕西</t>
  </si>
  <si>
    <t>山西，内蒙古，辽宁，安徽，河南，湖北，广东，重庆，甘肃，青海</t>
  </si>
  <si>
    <t>北京，浙江，福建，湖南，广西，贵州，云南，西藏，宁夏，新疆（含兵团）</t>
  </si>
  <si>
    <t>北京，辽宁，上海，安徽，山东，广西，四川，云南，西藏</t>
  </si>
  <si>
    <t>天津，河北，湖北，广东，贵州，陕西，青海，新疆（含兵团）</t>
  </si>
  <si>
    <t>山西，吉林，黑龙江，福建，江西，湖南，甘肃</t>
  </si>
  <si>
    <t>内蒙古，江苏，浙江，河南，海南，重庆，宁夏</t>
  </si>
  <si>
    <t>北京，河北，山西，吉林，山东，湖南，广西，重庆，四川，西藏</t>
  </si>
  <si>
    <t>辽宁，上海，江苏，江西，湖北，广东，云南，陕西，甘肃，青海，宁夏</t>
  </si>
  <si>
    <t>天津，内蒙古，黑龙江，浙江，安徽，福建，河南，海南，贵州，新疆（含兵团）</t>
  </si>
  <si>
    <t>北京，河北，江苏，山东，四川，陕西，甘肃，青海，新疆（含兵团）</t>
  </si>
  <si>
    <t>内蒙古，浙江，安徽，河南，湖南，广西，贵州，西藏</t>
  </si>
  <si>
    <t>吉林，福建，江西，湖北，广东，海南，重庆</t>
  </si>
  <si>
    <t>天津，山西，辽宁，黑龙江，上海，云南，宁夏</t>
  </si>
  <si>
    <t>北京，河北，黑龙江，浙江，江西，广东，四川，青海，新疆（含兵团）</t>
  </si>
  <si>
    <t>天津，山西，江苏，安徽，山东，云南，西藏，宁夏</t>
  </si>
  <si>
    <t>辽宁，吉林，上海，河南，重庆，贵州，陕西</t>
  </si>
  <si>
    <t>内蒙古，福建，湖北，湖南，广西，海南，甘肃</t>
  </si>
  <si>
    <t>山西，内蒙古，辽宁，黑龙江，上海，江苏，浙江，安徽，江西，山东，河南，湖北，海南，贵州，云南，陕西</t>
  </si>
  <si>
    <t>北京，天津，河北，吉林，福建，湖南，广东，广西，重庆，四川，西藏，甘肃，青海，宁夏，新疆（含兵团）</t>
  </si>
  <si>
    <t>黑龙江，上海，浙江，湖北，湖南，广西，重庆，甘肃，青海</t>
  </si>
  <si>
    <t>天津，山西，江苏，江西，山东，河南，西藏，宁夏</t>
  </si>
  <si>
    <t>北京，河北，吉林，安徽，四川，陕西，新疆（含兵团）</t>
  </si>
  <si>
    <t>内蒙古，辽宁，福建，广东，海南，贵州，云南</t>
  </si>
  <si>
    <t>河北，山西，辽宁，吉林，浙江，安徽，广东，四川，青海</t>
  </si>
  <si>
    <t>北京，天津，上海，江西，贵州，云南，西藏，宁夏</t>
  </si>
  <si>
    <t>内蒙古，黑龙江，福建，山东，河南，广西，新疆（含兵团）</t>
  </si>
  <si>
    <t>江苏，湖北，湖南，海南，重庆，陕西，甘肃</t>
  </si>
  <si>
    <t>北京，黑龙江，山东，河南，湖南，云南</t>
  </si>
  <si>
    <t>吉林，江苏，浙江，四川，新疆（含兵团）</t>
  </si>
  <si>
    <t>山西，安徽，广东，广西，宁夏</t>
  </si>
  <si>
    <t>天津，内蒙古，上海，福建，海南</t>
  </si>
  <si>
    <t>河北，辽宁，重庆，贵州，青海</t>
  </si>
  <si>
    <t>江西，湖北，西藏，陕西，甘肃</t>
  </si>
  <si>
    <t>内蒙古，河南，湖南，广东，贵州，西藏，甘肃，宁夏，新疆（含兵团）</t>
  </si>
  <si>
    <t>山西，吉林，黑龙江，浙江，福建，山东，海南，陕西</t>
  </si>
  <si>
    <t>北京，辽宁，上海，湖北，重庆，云南，青海</t>
  </si>
  <si>
    <t>天津，河北，江苏，安徽，江西，广西，四川</t>
  </si>
  <si>
    <t>安徽，福建，广东，海南，重庆，宁夏</t>
  </si>
  <si>
    <t>内蒙古，江苏，江西，河南，陕西</t>
  </si>
  <si>
    <t>河北，吉林，黑龙江，上海，湖北</t>
  </si>
  <si>
    <t>北京，浙江，湖南，西藏，甘肃</t>
  </si>
  <si>
    <t>天津，广西，四川，贵州，新疆（含兵团）</t>
  </si>
  <si>
    <t>山西，辽宁，山东，云南，青海</t>
  </si>
  <si>
    <t>北京，黑龙江，上海，江苏，浙江，江西，广东，广西，宁夏</t>
  </si>
  <si>
    <t>山西，内蒙古，安徽，福建，河南，海南，云南，西藏</t>
  </si>
  <si>
    <t>天津，河北，辽宁，吉林，重庆，四川，陕西</t>
  </si>
  <si>
    <t>山东，湖北，湖南，贵州，甘肃，青海，新疆（含兵团）</t>
  </si>
  <si>
    <t>北京，天津，河北，内蒙古，辽宁，上海，福建，河南，重庆，四川，云南，西藏，陕西，甘肃，宁夏，新疆（含兵团）</t>
  </si>
  <si>
    <t>山西，吉林，黑龙江，江苏，浙江，安徽，江西，山东，湖北，湖南，广东，广西，海南，贵州，青海</t>
  </si>
  <si>
    <t>河北，上海，江苏，广东，海南，重庆，陕西</t>
  </si>
  <si>
    <t>北京，吉林，福建，江西，云南，甘肃</t>
  </si>
  <si>
    <t>内蒙古，浙江，安徽，贵州，宁夏，新疆（含兵团）</t>
  </si>
  <si>
    <t>天津，辽宁，河南，湖南，四川，青海</t>
  </si>
  <si>
    <t>山西，黑龙江，山东，湖北，广西，西藏</t>
  </si>
  <si>
    <t>河北，广东，广西，四川，陕西，青海</t>
  </si>
  <si>
    <t>北京，江苏，山东，湖北，贵州，云南，新疆（含兵团）</t>
  </si>
  <si>
    <t>山西，辽宁，吉林，上海，福建，海南</t>
  </si>
  <si>
    <t>天津，黑龙江，浙江，安徽，重庆，宁夏</t>
  </si>
  <si>
    <t>内蒙古，江西，河南，湖南，西藏，甘肃</t>
  </si>
  <si>
    <t>北京，天津，山西，吉林，黑龙江，浙江，安徽，福建，河南，湖 北，广东，广西，重庆，四川，贵州，青海</t>
  </si>
  <si>
    <t>河北，内蒙古，辽宁，上海，江苏，江西，山东，湖南，海南，云 南，西藏，陕西，甘肃，宁夏，新疆（含兵团）</t>
  </si>
  <si>
    <t>北京，河北，山西，辽宁，吉林，浙江，福建，江西，山东，湖南
，广西，四川，西藏，宁夏，新疆（含兵团）</t>
  </si>
  <si>
    <t>天津，内蒙古，黑龙江，上海，江苏，安徽，河南，湖北，广东，海南，重庆，贵州，云南，陕西，甘肃，青海</t>
  </si>
  <si>
    <t>北京，天津，河北，山东，河南，湖北，广东，广西，海南，四川
，甘肃</t>
  </si>
  <si>
    <t>山西，内蒙古，辽宁，吉林，黑龙江，江苏，安徽，湖南，重庆，陕西</t>
  </si>
  <si>
    <t>上海，浙江，福建，江西，贵州，云南，西藏，青海，宁夏，新疆
（含兵团）</t>
  </si>
  <si>
    <t>天津，内蒙古，黑龙江，上海，浙江，福建，山东，河南，湖北，湖南，广西，重庆，四川，云南，陕西，青海</t>
  </si>
  <si>
    <t>北京，河北，山西，辽宁，吉林，江苏，安徽，江西，广东，海南
，贵州，西藏，甘肃，宁夏，新疆（含兵团）</t>
  </si>
  <si>
    <t>天津，辽宁，上海，江苏，浙江，安徽，福建，江西，山东，湖南
，广东，广西，重庆，云南，青海，新疆（含兵团）</t>
  </si>
  <si>
    <t>北京，河北，山西，内蒙古，吉林，黑龙江，河南，湖北，海南，四川，贵州，西藏，陕西，甘肃，宁夏</t>
  </si>
  <si>
    <t>河北，辽宁，山东，广东，四川，西藏，甘肃，宁夏，新疆（含兵团）</t>
  </si>
  <si>
    <t>山西，内蒙古，安徽，河南，湖北，重庆，云南，青海</t>
  </si>
  <si>
    <t>北京，天津，黑龙江，上海，湖南，贵州，陕西</t>
  </si>
  <si>
    <t>吉林，江苏，浙江，福建，江西，广西，海南</t>
  </si>
  <si>
    <t>北京，山西，辽宁，吉林，黑龙江，江苏，浙江，安徽，福建，江西，河南，广西，四川，云南，甘肃，青海</t>
  </si>
  <si>
    <t>天津，河北，内蒙古，上海，山东，湖北，湖南，广东，海南，重庆，贵州，西藏，陕西，宁夏，新疆（含兵团）</t>
  </si>
  <si>
    <t>北京，天津，河北，内蒙古，辽宁，上海，浙江，福建，湖南，广东，四川，云南，西藏，甘肃，青海，新疆（含兵团）</t>
  </si>
  <si>
    <t>山西，吉林，黑龙江，江苏，安徽，江西，山东，河南，湖北，广西，海南，重庆，贵州，陕西，宁夏</t>
  </si>
  <si>
    <t>天津，山西，内蒙古，辽宁，上海，江苏，福建，江西，河南，湖南，广东，四川，贵州，陕西，甘肃，宁夏</t>
  </si>
  <si>
    <t>北京，河北，吉林，黑龙江，浙江，安徽，山东，湖北，广西，海南，重庆，云南，西藏，青海，新疆（含兵团）</t>
  </si>
  <si>
    <t>北京，天津，吉林，上海，浙江，安徽，福建，江西，广东，广西，海南，四川，贵州，陕西，甘肃，青海</t>
  </si>
  <si>
    <t>河北，山西，内蒙古，辽宁，黑龙江，江苏，山东，河南，湖北，湖南，重庆，云南，西藏，宁夏，新疆（含兵团）</t>
  </si>
  <si>
    <t>北京，河北，吉林，黑龙江，江苏，浙江，安徽，福建，河南，湖北，湖南，广东，广西，云南，西藏，新疆（含兵团）</t>
  </si>
  <si>
    <t>天津，山西，内蒙古，辽宁，上海，江西，山东，海南，重庆，四川，贵州，陕西，甘肃，青海，宁夏</t>
  </si>
  <si>
    <t>河北，山西，辽宁，江苏，浙江，安徽，湖北，甘肃，青海</t>
  </si>
  <si>
    <t>天津，内蒙古，福建，山东，河南，广西，云南，西藏</t>
  </si>
  <si>
    <t>北京，吉林，黑龙江，上海，江西，重庆，新疆（含兵团）</t>
  </si>
  <si>
    <t>湖南，广东，海南，四川，贵州，陕西，宁夏</t>
  </si>
  <si>
    <t>北京，辽宁，黑龙江，江苏，浙江，安徽，河南，湖北，广西，海南，甘肃</t>
  </si>
  <si>
    <t>山西，内蒙古，吉林，上海，山东，湖南，贵州，云南，西藏，新疆（含兵团）</t>
  </si>
  <si>
    <t>天津，河北，福建，江西，广东，重庆，四川，陕西，青海，宁夏</t>
  </si>
  <si>
    <t>北京，黑龙江，上海，江苏，江西，广东，广西，四川，西藏</t>
  </si>
  <si>
    <t>河南，湖北，湖南，海南，贵州，甘肃，宁夏，新疆（含兵团）</t>
  </si>
  <si>
    <t>山西，辽宁，浙江，安徽，重庆，陕西，青海</t>
  </si>
  <si>
    <t>天津，河北，内蒙古，吉林，福建，山东，云南</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</si>
</sst>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76" formatCode="###0;###0"/>
    <numFmt numFmtId="177" formatCode="###0.00;###0.00"/>
    <numFmt numFmtId="178" formatCode="###0.0000;###0.0000"/>
    <numFmt numFmtId="179" formatCode="0.000"/>
    <numFmt numFmtId="180" formatCode="_ * #,##0.000_ ;_ * \-#,##0.000_ ;_ * &quot;-&quot;??_ ;_ @_ "/>
  </numFmts>
  <fonts count="14" x14ac:knownFonts="1">
    <font>
      <sz val="11"/>
      <color theme="1"/>
      <name val="宋体"/>
      <family val="2"/>
      <scheme val="minor"/>
    </font>
    <font>
      <b/>
      <sz val="11"/>
      <name val="微软雅黑"/>
      <family val="2"/>
      <charset val="134"/>
    </font>
    <font>
      <sz val="9"/>
      <name val="宋体"/>
      <family val="3"/>
      <charset val="134"/>
      <scheme val="minor"/>
    </font>
    <font>
      <sz val="11"/>
      <color theme="1"/>
      <name val="微软雅黑"/>
      <family val="2"/>
      <charset val="134"/>
    </font>
    <font>
      <sz val="11"/>
      <name val="微软雅黑"/>
      <family val="2"/>
      <charset val="134"/>
    </font>
    <font>
      <b/>
      <sz val="11"/>
      <color rgb="FFFF0000"/>
      <name val="微软雅黑"/>
      <family val="2"/>
      <charset val="134"/>
    </font>
    <font>
      <sz val="11"/>
      <color rgb="FF000000"/>
      <name val="微软雅黑"/>
      <family val="2"/>
      <charset val="134"/>
    </font>
    <font>
      <sz val="10"/>
      <color rgb="FF000000"/>
      <name val="Times New Roman"/>
      <family val="1"/>
    </font>
    <font>
      <sz val="11"/>
      <color theme="1"/>
      <name val="宋体"/>
      <family val="2"/>
      <scheme val="minor"/>
    </font>
    <font>
      <b/>
      <sz val="11"/>
      <color rgb="FF021EAA"/>
      <name val="微软雅黑"/>
      <family val="2"/>
      <charset val="134"/>
    </font>
    <font>
      <sz val="11"/>
      <color rgb="FFFF2941"/>
      <name val="微软雅黑"/>
      <family val="2"/>
      <charset val="134"/>
    </font>
    <font>
      <sz val="11"/>
      <color rgb="FF333333"/>
      <name val="微软雅黑"/>
      <family val="2"/>
      <charset val="134"/>
    </font>
    <font>
      <b/>
      <sz val="11"/>
      <color rgb="FFFF2941"/>
      <name val="微软雅黑"/>
      <family val="2"/>
      <charset val="134"/>
    </font>
    <font>
      <sz val="11"/>
      <color rgb="FFFF0000"/>
      <name val="微软雅黑"/>
      <family val="2"/>
      <charset val="134"/>
    </font>
  </fonts>
  <fills count="6">
    <fill>
      <patternFill patternType="none"/>
    </fill>
    <fill>
      <patternFill patternType="gray125"/>
    </fill>
    <fill>
      <patternFill patternType="solid">
        <fgColor rgb="FFD9D9D9"/>
      </patternFill>
    </fill>
    <fill>
      <patternFill patternType="solid">
        <fgColor rgb="FFFFFF00"/>
        <bgColor indexed="64"/>
      </patternFill>
    </fill>
    <fill>
      <patternFill patternType="solid">
        <fgColor rgb="FFE7E6E6"/>
      </patternFill>
    </fill>
    <fill>
      <patternFill patternType="solid">
        <fgColor theme="0"/>
        <bgColor indexed="64"/>
      </patternFill>
    </fill>
  </fills>
  <borders count="8">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3">
    <xf numFmtId="0" fontId="0" fillId="0" borderId="0"/>
    <xf numFmtId="0" fontId="7" fillId="0" borderId="0"/>
    <xf numFmtId="43" fontId="8" fillId="0" borderId="0" applyFont="0" applyFill="0" applyBorder="0" applyAlignment="0" applyProtection="0">
      <alignment vertical="center"/>
    </xf>
  </cellStyleXfs>
  <cellXfs count="81">
    <xf numFmtId="0" fontId="0" fillId="0" borderId="0" xfId="0"/>
    <xf numFmtId="0" fontId="1" fillId="0" borderId="0" xfId="0" applyFont="1" applyFill="1" applyBorder="1" applyAlignment="1">
      <alignment horizontal="left" vertical="center"/>
    </xf>
    <xf numFmtId="0" fontId="3" fillId="0" borderId="0" xfId="0" applyFont="1" applyFill="1" applyBorder="1" applyAlignment="1">
      <alignment horizontal="left" vertical="center"/>
    </xf>
    <xf numFmtId="0" fontId="4" fillId="0" borderId="0" xfId="0" applyFont="1" applyAlignment="1">
      <alignment vertical="center"/>
    </xf>
    <xf numFmtId="0" fontId="5" fillId="0" borderId="0" xfId="0" applyFont="1" applyFill="1" applyBorder="1" applyAlignment="1">
      <alignment horizontal="left" vertical="center"/>
    </xf>
    <xf numFmtId="0" fontId="4" fillId="2" borderId="1" xfId="0"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0" borderId="0" xfId="0" applyFont="1" applyAlignment="1">
      <alignment horizontal="center" vertical="center"/>
    </xf>
    <xf numFmtId="176" fontId="6" fillId="0" borderId="4" xfId="0" applyNumberFormat="1" applyFont="1" applyFill="1" applyBorder="1" applyAlignment="1">
      <alignment horizontal="center" wrapText="1"/>
    </xf>
    <xf numFmtId="176" fontId="6" fillId="0" borderId="4" xfId="1" applyNumberFormat="1" applyFont="1" applyFill="1" applyBorder="1" applyAlignment="1">
      <alignment horizontal="left" vertical="top" wrapText="1"/>
    </xf>
    <xf numFmtId="0" fontId="4" fillId="0" borderId="4" xfId="0" applyFont="1" applyFill="1" applyBorder="1" applyAlignment="1">
      <alignment vertical="top" wrapText="1"/>
    </xf>
    <xf numFmtId="177" fontId="6" fillId="0" borderId="4" xfId="0" applyNumberFormat="1" applyFont="1" applyFill="1" applyBorder="1" applyAlignment="1">
      <alignment horizontal="center" vertical="top" wrapText="1"/>
    </xf>
    <xf numFmtId="178" fontId="6" fillId="0" borderId="4" xfId="0" applyNumberFormat="1" applyFont="1" applyFill="1" applyBorder="1" applyAlignment="1">
      <alignment horizontal="center" vertical="top" wrapText="1"/>
    </xf>
    <xf numFmtId="0" fontId="4" fillId="0" borderId="4" xfId="0" applyFont="1" applyFill="1" applyBorder="1" applyAlignment="1">
      <alignment horizontal="left" vertical="top" wrapText="1"/>
    </xf>
    <xf numFmtId="0" fontId="4" fillId="0" borderId="0" xfId="0" applyFont="1"/>
    <xf numFmtId="176" fontId="6" fillId="0" borderId="4" xfId="0" applyNumberFormat="1" applyFont="1" applyFill="1" applyBorder="1" applyAlignment="1">
      <alignment horizontal="center" vertical="center" wrapText="1"/>
    </xf>
    <xf numFmtId="177" fontId="4" fillId="0" borderId="4" xfId="0" applyNumberFormat="1" applyFont="1" applyFill="1" applyBorder="1" applyAlignment="1">
      <alignment horizontal="center" vertical="top" wrapText="1"/>
    </xf>
    <xf numFmtId="0" fontId="3" fillId="0" borderId="4" xfId="0" applyFont="1" applyFill="1" applyBorder="1" applyAlignment="1">
      <alignment vertical="top" wrapText="1"/>
    </xf>
    <xf numFmtId="177" fontId="6" fillId="0" borderId="4" xfId="0" applyNumberFormat="1" applyFont="1" applyFill="1" applyBorder="1" applyAlignment="1">
      <alignment horizontal="left" vertical="top" wrapText="1"/>
    </xf>
    <xf numFmtId="176" fontId="6" fillId="0" borderId="4" xfId="0" applyNumberFormat="1" applyFont="1" applyFill="1" applyBorder="1" applyAlignment="1">
      <alignment horizontal="center" vertical="top" wrapText="1"/>
    </xf>
    <xf numFmtId="178" fontId="4" fillId="0" borderId="4" xfId="0" applyNumberFormat="1" applyFont="1" applyFill="1" applyBorder="1" applyAlignment="1">
      <alignment horizontal="center" vertical="top" wrapText="1"/>
    </xf>
    <xf numFmtId="0" fontId="4" fillId="0" borderId="0" xfId="0" applyFont="1" applyAlignment="1">
      <alignment horizontal="center" vertical="center" wrapText="1"/>
    </xf>
    <xf numFmtId="0" fontId="4" fillId="0" borderId="0" xfId="0" applyFont="1" applyAlignment="1">
      <alignment horizontal="justify" vertical="center" wrapText="1"/>
    </xf>
    <xf numFmtId="0" fontId="4" fillId="0" borderId="0" xfId="0" applyFont="1" applyAlignment="1">
      <alignment horizontal="right"/>
    </xf>
    <xf numFmtId="0" fontId="4" fillId="0" borderId="0" xfId="0" applyFont="1" applyAlignment="1">
      <alignment horizontal="center"/>
    </xf>
    <xf numFmtId="176" fontId="6" fillId="3" borderId="4" xfId="1" applyNumberFormat="1" applyFont="1" applyFill="1" applyBorder="1" applyAlignment="1">
      <alignment horizontal="left" vertical="top" wrapText="1"/>
    </xf>
    <xf numFmtId="0" fontId="4" fillId="3" borderId="4" xfId="0" applyFont="1" applyFill="1" applyBorder="1" applyAlignment="1">
      <alignment vertical="top" wrapText="1"/>
    </xf>
    <xf numFmtId="0" fontId="3" fillId="0" borderId="0" xfId="0" applyFont="1" applyFill="1" applyBorder="1" applyAlignment="1">
      <alignment horizontal="center" vertical="center"/>
    </xf>
    <xf numFmtId="0" fontId="0" fillId="0" borderId="0" xfId="0" applyAlignment="1">
      <alignment horizontal="center" vertical="center"/>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4" fillId="4" borderId="7"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0" borderId="5" xfId="0" applyFont="1" applyFill="1" applyBorder="1" applyAlignment="1">
      <alignment horizontal="center" vertical="center" wrapText="1"/>
    </xf>
    <xf numFmtId="0" fontId="4" fillId="0" borderId="6" xfId="0" applyFont="1" applyFill="1" applyBorder="1" applyAlignment="1">
      <alignment horizontal="center" vertical="center" wrapText="1"/>
    </xf>
    <xf numFmtId="43" fontId="6" fillId="0" borderId="5" xfId="2" applyFont="1" applyFill="1" applyBorder="1" applyAlignment="1">
      <alignment horizontal="center" vertical="center" wrapText="1"/>
    </xf>
    <xf numFmtId="0" fontId="4" fillId="0" borderId="7" xfId="0" applyFont="1" applyFill="1" applyBorder="1" applyAlignment="1">
      <alignment horizontal="left" vertical="center" wrapText="1"/>
    </xf>
    <xf numFmtId="2" fontId="4" fillId="5" borderId="6" xfId="0" applyNumberFormat="1" applyFont="1" applyFill="1" applyBorder="1" applyAlignment="1">
      <alignment horizontal="center" vertical="center" wrapText="1"/>
    </xf>
    <xf numFmtId="2" fontId="4" fillId="0" borderId="6" xfId="0" applyNumberFormat="1" applyFont="1" applyFill="1" applyBorder="1" applyAlignment="1">
      <alignment horizontal="center" vertical="center" wrapText="1"/>
    </xf>
    <xf numFmtId="0" fontId="3" fillId="0" borderId="6" xfId="0" applyFont="1" applyFill="1" applyBorder="1" applyAlignment="1">
      <alignment horizontal="center" vertical="center" wrapText="1"/>
    </xf>
    <xf numFmtId="0" fontId="4" fillId="3" borderId="4" xfId="0" applyFont="1" applyFill="1" applyBorder="1" applyAlignment="1">
      <alignment horizontal="left" vertical="top" wrapText="1"/>
    </xf>
    <xf numFmtId="0" fontId="4" fillId="5" borderId="4" xfId="0" applyFont="1" applyFill="1" applyBorder="1" applyAlignment="1">
      <alignment horizontal="left" vertical="top" wrapText="1"/>
    </xf>
    <xf numFmtId="0" fontId="4" fillId="5" borderId="4" xfId="0" applyFont="1" applyFill="1" applyBorder="1" applyAlignment="1">
      <alignment horizontal="left" vertical="center" wrapText="1"/>
    </xf>
    <xf numFmtId="176" fontId="6" fillId="0" borderId="5" xfId="0" applyNumberFormat="1"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horizontal="center" vertical="top" wrapText="1"/>
    </xf>
    <xf numFmtId="0" fontId="9" fillId="0" borderId="0" xfId="0" applyFont="1" applyAlignment="1">
      <alignment horizontal="center" vertical="center"/>
    </xf>
    <xf numFmtId="0" fontId="0" fillId="0" borderId="0" xfId="0" applyAlignment="1">
      <alignment horizontal="left" vertical="center"/>
    </xf>
    <xf numFmtId="0" fontId="10" fillId="0" borderId="0" xfId="0" applyFont="1" applyAlignment="1">
      <alignment horizontal="center" vertical="center" wrapText="1"/>
    </xf>
    <xf numFmtId="0" fontId="11" fillId="0" borderId="0" xfId="0" applyFont="1" applyAlignment="1">
      <alignment horizontal="center" vertical="center" wrapText="1"/>
    </xf>
    <xf numFmtId="0" fontId="9" fillId="0" borderId="0" xfId="0" applyFont="1" applyAlignment="1">
      <alignment horizontal="center" vertical="center" wrapText="1"/>
    </xf>
    <xf numFmtId="0" fontId="12" fillId="0" borderId="0" xfId="0" applyFont="1" applyAlignment="1">
      <alignment horizontal="center" vertical="center" wrapText="1"/>
    </xf>
    <xf numFmtId="176" fontId="6" fillId="0" borderId="1" xfId="0" applyNumberFormat="1" applyFont="1" applyFill="1" applyBorder="1" applyAlignment="1">
      <alignment vertical="center" wrapText="1"/>
    </xf>
    <xf numFmtId="0" fontId="4" fillId="2" borderId="4" xfId="0" applyFont="1" applyFill="1" applyBorder="1" applyAlignment="1">
      <alignment horizontal="center" vertical="center" wrapText="1"/>
    </xf>
    <xf numFmtId="0" fontId="4" fillId="0" borderId="4" xfId="0" applyFont="1" applyFill="1" applyBorder="1" applyAlignment="1">
      <alignment horizontal="center"/>
    </xf>
    <xf numFmtId="0" fontId="4" fillId="0" borderId="4" xfId="0" applyFont="1" applyFill="1" applyBorder="1"/>
    <xf numFmtId="0" fontId="4" fillId="0" borderId="4" xfId="0" applyFont="1" applyFill="1" applyBorder="1" applyAlignment="1">
      <alignment horizontal="center" vertical="center"/>
    </xf>
    <xf numFmtId="179" fontId="4" fillId="0" borderId="4" xfId="0" applyNumberFormat="1" applyFont="1" applyFill="1" applyBorder="1" applyAlignment="1">
      <alignment horizontal="center"/>
    </xf>
    <xf numFmtId="180" fontId="4" fillId="0" borderId="4" xfId="2" applyNumberFormat="1" applyFont="1" applyFill="1" applyBorder="1" applyAlignment="1">
      <alignment horizontal="center"/>
    </xf>
    <xf numFmtId="0" fontId="4" fillId="0" borderId="0" xfId="0" applyFont="1" applyFill="1"/>
    <xf numFmtId="0" fontId="13" fillId="0" borderId="4" xfId="0" applyFont="1" applyFill="1" applyBorder="1" applyAlignment="1">
      <alignment horizontal="center"/>
    </xf>
    <xf numFmtId="0" fontId="13" fillId="0" borderId="4" xfId="0" applyFont="1" applyFill="1" applyBorder="1"/>
    <xf numFmtId="0" fontId="13" fillId="0" borderId="4" xfId="0" applyFont="1" applyFill="1" applyBorder="1" applyAlignment="1">
      <alignment horizontal="center" vertical="center"/>
    </xf>
    <xf numFmtId="179" fontId="13" fillId="0" borderId="4" xfId="0" applyNumberFormat="1" applyFont="1" applyFill="1" applyBorder="1" applyAlignment="1">
      <alignment horizontal="center"/>
    </xf>
    <xf numFmtId="180" fontId="13" fillId="0" borderId="4" xfId="2" applyNumberFormat="1" applyFont="1" applyFill="1" applyBorder="1" applyAlignment="1">
      <alignment horizontal="center"/>
    </xf>
    <xf numFmtId="0" fontId="4" fillId="0" borderId="4" xfId="0" applyFont="1" applyFill="1" applyBorder="1" applyAlignment="1">
      <alignment wrapText="1"/>
    </xf>
    <xf numFmtId="0" fontId="4" fillId="0" borderId="4" xfId="0" applyFont="1" applyFill="1" applyBorder="1" applyAlignment="1">
      <alignment horizontal="center" wrapText="1"/>
    </xf>
    <xf numFmtId="0" fontId="13" fillId="0" borderId="4" xfId="0" applyFont="1" applyFill="1" applyBorder="1" applyAlignment="1">
      <alignment horizontal="center" wrapText="1"/>
    </xf>
    <xf numFmtId="43" fontId="13" fillId="0" borderId="4" xfId="2" applyFont="1" applyFill="1" applyBorder="1" applyAlignment="1"/>
    <xf numFmtId="2" fontId="13" fillId="0" borderId="4" xfId="0" applyNumberFormat="1" applyFont="1" applyFill="1" applyBorder="1"/>
    <xf numFmtId="179" fontId="4" fillId="0" borderId="4" xfId="0" applyNumberFormat="1" applyFont="1" applyFill="1" applyBorder="1"/>
    <xf numFmtId="0" fontId="4" fillId="5" borderId="4" xfId="0" applyFont="1" applyFill="1" applyBorder="1"/>
    <xf numFmtId="0" fontId="0" fillId="0" borderId="0" xfId="0" applyAlignment="1">
      <alignment vertical="center"/>
    </xf>
    <xf numFmtId="0" fontId="4" fillId="3" borderId="4" xfId="0" applyFont="1" applyFill="1" applyBorder="1" applyAlignment="1">
      <alignment horizontal="center"/>
    </xf>
    <xf numFmtId="0" fontId="4" fillId="3" borderId="4" xfId="0" applyFont="1" applyFill="1" applyBorder="1"/>
    <xf numFmtId="0" fontId="4" fillId="3" borderId="4" xfId="0" applyFont="1" applyFill="1" applyBorder="1" applyAlignment="1">
      <alignment horizontal="center" vertical="center"/>
    </xf>
    <xf numFmtId="179" fontId="4" fillId="3" borderId="4" xfId="0" applyNumberFormat="1" applyFont="1" applyFill="1" applyBorder="1" applyAlignment="1">
      <alignment horizontal="center"/>
    </xf>
    <xf numFmtId="180" fontId="4" fillId="3" borderId="4" xfId="2" applyNumberFormat="1" applyFont="1" applyFill="1" applyBorder="1" applyAlignment="1">
      <alignment horizontal="center"/>
    </xf>
    <xf numFmtId="0" fontId="4" fillId="3" borderId="0" xfId="0" applyFont="1" applyFill="1"/>
    <xf numFmtId="0" fontId="4" fillId="3" borderId="4" xfId="0" applyFont="1" applyFill="1" applyBorder="1" applyAlignment="1">
      <alignment horizontal="center" wrapText="1"/>
    </xf>
  </cellXfs>
  <cellStyles count="3">
    <cellStyle name="常规" xfId="0" builtinId="0"/>
    <cellStyle name="常规 2" xfId="1" xr:uid="{00000000-0005-0000-0000-000001000000}"/>
    <cellStyle name="千位分隔" xfId="2" builtinId="3"/>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214"/>
  <sheetViews>
    <sheetView topLeftCell="A19" workbookViewId="0">
      <selection activeCell="M76" sqref="M76"/>
    </sheetView>
  </sheetViews>
  <sheetFormatPr defaultColWidth="9" defaultRowHeight="14" x14ac:dyDescent="0.25"/>
  <cols>
    <col min="1" max="1" width="8.26953125" style="29" customWidth="1"/>
    <col min="2" max="2" width="22.36328125" style="29" customWidth="1"/>
    <col min="3" max="3" width="9" style="29" customWidth="1"/>
    <col min="4" max="4" width="8.36328125" style="29" customWidth="1"/>
    <col min="5" max="6" width="28.453125" style="29" customWidth="1"/>
    <col min="7" max="9" width="5.7265625" style="29" customWidth="1"/>
    <col min="10" max="10" width="9.90625" style="29" customWidth="1"/>
    <col min="11" max="11" width="12.26953125" style="29" customWidth="1"/>
    <col min="12" max="12" width="15.36328125" style="29" customWidth="1"/>
    <col min="13" max="13" width="86.08984375" style="48" bestFit="1" customWidth="1"/>
    <col min="14" max="16384" width="9" style="29"/>
  </cols>
  <sheetData>
    <row r="1" spans="1:13" ht="24.75" customHeight="1" x14ac:dyDescent="0.25">
      <c r="A1" s="1" t="s">
        <v>403</v>
      </c>
      <c r="B1" s="28"/>
      <c r="C1" s="28"/>
      <c r="D1" s="28"/>
      <c r="E1" s="28"/>
      <c r="F1" s="28"/>
      <c r="G1" s="28"/>
      <c r="H1" s="28"/>
      <c r="I1" s="28"/>
      <c r="J1" s="28"/>
      <c r="K1" s="28"/>
      <c r="L1" s="28"/>
      <c r="M1" s="28"/>
    </row>
    <row r="2" spans="1:13" ht="24.75" customHeight="1" x14ac:dyDescent="0.25">
      <c r="A2" s="1"/>
      <c r="B2" s="28"/>
      <c r="C2" s="28"/>
      <c r="D2" s="28"/>
      <c r="E2" s="28"/>
      <c r="F2" s="28"/>
      <c r="G2" s="28"/>
      <c r="H2" s="28"/>
      <c r="I2" s="28"/>
      <c r="J2" s="28"/>
      <c r="K2" s="28"/>
      <c r="L2" s="28"/>
      <c r="M2" s="2"/>
    </row>
    <row r="3" spans="1:13" ht="66" x14ac:dyDescent="0.25">
      <c r="A3" s="30" t="s">
        <v>2</v>
      </c>
      <c r="B3" s="31" t="s">
        <v>404</v>
      </c>
      <c r="C3" s="6" t="s">
        <v>3</v>
      </c>
      <c r="D3" s="31" t="s">
        <v>4</v>
      </c>
      <c r="E3" s="6" t="s">
        <v>516</v>
      </c>
      <c r="F3" s="6" t="s">
        <v>517</v>
      </c>
      <c r="G3" s="6" t="s">
        <v>405</v>
      </c>
      <c r="H3" s="6" t="s">
        <v>406</v>
      </c>
      <c r="I3" s="6" t="s">
        <v>407</v>
      </c>
      <c r="J3" s="6" t="s">
        <v>248</v>
      </c>
      <c r="K3" s="5" t="s">
        <v>408</v>
      </c>
      <c r="L3" s="5" t="s">
        <v>409</v>
      </c>
      <c r="M3" s="32" t="s">
        <v>410</v>
      </c>
    </row>
    <row r="4" spans="1:13" ht="33" x14ac:dyDescent="0.25">
      <c r="A4" s="53">
        <v>1</v>
      </c>
      <c r="B4" s="33" t="s">
        <v>411</v>
      </c>
      <c r="C4" s="34" t="s">
        <v>412</v>
      </c>
      <c r="D4" s="35" t="s">
        <v>413</v>
      </c>
      <c r="E4" s="35" t="s">
        <v>414</v>
      </c>
      <c r="F4" s="35" t="s">
        <v>255</v>
      </c>
      <c r="G4" s="35" t="s">
        <v>415</v>
      </c>
      <c r="H4" s="35" t="s">
        <v>415</v>
      </c>
      <c r="I4" s="35" t="s">
        <v>412</v>
      </c>
      <c r="J4" s="39">
        <v>0.94285714285714284</v>
      </c>
      <c r="K4" s="35"/>
      <c r="L4" s="36">
        <v>0.12</v>
      </c>
      <c r="M4" s="37" t="s">
        <v>569</v>
      </c>
    </row>
    <row r="5" spans="1:13" ht="33" x14ac:dyDescent="0.25">
      <c r="A5" s="53">
        <v>1</v>
      </c>
      <c r="B5" s="33" t="s">
        <v>411</v>
      </c>
      <c r="C5" s="34" t="s">
        <v>412</v>
      </c>
      <c r="D5" s="35" t="s">
        <v>413</v>
      </c>
      <c r="E5" s="35" t="s">
        <v>416</v>
      </c>
      <c r="F5" s="35" t="s">
        <v>518</v>
      </c>
      <c r="G5" s="35" t="s">
        <v>415</v>
      </c>
      <c r="H5" s="35" t="s">
        <v>415</v>
      </c>
      <c r="I5" s="35" t="s">
        <v>412</v>
      </c>
      <c r="J5" s="39">
        <v>0.94285714285714284</v>
      </c>
      <c r="K5" s="35"/>
      <c r="L5" s="36">
        <v>0.13</v>
      </c>
      <c r="M5" s="37" t="s">
        <v>570</v>
      </c>
    </row>
    <row r="6" spans="1:13" ht="33" x14ac:dyDescent="0.25">
      <c r="A6" s="53">
        <v>1</v>
      </c>
      <c r="B6" s="33" t="s">
        <v>411</v>
      </c>
      <c r="C6" s="34" t="s">
        <v>412</v>
      </c>
      <c r="D6" s="35" t="s">
        <v>413</v>
      </c>
      <c r="E6" s="35" t="s">
        <v>417</v>
      </c>
      <c r="F6" s="35" t="s">
        <v>519</v>
      </c>
      <c r="G6" s="35" t="s">
        <v>415</v>
      </c>
      <c r="H6" s="35" t="s">
        <v>415</v>
      </c>
      <c r="I6" s="35" t="s">
        <v>412</v>
      </c>
      <c r="J6" s="39">
        <v>0.94285714285714284</v>
      </c>
      <c r="K6" s="38">
        <v>2.6084012278529012</v>
      </c>
      <c r="L6" s="36">
        <v>0.32</v>
      </c>
      <c r="M6" s="37" t="s">
        <v>571</v>
      </c>
    </row>
    <row r="7" spans="1:13" ht="33" x14ac:dyDescent="0.25">
      <c r="A7" s="53">
        <v>1</v>
      </c>
      <c r="B7" s="33" t="s">
        <v>411</v>
      </c>
      <c r="C7" s="34" t="s">
        <v>412</v>
      </c>
      <c r="D7" s="35" t="s">
        <v>413</v>
      </c>
      <c r="E7" s="35" t="s">
        <v>418</v>
      </c>
      <c r="F7" s="35" t="s">
        <v>520</v>
      </c>
      <c r="G7" s="35" t="s">
        <v>415</v>
      </c>
      <c r="H7" s="35" t="s">
        <v>415</v>
      </c>
      <c r="I7" s="35" t="s">
        <v>415</v>
      </c>
      <c r="J7" s="39">
        <v>0.94285714285714284</v>
      </c>
      <c r="K7" s="38">
        <v>3.5186050989002973</v>
      </c>
      <c r="L7" s="36">
        <v>0.46</v>
      </c>
      <c r="M7" s="37"/>
    </row>
    <row r="8" spans="1:13" ht="33" x14ac:dyDescent="0.25">
      <c r="A8" s="53">
        <v>1</v>
      </c>
      <c r="B8" s="33" t="s">
        <v>411</v>
      </c>
      <c r="C8" s="34" t="s">
        <v>412</v>
      </c>
      <c r="D8" s="35" t="s">
        <v>413</v>
      </c>
      <c r="E8" s="35" t="s">
        <v>419</v>
      </c>
      <c r="F8" s="35" t="s">
        <v>280</v>
      </c>
      <c r="G8" s="35" t="s">
        <v>412</v>
      </c>
      <c r="H8" s="35" t="s">
        <v>412</v>
      </c>
      <c r="I8" s="35" t="s">
        <v>415</v>
      </c>
      <c r="J8" s="39">
        <v>0.94285714285714284</v>
      </c>
      <c r="K8" s="38">
        <v>6.4316864721008642</v>
      </c>
      <c r="L8" s="36">
        <v>3.59</v>
      </c>
      <c r="M8" s="37"/>
    </row>
    <row r="9" spans="1:13" ht="33" x14ac:dyDescent="0.25">
      <c r="A9" s="53">
        <v>2</v>
      </c>
      <c r="B9" s="33" t="s">
        <v>421</v>
      </c>
      <c r="C9" s="34" t="s">
        <v>415</v>
      </c>
      <c r="D9" s="35" t="s">
        <v>413</v>
      </c>
      <c r="E9" s="35" t="s">
        <v>422</v>
      </c>
      <c r="F9" s="35" t="s">
        <v>521</v>
      </c>
      <c r="G9" s="35" t="s">
        <v>415</v>
      </c>
      <c r="H9" s="35" t="s">
        <v>415</v>
      </c>
      <c r="I9" s="35" t="s">
        <v>412</v>
      </c>
      <c r="J9" s="39">
        <v>0.77857142857142858</v>
      </c>
      <c r="K9" s="39">
        <v>2.5164968727809582</v>
      </c>
      <c r="L9" s="36">
        <v>0.19999999999999998</v>
      </c>
      <c r="M9" s="37" t="s">
        <v>572</v>
      </c>
    </row>
    <row r="10" spans="1:13" ht="49.5" x14ac:dyDescent="0.25">
      <c r="A10" s="53">
        <v>2</v>
      </c>
      <c r="B10" s="33" t="s">
        <v>421</v>
      </c>
      <c r="C10" s="34" t="s">
        <v>415</v>
      </c>
      <c r="D10" s="35" t="s">
        <v>413</v>
      </c>
      <c r="E10" s="40" t="s">
        <v>423</v>
      </c>
      <c r="F10" s="35" t="s">
        <v>378</v>
      </c>
      <c r="G10" s="35" t="s">
        <v>415</v>
      </c>
      <c r="H10" s="35" t="s">
        <v>412</v>
      </c>
      <c r="I10" s="35" t="s">
        <v>412</v>
      </c>
      <c r="J10" s="39">
        <v>0.77857142857142858</v>
      </c>
      <c r="K10" s="39"/>
      <c r="L10" s="36">
        <v>0.22800000000000001</v>
      </c>
      <c r="M10" s="37" t="s">
        <v>573</v>
      </c>
    </row>
    <row r="11" spans="1:13" ht="33" x14ac:dyDescent="0.25">
      <c r="A11" s="53">
        <v>2</v>
      </c>
      <c r="B11" s="33" t="s">
        <v>421</v>
      </c>
      <c r="C11" s="34" t="s">
        <v>415</v>
      </c>
      <c r="D11" s="35" t="s">
        <v>413</v>
      </c>
      <c r="E11" s="35" t="s">
        <v>424</v>
      </c>
      <c r="F11" s="35" t="s">
        <v>250</v>
      </c>
      <c r="G11" s="35" t="s">
        <v>11</v>
      </c>
      <c r="H11" s="35" t="s">
        <v>415</v>
      </c>
      <c r="I11" s="35" t="s">
        <v>412</v>
      </c>
      <c r="J11" s="39">
        <v>0.77857142857142858</v>
      </c>
      <c r="K11" s="39">
        <v>2.8987411715941023</v>
      </c>
      <c r="L11" s="36">
        <v>0.29857142857142854</v>
      </c>
      <c r="M11" s="37" t="s">
        <v>574</v>
      </c>
    </row>
    <row r="12" spans="1:13" ht="33" x14ac:dyDescent="0.25">
      <c r="A12" s="53">
        <v>2</v>
      </c>
      <c r="B12" s="33" t="s">
        <v>421</v>
      </c>
      <c r="C12" s="34" t="s">
        <v>415</v>
      </c>
      <c r="D12" s="35" t="s">
        <v>254</v>
      </c>
      <c r="E12" s="35" t="s">
        <v>425</v>
      </c>
      <c r="F12" s="35" t="s">
        <v>272</v>
      </c>
      <c r="G12" s="35" t="s">
        <v>415</v>
      </c>
      <c r="H12" s="35" t="s">
        <v>415</v>
      </c>
      <c r="I12" s="35" t="s">
        <v>415</v>
      </c>
      <c r="J12" s="39">
        <v>0.77857142857142858</v>
      </c>
      <c r="K12" s="39">
        <v>3.1717676127624475</v>
      </c>
      <c r="L12" s="36">
        <v>0.53</v>
      </c>
      <c r="M12" s="37"/>
    </row>
    <row r="13" spans="1:13" ht="33" x14ac:dyDescent="0.25">
      <c r="A13" s="53">
        <v>2</v>
      </c>
      <c r="B13" s="33" t="s">
        <v>421</v>
      </c>
      <c r="C13" s="34" t="s">
        <v>415</v>
      </c>
      <c r="D13" s="35" t="s">
        <v>413</v>
      </c>
      <c r="E13" s="35" t="s">
        <v>426</v>
      </c>
      <c r="F13" s="35" t="s">
        <v>522</v>
      </c>
      <c r="G13" s="35" t="s">
        <v>415</v>
      </c>
      <c r="H13" s="35" t="s">
        <v>415</v>
      </c>
      <c r="I13" s="35" t="s">
        <v>11</v>
      </c>
      <c r="J13" s="39">
        <v>0.77857142857142858</v>
      </c>
      <c r="K13" s="39">
        <v>4.0205626355092319</v>
      </c>
      <c r="L13" s="36">
        <v>0.42</v>
      </c>
      <c r="M13" s="37"/>
    </row>
    <row r="14" spans="1:13" ht="33" x14ac:dyDescent="0.25">
      <c r="A14" s="53">
        <v>2</v>
      </c>
      <c r="B14" s="33" t="s">
        <v>421</v>
      </c>
      <c r="C14" s="34" t="s">
        <v>415</v>
      </c>
      <c r="D14" s="35" t="s">
        <v>413</v>
      </c>
      <c r="E14" s="35" t="s">
        <v>427</v>
      </c>
      <c r="F14" s="35" t="s">
        <v>523</v>
      </c>
      <c r="G14" s="35" t="s">
        <v>415</v>
      </c>
      <c r="H14" s="35" t="s">
        <v>415</v>
      </c>
      <c r="I14" s="35" t="s">
        <v>415</v>
      </c>
      <c r="J14" s="39">
        <v>0.77857142857142858</v>
      </c>
      <c r="K14" s="39">
        <v>6.311494245862975</v>
      </c>
      <c r="L14" s="36">
        <v>0.79</v>
      </c>
      <c r="M14" s="37"/>
    </row>
    <row r="15" spans="1:13" ht="16.5" x14ac:dyDescent="0.25">
      <c r="A15" s="53">
        <v>3</v>
      </c>
      <c r="B15" s="33" t="s">
        <v>428</v>
      </c>
      <c r="C15" s="34" t="s">
        <v>415</v>
      </c>
      <c r="D15" s="35" t="s">
        <v>429</v>
      </c>
      <c r="E15" s="35" t="s">
        <v>52</v>
      </c>
      <c r="F15" s="35" t="s">
        <v>268</v>
      </c>
      <c r="G15" s="35" t="s">
        <v>415</v>
      </c>
      <c r="H15" s="35" t="s">
        <v>415</v>
      </c>
      <c r="I15" s="35" t="s">
        <v>412</v>
      </c>
      <c r="J15" s="39">
        <v>3.18</v>
      </c>
      <c r="K15" s="39"/>
      <c r="L15" s="36">
        <v>2.4371428571428568</v>
      </c>
      <c r="M15" s="37" t="s">
        <v>575</v>
      </c>
    </row>
    <row r="16" spans="1:13" ht="16.5" x14ac:dyDescent="0.25">
      <c r="A16" s="53">
        <v>3</v>
      </c>
      <c r="B16" s="33" t="s">
        <v>428</v>
      </c>
      <c r="C16" s="34" t="s">
        <v>415</v>
      </c>
      <c r="D16" s="35" t="s">
        <v>429</v>
      </c>
      <c r="E16" s="35" t="s">
        <v>430</v>
      </c>
      <c r="F16" s="35" t="s">
        <v>524</v>
      </c>
      <c r="G16" s="35" t="s">
        <v>412</v>
      </c>
      <c r="H16" s="35" t="s">
        <v>412</v>
      </c>
      <c r="I16" s="35" t="s">
        <v>412</v>
      </c>
      <c r="J16" s="39">
        <v>3.18</v>
      </c>
      <c r="K16" s="39">
        <v>15.924687470932279</v>
      </c>
      <c r="L16" s="36">
        <v>2.544285714285714</v>
      </c>
      <c r="M16" s="37" t="s">
        <v>576</v>
      </c>
    </row>
    <row r="17" spans="1:13" ht="16.5" x14ac:dyDescent="0.25">
      <c r="A17" s="53">
        <v>3</v>
      </c>
      <c r="B17" s="33" t="s">
        <v>428</v>
      </c>
      <c r="C17" s="34" t="s">
        <v>415</v>
      </c>
      <c r="D17" s="35" t="s">
        <v>431</v>
      </c>
      <c r="E17" s="35" t="s">
        <v>432</v>
      </c>
      <c r="F17" s="35" t="s">
        <v>519</v>
      </c>
      <c r="G17" s="35" t="s">
        <v>415</v>
      </c>
      <c r="H17" s="35" t="s">
        <v>415</v>
      </c>
      <c r="I17" s="35" t="s">
        <v>412</v>
      </c>
      <c r="J17" s="39">
        <v>3.18</v>
      </c>
      <c r="K17" s="39">
        <v>6.7403919498047147</v>
      </c>
      <c r="L17" s="36">
        <v>2.9785714285714286</v>
      </c>
      <c r="M17" s="37" t="s">
        <v>577</v>
      </c>
    </row>
    <row r="18" spans="1:13" ht="16.5" x14ac:dyDescent="0.25">
      <c r="A18" s="53">
        <v>3</v>
      </c>
      <c r="B18" s="33" t="s">
        <v>428</v>
      </c>
      <c r="C18" s="34" t="s">
        <v>415</v>
      </c>
      <c r="D18" s="35" t="s">
        <v>429</v>
      </c>
      <c r="E18" s="35" t="s">
        <v>433</v>
      </c>
      <c r="F18" s="35" t="s">
        <v>287</v>
      </c>
      <c r="G18" s="35" t="s">
        <v>415</v>
      </c>
      <c r="H18" s="35" t="s">
        <v>415</v>
      </c>
      <c r="I18" s="35" t="s">
        <v>415</v>
      </c>
      <c r="J18" s="39">
        <v>3.18</v>
      </c>
      <c r="K18" s="39">
        <v>8.2071950252433599</v>
      </c>
      <c r="L18" s="36">
        <v>3.13</v>
      </c>
      <c r="M18" s="37"/>
    </row>
    <row r="19" spans="1:13" ht="16.5" x14ac:dyDescent="0.25">
      <c r="A19" s="53">
        <v>4</v>
      </c>
      <c r="B19" s="33" t="s">
        <v>434</v>
      </c>
      <c r="C19" s="34" t="s">
        <v>412</v>
      </c>
      <c r="D19" s="35" t="s">
        <v>435</v>
      </c>
      <c r="E19" s="35" t="s">
        <v>436</v>
      </c>
      <c r="F19" s="35" t="s">
        <v>525</v>
      </c>
      <c r="G19" s="35" t="s">
        <v>415</v>
      </c>
      <c r="H19" s="35" t="s">
        <v>415</v>
      </c>
      <c r="I19" s="35" t="s">
        <v>412</v>
      </c>
      <c r="J19" s="39">
        <v>0.20214285714285715</v>
      </c>
      <c r="K19" s="35"/>
      <c r="L19" s="36">
        <v>0.32583333333333336</v>
      </c>
      <c r="M19" s="37" t="s">
        <v>578</v>
      </c>
    </row>
    <row r="20" spans="1:13" ht="16.5" x14ac:dyDescent="0.25">
      <c r="A20" s="53">
        <v>4</v>
      </c>
      <c r="B20" s="33" t="s">
        <v>434</v>
      </c>
      <c r="C20" s="34" t="s">
        <v>412</v>
      </c>
      <c r="D20" s="35" t="s">
        <v>429</v>
      </c>
      <c r="E20" s="35" t="s">
        <v>60</v>
      </c>
      <c r="F20" s="35" t="s">
        <v>283</v>
      </c>
      <c r="G20" s="35" t="s">
        <v>415</v>
      </c>
      <c r="H20" s="35" t="s">
        <v>415</v>
      </c>
      <c r="I20" s="35" t="s">
        <v>412</v>
      </c>
      <c r="J20" s="39">
        <v>0.20214285714285715</v>
      </c>
      <c r="K20" s="39">
        <v>0.53531977685952137</v>
      </c>
      <c r="L20" s="36">
        <v>0.19500000000000001</v>
      </c>
      <c r="M20" s="37" t="s">
        <v>579</v>
      </c>
    </row>
    <row r="21" spans="1:13" ht="16.5" x14ac:dyDescent="0.25">
      <c r="A21" s="53">
        <v>4</v>
      </c>
      <c r="B21" s="33" t="s">
        <v>434</v>
      </c>
      <c r="C21" s="34" t="s">
        <v>412</v>
      </c>
      <c r="D21" s="35" t="s">
        <v>435</v>
      </c>
      <c r="E21" s="35" t="s">
        <v>178</v>
      </c>
      <c r="F21" s="35" t="s">
        <v>354</v>
      </c>
      <c r="G21" s="35" t="s">
        <v>11</v>
      </c>
      <c r="H21" s="35" t="s">
        <v>11</v>
      </c>
      <c r="I21" s="35" t="s">
        <v>412</v>
      </c>
      <c r="J21" s="39">
        <v>0.20214285714285715</v>
      </c>
      <c r="K21" s="39">
        <v>1.2931271822905741</v>
      </c>
      <c r="L21" s="36">
        <v>0.35428571428571426</v>
      </c>
      <c r="M21" s="37" t="s">
        <v>580</v>
      </c>
    </row>
    <row r="22" spans="1:13" ht="16.5" x14ac:dyDescent="0.25">
      <c r="A22" s="53">
        <v>4</v>
      </c>
      <c r="B22" s="33" t="s">
        <v>434</v>
      </c>
      <c r="C22" s="34" t="s">
        <v>27</v>
      </c>
      <c r="D22" s="35" t="s">
        <v>437</v>
      </c>
      <c r="E22" s="35" t="s">
        <v>430</v>
      </c>
      <c r="F22" s="35" t="s">
        <v>524</v>
      </c>
      <c r="G22" s="35" t="s">
        <v>412</v>
      </c>
      <c r="H22" s="35" t="s">
        <v>412</v>
      </c>
      <c r="I22" s="35" t="s">
        <v>415</v>
      </c>
      <c r="J22" s="39">
        <v>0.20214285714285715</v>
      </c>
      <c r="K22" s="39">
        <v>4.208464972161396</v>
      </c>
      <c r="L22" s="36">
        <v>2.54</v>
      </c>
      <c r="M22" s="37"/>
    </row>
    <row r="23" spans="1:13" ht="16.5" x14ac:dyDescent="0.25">
      <c r="A23" s="53">
        <v>5</v>
      </c>
      <c r="B23" s="41" t="s">
        <v>438</v>
      </c>
      <c r="C23" s="34" t="s">
        <v>415</v>
      </c>
      <c r="D23" s="35" t="s">
        <v>439</v>
      </c>
      <c r="E23" s="35" t="s">
        <v>243</v>
      </c>
      <c r="F23" s="35" t="s">
        <v>398</v>
      </c>
      <c r="G23" s="35" t="s">
        <v>11</v>
      </c>
      <c r="H23" s="35" t="s">
        <v>415</v>
      </c>
      <c r="I23" s="35" t="s">
        <v>412</v>
      </c>
      <c r="J23" s="39">
        <v>0.14857142857142858</v>
      </c>
      <c r="K23" s="39">
        <v>0.66231211342398322</v>
      </c>
      <c r="L23" s="36">
        <v>5.6666666666666664E-2</v>
      </c>
      <c r="M23" s="37" t="s">
        <v>581</v>
      </c>
    </row>
    <row r="24" spans="1:13" ht="16.5" x14ac:dyDescent="0.25">
      <c r="A24" s="53">
        <v>5</v>
      </c>
      <c r="B24" s="41" t="s">
        <v>438</v>
      </c>
      <c r="C24" s="34" t="s">
        <v>415</v>
      </c>
      <c r="D24" s="35" t="s">
        <v>439</v>
      </c>
      <c r="E24" s="35" t="s">
        <v>440</v>
      </c>
      <c r="F24" s="35" t="s">
        <v>390</v>
      </c>
      <c r="G24" s="35" t="s">
        <v>415</v>
      </c>
      <c r="H24" s="35" t="s">
        <v>415</v>
      </c>
      <c r="I24" s="35" t="s">
        <v>412</v>
      </c>
      <c r="J24" s="39">
        <v>0.14857142857142858</v>
      </c>
      <c r="K24" s="39">
        <v>0.59455887212248038</v>
      </c>
      <c r="L24" s="36">
        <v>0.06</v>
      </c>
      <c r="M24" s="37" t="s">
        <v>582</v>
      </c>
    </row>
    <row r="25" spans="1:13" ht="16.5" x14ac:dyDescent="0.25">
      <c r="A25" s="53">
        <v>5</v>
      </c>
      <c r="B25" s="41" t="s">
        <v>438</v>
      </c>
      <c r="C25" s="34" t="s">
        <v>415</v>
      </c>
      <c r="D25" s="35" t="s">
        <v>439</v>
      </c>
      <c r="E25" s="35" t="s">
        <v>149</v>
      </c>
      <c r="F25" s="35" t="s">
        <v>343</v>
      </c>
      <c r="G25" s="35" t="s">
        <v>11</v>
      </c>
      <c r="H25" s="35" t="s">
        <v>415</v>
      </c>
      <c r="I25" s="35" t="s">
        <v>13</v>
      </c>
      <c r="J25" s="39">
        <v>0.14857142857142858</v>
      </c>
      <c r="K25" s="39"/>
      <c r="L25" s="36">
        <v>6.9999999999999993E-2</v>
      </c>
      <c r="M25" s="37" t="s">
        <v>583</v>
      </c>
    </row>
    <row r="26" spans="1:13" ht="16.5" x14ac:dyDescent="0.25">
      <c r="A26" s="53">
        <v>5</v>
      </c>
      <c r="B26" s="41" t="s">
        <v>438</v>
      </c>
      <c r="C26" s="34" t="s">
        <v>415</v>
      </c>
      <c r="D26" s="35" t="s">
        <v>439</v>
      </c>
      <c r="E26" s="35" t="s">
        <v>441</v>
      </c>
      <c r="F26" s="35" t="s">
        <v>526</v>
      </c>
      <c r="G26" s="35" t="s">
        <v>415</v>
      </c>
      <c r="H26" s="35" t="s">
        <v>415</v>
      </c>
      <c r="I26" s="35" t="s">
        <v>415</v>
      </c>
      <c r="J26" s="39">
        <v>0.14857142857142858</v>
      </c>
      <c r="K26" s="39"/>
      <c r="L26" s="36">
        <v>0.08</v>
      </c>
      <c r="M26" s="37"/>
    </row>
    <row r="27" spans="1:13" ht="16.5" x14ac:dyDescent="0.25">
      <c r="A27" s="53">
        <v>5</v>
      </c>
      <c r="B27" s="41" t="s">
        <v>438</v>
      </c>
      <c r="C27" s="34" t="s">
        <v>415</v>
      </c>
      <c r="D27" s="35" t="s">
        <v>439</v>
      </c>
      <c r="E27" s="35" t="s">
        <v>426</v>
      </c>
      <c r="F27" s="35" t="s">
        <v>522</v>
      </c>
      <c r="G27" s="35" t="s">
        <v>415</v>
      </c>
      <c r="H27" s="35" t="s">
        <v>415</v>
      </c>
      <c r="I27" s="35" t="s">
        <v>11</v>
      </c>
      <c r="J27" s="39">
        <v>0.14857142857142858</v>
      </c>
      <c r="K27" s="39">
        <v>0.28382604300841285</v>
      </c>
      <c r="L27" s="36">
        <v>0.09</v>
      </c>
      <c r="M27" s="37"/>
    </row>
    <row r="28" spans="1:13" ht="16.5" x14ac:dyDescent="0.25">
      <c r="A28" s="53">
        <v>5</v>
      </c>
      <c r="B28" s="41" t="s">
        <v>438</v>
      </c>
      <c r="C28" s="34" t="s">
        <v>415</v>
      </c>
      <c r="D28" s="35" t="s">
        <v>439</v>
      </c>
      <c r="E28" s="35" t="s">
        <v>442</v>
      </c>
      <c r="F28" s="35" t="s">
        <v>527</v>
      </c>
      <c r="G28" s="35" t="s">
        <v>415</v>
      </c>
      <c r="H28" s="35" t="s">
        <v>11</v>
      </c>
      <c r="I28" s="35" t="s">
        <v>415</v>
      </c>
      <c r="J28" s="39">
        <v>0.14857142857142858</v>
      </c>
      <c r="K28" s="39">
        <v>0.7986175709404385</v>
      </c>
      <c r="L28" s="36">
        <v>0.1</v>
      </c>
      <c r="M28" s="37"/>
    </row>
    <row r="29" spans="1:13" ht="16.5" x14ac:dyDescent="0.25">
      <c r="A29" s="53">
        <v>5</v>
      </c>
      <c r="B29" s="41" t="s">
        <v>438</v>
      </c>
      <c r="C29" s="34" t="s">
        <v>415</v>
      </c>
      <c r="D29" s="35" t="s">
        <v>439</v>
      </c>
      <c r="E29" s="35" t="s">
        <v>443</v>
      </c>
      <c r="F29" s="35" t="s">
        <v>528</v>
      </c>
      <c r="G29" s="35" t="s">
        <v>415</v>
      </c>
      <c r="H29" s="35" t="s">
        <v>11</v>
      </c>
      <c r="I29" s="35" t="s">
        <v>415</v>
      </c>
      <c r="J29" s="39">
        <v>0.14857142857142858</v>
      </c>
      <c r="K29" s="35"/>
      <c r="L29" s="36">
        <v>0.11</v>
      </c>
      <c r="M29" s="37"/>
    </row>
    <row r="30" spans="1:13" ht="16.5" x14ac:dyDescent="0.25">
      <c r="A30" s="53">
        <v>5</v>
      </c>
      <c r="B30" s="41" t="s">
        <v>438</v>
      </c>
      <c r="C30" s="34" t="s">
        <v>415</v>
      </c>
      <c r="D30" s="35" t="s">
        <v>439</v>
      </c>
      <c r="E30" s="35" t="s">
        <v>444</v>
      </c>
      <c r="F30" s="35" t="s">
        <v>345</v>
      </c>
      <c r="G30" s="35" t="s">
        <v>415</v>
      </c>
      <c r="H30" s="35" t="s">
        <v>415</v>
      </c>
      <c r="I30" s="35" t="s">
        <v>415</v>
      </c>
      <c r="J30" s="39">
        <v>0.14857142857142858</v>
      </c>
      <c r="K30" s="39">
        <v>0.26541093880234318</v>
      </c>
      <c r="L30" s="36">
        <v>0.15</v>
      </c>
      <c r="M30" s="37"/>
    </row>
    <row r="31" spans="1:13" ht="16.5" x14ac:dyDescent="0.25">
      <c r="A31" s="53">
        <v>5</v>
      </c>
      <c r="B31" s="41" t="s">
        <v>438</v>
      </c>
      <c r="C31" s="34" t="s">
        <v>415</v>
      </c>
      <c r="D31" s="35" t="s">
        <v>439</v>
      </c>
      <c r="E31" s="35" t="s">
        <v>445</v>
      </c>
      <c r="F31" s="35" t="s">
        <v>529</v>
      </c>
      <c r="G31" s="35" t="s">
        <v>415</v>
      </c>
      <c r="H31" s="35" t="s">
        <v>415</v>
      </c>
      <c r="I31" s="35" t="s">
        <v>11</v>
      </c>
      <c r="J31" s="39">
        <v>0.14857142857142858</v>
      </c>
      <c r="K31" s="35"/>
      <c r="L31" s="36">
        <v>0.11</v>
      </c>
      <c r="M31" s="37"/>
    </row>
    <row r="32" spans="1:13" ht="16.5" x14ac:dyDescent="0.25">
      <c r="A32" s="53">
        <v>6</v>
      </c>
      <c r="B32" s="41" t="s">
        <v>446</v>
      </c>
      <c r="C32" s="34" t="s">
        <v>415</v>
      </c>
      <c r="D32" s="35" t="s">
        <v>447</v>
      </c>
      <c r="E32" s="35" t="s">
        <v>243</v>
      </c>
      <c r="F32" s="35" t="s">
        <v>398</v>
      </c>
      <c r="G32" s="35" t="s">
        <v>415</v>
      </c>
      <c r="H32" s="35" t="s">
        <v>415</v>
      </c>
      <c r="I32" s="35" t="s">
        <v>412</v>
      </c>
      <c r="J32" s="39">
        <v>0.62</v>
      </c>
      <c r="K32" s="39">
        <v>15.73692173407041</v>
      </c>
      <c r="L32" s="36">
        <v>0.18238095238095239</v>
      </c>
      <c r="M32" s="37" t="s">
        <v>584</v>
      </c>
    </row>
    <row r="33" spans="1:13" ht="16.5" x14ac:dyDescent="0.25">
      <c r="A33" s="53">
        <v>6</v>
      </c>
      <c r="B33" s="41" t="s">
        <v>446</v>
      </c>
      <c r="C33" s="34" t="s">
        <v>11</v>
      </c>
      <c r="D33" s="35" t="s">
        <v>447</v>
      </c>
      <c r="E33" s="35" t="s">
        <v>448</v>
      </c>
      <c r="F33" s="35" t="s">
        <v>530</v>
      </c>
      <c r="G33" s="35" t="s">
        <v>415</v>
      </c>
      <c r="H33" s="35" t="s">
        <v>415</v>
      </c>
      <c r="I33" s="35" t="s">
        <v>412</v>
      </c>
      <c r="J33" s="39">
        <v>0.62</v>
      </c>
      <c r="K33" s="39"/>
      <c r="L33" s="36">
        <v>0.19642857142857142</v>
      </c>
      <c r="M33" s="37" t="s">
        <v>585</v>
      </c>
    </row>
    <row r="34" spans="1:13" ht="16.5" x14ac:dyDescent="0.25">
      <c r="A34" s="53">
        <v>6</v>
      </c>
      <c r="B34" s="41" t="s">
        <v>446</v>
      </c>
      <c r="C34" s="34" t="s">
        <v>415</v>
      </c>
      <c r="D34" s="35" t="s">
        <v>447</v>
      </c>
      <c r="E34" s="35" t="s">
        <v>23</v>
      </c>
      <c r="F34" s="35" t="s">
        <v>256</v>
      </c>
      <c r="G34" s="35" t="s">
        <v>415</v>
      </c>
      <c r="H34" s="35" t="s">
        <v>415</v>
      </c>
      <c r="I34" s="35" t="s">
        <v>412</v>
      </c>
      <c r="J34" s="39">
        <v>0.62</v>
      </c>
      <c r="K34" s="39">
        <v>9.5726844583987436</v>
      </c>
      <c r="L34" s="36">
        <v>0.27464285714285713</v>
      </c>
      <c r="M34" s="37" t="s">
        <v>586</v>
      </c>
    </row>
    <row r="35" spans="1:13" ht="16.5" x14ac:dyDescent="0.25">
      <c r="A35" s="53">
        <v>6</v>
      </c>
      <c r="B35" s="41" t="s">
        <v>446</v>
      </c>
      <c r="C35" s="34" t="s">
        <v>415</v>
      </c>
      <c r="D35" s="35" t="s">
        <v>447</v>
      </c>
      <c r="E35" s="35" t="s">
        <v>449</v>
      </c>
      <c r="F35" s="35" t="s">
        <v>531</v>
      </c>
      <c r="G35" s="35" t="s">
        <v>415</v>
      </c>
      <c r="H35" s="35" t="s">
        <v>415</v>
      </c>
      <c r="I35" s="35" t="s">
        <v>415</v>
      </c>
      <c r="J35" s="39">
        <v>0.62</v>
      </c>
      <c r="K35" s="39">
        <v>10.459261501210653</v>
      </c>
      <c r="L35" s="36">
        <v>0.34</v>
      </c>
      <c r="M35" s="37"/>
    </row>
    <row r="36" spans="1:13" ht="16.5" x14ac:dyDescent="0.25">
      <c r="A36" s="53">
        <v>6</v>
      </c>
      <c r="B36" s="41" t="s">
        <v>446</v>
      </c>
      <c r="C36" s="34" t="s">
        <v>415</v>
      </c>
      <c r="D36" s="35" t="s">
        <v>447</v>
      </c>
      <c r="E36" s="35" t="s">
        <v>450</v>
      </c>
      <c r="F36" s="35" t="s">
        <v>532</v>
      </c>
      <c r="G36" s="35" t="s">
        <v>415</v>
      </c>
      <c r="H36" s="35" t="s">
        <v>415</v>
      </c>
      <c r="I36" s="35" t="s">
        <v>415</v>
      </c>
      <c r="J36" s="39">
        <v>0.62</v>
      </c>
      <c r="K36" s="39">
        <v>6.6617964844549178</v>
      </c>
      <c r="L36" s="36">
        <v>0.36</v>
      </c>
      <c r="M36" s="37"/>
    </row>
    <row r="37" spans="1:13" ht="16.5" x14ac:dyDescent="0.25">
      <c r="A37" s="53">
        <v>6</v>
      </c>
      <c r="B37" s="41" t="s">
        <v>446</v>
      </c>
      <c r="C37" s="34" t="s">
        <v>415</v>
      </c>
      <c r="D37" s="35" t="s">
        <v>447</v>
      </c>
      <c r="E37" s="35" t="s">
        <v>451</v>
      </c>
      <c r="F37" s="35" t="s">
        <v>533</v>
      </c>
      <c r="G37" s="35" t="s">
        <v>415</v>
      </c>
      <c r="H37" s="35" t="s">
        <v>415</v>
      </c>
      <c r="I37" s="35" t="s">
        <v>415</v>
      </c>
      <c r="J37" s="39">
        <v>0.62</v>
      </c>
      <c r="K37" s="39">
        <v>6.259532433775818</v>
      </c>
      <c r="L37" s="36">
        <v>0.38</v>
      </c>
      <c r="M37" s="37"/>
    </row>
    <row r="38" spans="1:13" ht="16.5" x14ac:dyDescent="0.25">
      <c r="A38" s="53">
        <v>6</v>
      </c>
      <c r="B38" s="41" t="s">
        <v>446</v>
      </c>
      <c r="C38" s="34" t="s">
        <v>415</v>
      </c>
      <c r="D38" s="35" t="s">
        <v>447</v>
      </c>
      <c r="E38" s="35" t="s">
        <v>452</v>
      </c>
      <c r="F38" s="35" t="s">
        <v>343</v>
      </c>
      <c r="G38" s="35" t="s">
        <v>11</v>
      </c>
      <c r="H38" s="35" t="s">
        <v>415</v>
      </c>
      <c r="I38" s="35" t="s">
        <v>415</v>
      </c>
      <c r="J38" s="39">
        <v>0.62</v>
      </c>
      <c r="K38" s="39"/>
      <c r="L38" s="36">
        <v>0.38</v>
      </c>
      <c r="M38" s="37"/>
    </row>
    <row r="39" spans="1:13" ht="16.5" x14ac:dyDescent="0.25">
      <c r="A39" s="53">
        <v>6</v>
      </c>
      <c r="B39" s="41" t="s">
        <v>446</v>
      </c>
      <c r="C39" s="34" t="s">
        <v>415</v>
      </c>
      <c r="D39" s="35" t="s">
        <v>453</v>
      </c>
      <c r="E39" s="35" t="s">
        <v>424</v>
      </c>
      <c r="F39" s="35" t="s">
        <v>250</v>
      </c>
      <c r="G39" s="35" t="s">
        <v>415</v>
      </c>
      <c r="H39" s="35" t="s">
        <v>415</v>
      </c>
      <c r="I39" s="35" t="s">
        <v>415</v>
      </c>
      <c r="J39" s="39">
        <v>0.62</v>
      </c>
      <c r="K39" s="39">
        <v>13.630900516340919</v>
      </c>
      <c r="L39" s="36">
        <v>0.57999999999999996</v>
      </c>
      <c r="M39" s="37"/>
    </row>
    <row r="40" spans="1:13" ht="16.5" x14ac:dyDescent="0.25">
      <c r="A40" s="53">
        <v>6</v>
      </c>
      <c r="B40" s="41" t="s">
        <v>446</v>
      </c>
      <c r="C40" s="34" t="s">
        <v>415</v>
      </c>
      <c r="D40" s="35" t="s">
        <v>447</v>
      </c>
      <c r="E40" s="35" t="s">
        <v>454</v>
      </c>
      <c r="F40" s="35" t="s">
        <v>375</v>
      </c>
      <c r="G40" s="35" t="s">
        <v>412</v>
      </c>
      <c r="H40" s="35" t="s">
        <v>13</v>
      </c>
      <c r="I40" s="35" t="s">
        <v>415</v>
      </c>
      <c r="J40" s="39">
        <v>0.62</v>
      </c>
      <c r="K40" s="39">
        <v>27.059155952321181</v>
      </c>
      <c r="L40" s="36">
        <v>20.22</v>
      </c>
      <c r="M40" s="37"/>
    </row>
    <row r="41" spans="1:13" ht="33" x14ac:dyDescent="0.25">
      <c r="A41" s="53">
        <v>7</v>
      </c>
      <c r="B41" s="41" t="s">
        <v>455</v>
      </c>
      <c r="C41" s="34" t="s">
        <v>11</v>
      </c>
      <c r="D41" s="35" t="s">
        <v>413</v>
      </c>
      <c r="E41" s="35" t="s">
        <v>456</v>
      </c>
      <c r="F41" s="35" t="s">
        <v>534</v>
      </c>
      <c r="G41" s="35" t="s">
        <v>415</v>
      </c>
      <c r="H41" s="35" t="s">
        <v>415</v>
      </c>
      <c r="I41" s="35" t="s">
        <v>412</v>
      </c>
      <c r="J41" s="39">
        <v>4.42</v>
      </c>
      <c r="K41" s="35"/>
      <c r="L41" s="36">
        <v>3.98</v>
      </c>
      <c r="M41" s="37" t="s">
        <v>587</v>
      </c>
    </row>
    <row r="42" spans="1:13" ht="33" x14ac:dyDescent="0.25">
      <c r="A42" s="53">
        <v>7</v>
      </c>
      <c r="B42" s="41" t="s">
        <v>455</v>
      </c>
      <c r="C42" s="34" t="s">
        <v>415</v>
      </c>
      <c r="D42" s="35" t="s">
        <v>413</v>
      </c>
      <c r="E42" s="35" t="s">
        <v>457</v>
      </c>
      <c r="F42" s="35" t="s">
        <v>535</v>
      </c>
      <c r="G42" s="35" t="s">
        <v>415</v>
      </c>
      <c r="H42" s="35" t="s">
        <v>415</v>
      </c>
      <c r="I42" s="35" t="s">
        <v>412</v>
      </c>
      <c r="J42" s="39">
        <v>4.42</v>
      </c>
      <c r="K42" s="39">
        <v>4.2712816910402962</v>
      </c>
      <c r="L42" s="36">
        <v>4</v>
      </c>
      <c r="M42" s="37" t="s">
        <v>588</v>
      </c>
    </row>
    <row r="43" spans="1:13" ht="33" x14ac:dyDescent="0.25">
      <c r="A43" s="53">
        <v>7</v>
      </c>
      <c r="B43" s="41" t="s">
        <v>455</v>
      </c>
      <c r="C43" s="34" t="s">
        <v>415</v>
      </c>
      <c r="D43" s="35" t="s">
        <v>413</v>
      </c>
      <c r="E43" s="35" t="s">
        <v>102</v>
      </c>
      <c r="F43" s="35" t="s">
        <v>266</v>
      </c>
      <c r="G43" s="35" t="s">
        <v>415</v>
      </c>
      <c r="H43" s="35" t="s">
        <v>415</v>
      </c>
      <c r="I43" s="35" t="s">
        <v>13</v>
      </c>
      <c r="J43" s="39">
        <v>4.42</v>
      </c>
      <c r="K43" s="39">
        <v>6.8380250799343312</v>
      </c>
      <c r="L43" s="36">
        <v>4.2700000000000005</v>
      </c>
      <c r="M43" s="37" t="s">
        <v>589</v>
      </c>
    </row>
    <row r="44" spans="1:13" ht="33" x14ac:dyDescent="0.25">
      <c r="A44" s="53">
        <v>7</v>
      </c>
      <c r="B44" s="41" t="s">
        <v>455</v>
      </c>
      <c r="C44" s="34" t="s">
        <v>415</v>
      </c>
      <c r="D44" s="35" t="s">
        <v>413</v>
      </c>
      <c r="E44" s="35" t="s">
        <v>458</v>
      </c>
      <c r="F44" s="35" t="s">
        <v>536</v>
      </c>
      <c r="G44" s="35" t="s">
        <v>412</v>
      </c>
      <c r="H44" s="35" t="s">
        <v>13</v>
      </c>
      <c r="I44" s="35" t="s">
        <v>415</v>
      </c>
      <c r="J44" s="39">
        <v>4.42</v>
      </c>
      <c r="K44" s="35">
        <v>13.76</v>
      </c>
      <c r="L44" s="36">
        <v>13.61</v>
      </c>
      <c r="M44" s="37"/>
    </row>
    <row r="45" spans="1:13" ht="16.5" x14ac:dyDescent="0.25">
      <c r="A45" s="53">
        <v>8</v>
      </c>
      <c r="B45" s="42" t="s">
        <v>459</v>
      </c>
      <c r="C45" s="34" t="s">
        <v>415</v>
      </c>
      <c r="D45" s="35" t="s">
        <v>420</v>
      </c>
      <c r="E45" s="35" t="s">
        <v>60</v>
      </c>
      <c r="F45" s="35" t="s">
        <v>283</v>
      </c>
      <c r="G45" s="35" t="s">
        <v>415</v>
      </c>
      <c r="H45" s="35" t="s">
        <v>415</v>
      </c>
      <c r="I45" s="35" t="s">
        <v>412</v>
      </c>
      <c r="J45" s="39">
        <v>1.67</v>
      </c>
      <c r="K45" s="35">
        <v>3.4</v>
      </c>
      <c r="L45" s="36">
        <v>1.5589999999999999</v>
      </c>
      <c r="M45" s="37" t="s">
        <v>590</v>
      </c>
    </row>
    <row r="46" spans="1:13" ht="16.5" x14ac:dyDescent="0.25">
      <c r="A46" s="53">
        <v>8</v>
      </c>
      <c r="B46" s="42" t="s">
        <v>459</v>
      </c>
      <c r="C46" s="34" t="s">
        <v>415</v>
      </c>
      <c r="D46" s="35" t="s">
        <v>420</v>
      </c>
      <c r="E46" s="35" t="s">
        <v>33</v>
      </c>
      <c r="F46" s="35" t="s">
        <v>261</v>
      </c>
      <c r="G46" s="35" t="s">
        <v>11</v>
      </c>
      <c r="H46" s="35" t="s">
        <v>415</v>
      </c>
      <c r="I46" s="35" t="s">
        <v>412</v>
      </c>
      <c r="J46" s="39">
        <v>1.67</v>
      </c>
      <c r="K46" s="35">
        <v>3.38</v>
      </c>
      <c r="L46" s="36">
        <v>1.6175000000000002</v>
      </c>
      <c r="M46" s="37" t="s">
        <v>591</v>
      </c>
    </row>
    <row r="47" spans="1:13" ht="16.5" x14ac:dyDescent="0.25">
      <c r="A47" s="53">
        <v>8</v>
      </c>
      <c r="B47" s="42" t="s">
        <v>459</v>
      </c>
      <c r="C47" s="34" t="s">
        <v>11</v>
      </c>
      <c r="D47" s="35" t="s">
        <v>420</v>
      </c>
      <c r="E47" s="35" t="s">
        <v>460</v>
      </c>
      <c r="F47" s="35" t="s">
        <v>257</v>
      </c>
      <c r="G47" s="35" t="s">
        <v>412</v>
      </c>
      <c r="H47" s="35" t="s">
        <v>412</v>
      </c>
      <c r="I47" s="35" t="s">
        <v>11</v>
      </c>
      <c r="J47" s="39">
        <v>1.67</v>
      </c>
      <c r="K47" s="35">
        <v>8.81</v>
      </c>
      <c r="L47" s="36">
        <v>6.98</v>
      </c>
      <c r="M47" s="37"/>
    </row>
    <row r="48" spans="1:13" ht="16.5" x14ac:dyDescent="0.25">
      <c r="A48" s="53">
        <v>9</v>
      </c>
      <c r="B48" s="43" t="s">
        <v>461</v>
      </c>
      <c r="C48" s="34" t="s">
        <v>415</v>
      </c>
      <c r="D48" s="35" t="s">
        <v>413</v>
      </c>
      <c r="E48" s="35" t="s">
        <v>22</v>
      </c>
      <c r="F48" s="35" t="s">
        <v>255</v>
      </c>
      <c r="G48" s="35" t="s">
        <v>415</v>
      </c>
      <c r="H48" s="35" t="s">
        <v>415</v>
      </c>
      <c r="I48" s="35" t="s">
        <v>412</v>
      </c>
      <c r="J48" s="39">
        <v>9.644285714285715</v>
      </c>
      <c r="K48" s="35"/>
      <c r="L48" s="36">
        <v>2.48</v>
      </c>
      <c r="M48" s="37" t="s">
        <v>592</v>
      </c>
    </row>
    <row r="49" spans="1:13" ht="16.5" x14ac:dyDescent="0.25">
      <c r="A49" s="53">
        <v>9</v>
      </c>
      <c r="B49" s="43" t="s">
        <v>462</v>
      </c>
      <c r="C49" s="34" t="s">
        <v>415</v>
      </c>
      <c r="D49" s="35" t="s">
        <v>413</v>
      </c>
      <c r="E49" s="35" t="s">
        <v>62</v>
      </c>
      <c r="F49" s="35" t="s">
        <v>284</v>
      </c>
      <c r="G49" s="35" t="s">
        <v>415</v>
      </c>
      <c r="H49" s="35" t="s">
        <v>415</v>
      </c>
      <c r="I49" s="35" t="s">
        <v>412</v>
      </c>
      <c r="J49" s="39">
        <v>9.644285714285715</v>
      </c>
      <c r="K49" s="35">
        <v>14.4</v>
      </c>
      <c r="L49" s="36">
        <v>6.2285714285714286</v>
      </c>
      <c r="M49" s="37" t="s">
        <v>593</v>
      </c>
    </row>
    <row r="50" spans="1:13" ht="66" x14ac:dyDescent="0.25">
      <c r="A50" s="53">
        <v>9</v>
      </c>
      <c r="B50" s="43" t="s">
        <v>461</v>
      </c>
      <c r="C50" s="34" t="s">
        <v>415</v>
      </c>
      <c r="D50" s="35" t="s">
        <v>413</v>
      </c>
      <c r="E50" s="40" t="s">
        <v>463</v>
      </c>
      <c r="F50" s="35" t="s">
        <v>537</v>
      </c>
      <c r="G50" s="35" t="s">
        <v>415</v>
      </c>
      <c r="H50" s="35" t="s">
        <v>412</v>
      </c>
      <c r="I50" s="35" t="s">
        <v>412</v>
      </c>
      <c r="J50" s="39">
        <v>9.644285714285715</v>
      </c>
      <c r="K50" s="35">
        <v>13.87</v>
      </c>
      <c r="L50" s="36">
        <v>6.1899999999999995</v>
      </c>
      <c r="M50" s="37" t="s">
        <v>594</v>
      </c>
    </row>
    <row r="51" spans="1:13" ht="16.5" x14ac:dyDescent="0.25">
      <c r="A51" s="53">
        <v>9</v>
      </c>
      <c r="B51" s="43" t="s">
        <v>461</v>
      </c>
      <c r="C51" s="34" t="s">
        <v>415</v>
      </c>
      <c r="D51" s="35" t="s">
        <v>413</v>
      </c>
      <c r="E51" s="40" t="s">
        <v>464</v>
      </c>
      <c r="F51" s="35" t="s">
        <v>364</v>
      </c>
      <c r="G51" s="35" t="s">
        <v>412</v>
      </c>
      <c r="H51" s="35" t="s">
        <v>412</v>
      </c>
      <c r="I51" s="35" t="s">
        <v>415</v>
      </c>
      <c r="J51" s="39">
        <v>9.644285714285715</v>
      </c>
      <c r="K51" s="35">
        <v>29.06</v>
      </c>
      <c r="L51" s="36">
        <v>6.74</v>
      </c>
      <c r="M51" s="37"/>
    </row>
    <row r="52" spans="1:13" ht="33" x14ac:dyDescent="0.25">
      <c r="A52" s="53">
        <v>10</v>
      </c>
      <c r="B52" s="42" t="s">
        <v>565</v>
      </c>
      <c r="C52" s="34" t="s">
        <v>415</v>
      </c>
      <c r="D52" s="35" t="s">
        <v>465</v>
      </c>
      <c r="E52" s="35" t="s">
        <v>466</v>
      </c>
      <c r="F52" s="35" t="s">
        <v>390</v>
      </c>
      <c r="G52" s="35" t="s">
        <v>415</v>
      </c>
      <c r="H52" s="35" t="s">
        <v>415</v>
      </c>
      <c r="I52" s="35" t="s">
        <v>412</v>
      </c>
      <c r="J52" s="39">
        <v>0.51333333333333331</v>
      </c>
      <c r="K52" s="35">
        <v>2.54</v>
      </c>
      <c r="L52" s="36">
        <v>0.35666666666666669</v>
      </c>
      <c r="M52" s="37" t="s">
        <v>595</v>
      </c>
    </row>
    <row r="53" spans="1:13" ht="33" x14ac:dyDescent="0.25">
      <c r="A53" s="53">
        <v>10</v>
      </c>
      <c r="B53" s="42" t="s">
        <v>565</v>
      </c>
      <c r="C53" s="34" t="s">
        <v>415</v>
      </c>
      <c r="D53" s="35" t="s">
        <v>465</v>
      </c>
      <c r="E53" s="35" t="s">
        <v>467</v>
      </c>
      <c r="F53" s="35" t="s">
        <v>538</v>
      </c>
      <c r="G53" s="35" t="s">
        <v>415</v>
      </c>
      <c r="H53" s="35" t="s">
        <v>415</v>
      </c>
      <c r="I53" s="35" t="s">
        <v>412</v>
      </c>
      <c r="J53" s="39">
        <v>0.51333333333333331</v>
      </c>
      <c r="K53" s="35">
        <v>0.63</v>
      </c>
      <c r="L53" s="36">
        <v>0.48375000000000001</v>
      </c>
      <c r="M53" s="37" t="s">
        <v>596</v>
      </c>
    </row>
    <row r="54" spans="1:13" ht="33" x14ac:dyDescent="0.25">
      <c r="A54" s="53">
        <v>10</v>
      </c>
      <c r="B54" s="42" t="s">
        <v>566</v>
      </c>
      <c r="C54" s="34" t="s">
        <v>11</v>
      </c>
      <c r="D54" s="35" t="s">
        <v>465</v>
      </c>
      <c r="E54" s="35" t="s">
        <v>213</v>
      </c>
      <c r="F54" s="35" t="s">
        <v>377</v>
      </c>
      <c r="G54" s="35" t="s">
        <v>11</v>
      </c>
      <c r="H54" s="35" t="s">
        <v>415</v>
      </c>
      <c r="I54" s="35" t="s">
        <v>412</v>
      </c>
      <c r="J54" s="39">
        <v>0.51333333333333331</v>
      </c>
      <c r="K54" s="35">
        <v>0.64</v>
      </c>
      <c r="L54" s="36">
        <v>0.48249999999999998</v>
      </c>
      <c r="M54" s="37" t="s">
        <v>597</v>
      </c>
    </row>
    <row r="55" spans="1:13" ht="33" x14ac:dyDescent="0.25">
      <c r="A55" s="53">
        <v>10</v>
      </c>
      <c r="B55" s="42" t="s">
        <v>565</v>
      </c>
      <c r="C55" s="34" t="s">
        <v>415</v>
      </c>
      <c r="D55" s="35" t="s">
        <v>468</v>
      </c>
      <c r="E55" s="35" t="s">
        <v>469</v>
      </c>
      <c r="F55" s="35" t="s">
        <v>563</v>
      </c>
      <c r="G55" s="35" t="s">
        <v>415</v>
      </c>
      <c r="H55" s="35" t="s">
        <v>415</v>
      </c>
      <c r="I55" s="35" t="s">
        <v>415</v>
      </c>
      <c r="J55" s="39">
        <v>0.51333333333333331</v>
      </c>
      <c r="K55" s="35">
        <v>0.61</v>
      </c>
      <c r="L55" s="36">
        <v>0.48399999999999999</v>
      </c>
      <c r="M55" s="37"/>
    </row>
    <row r="56" spans="1:13" ht="33" x14ac:dyDescent="0.25">
      <c r="A56" s="53">
        <v>10</v>
      </c>
      <c r="B56" s="42" t="s">
        <v>565</v>
      </c>
      <c r="C56" s="34" t="s">
        <v>415</v>
      </c>
      <c r="D56" s="35" t="s">
        <v>465</v>
      </c>
      <c r="E56" s="35" t="s">
        <v>470</v>
      </c>
      <c r="F56" s="35" t="s">
        <v>268</v>
      </c>
      <c r="G56" s="35" t="s">
        <v>11</v>
      </c>
      <c r="H56" s="35" t="s">
        <v>415</v>
      </c>
      <c r="I56" s="35" t="s">
        <v>415</v>
      </c>
      <c r="J56" s="39">
        <v>0.51333333333333331</v>
      </c>
      <c r="K56" s="35"/>
      <c r="L56" s="36">
        <v>0.49</v>
      </c>
      <c r="M56" s="37"/>
    </row>
    <row r="57" spans="1:13" ht="33" x14ac:dyDescent="0.25">
      <c r="A57" s="53">
        <v>10</v>
      </c>
      <c r="B57" s="42" t="s">
        <v>565</v>
      </c>
      <c r="C57" s="34" t="s">
        <v>415</v>
      </c>
      <c r="D57" s="35" t="s">
        <v>465</v>
      </c>
      <c r="E57" s="35" t="s">
        <v>471</v>
      </c>
      <c r="F57" s="35" t="s">
        <v>539</v>
      </c>
      <c r="G57" s="35" t="s">
        <v>415</v>
      </c>
      <c r="H57" s="35" t="s">
        <v>415</v>
      </c>
      <c r="I57" s="35" t="s">
        <v>415</v>
      </c>
      <c r="J57" s="39">
        <v>0.51333333333333331</v>
      </c>
      <c r="K57" s="35"/>
      <c r="L57" s="36">
        <v>0.49</v>
      </c>
      <c r="M57" s="37"/>
    </row>
    <row r="58" spans="1:13" ht="33" x14ac:dyDescent="0.25">
      <c r="A58" s="53">
        <v>10</v>
      </c>
      <c r="B58" s="42" t="s">
        <v>567</v>
      </c>
      <c r="C58" s="34" t="s">
        <v>415</v>
      </c>
      <c r="D58" s="35" t="s">
        <v>465</v>
      </c>
      <c r="E58" s="35" t="s">
        <v>460</v>
      </c>
      <c r="F58" s="35" t="s">
        <v>257</v>
      </c>
      <c r="G58" s="35" t="s">
        <v>13</v>
      </c>
      <c r="H58" s="35" t="s">
        <v>412</v>
      </c>
      <c r="I58" s="35" t="s">
        <v>415</v>
      </c>
      <c r="J58" s="39">
        <v>0.51333333333333331</v>
      </c>
      <c r="K58" s="35">
        <v>2.85</v>
      </c>
      <c r="L58" s="36">
        <v>2.2000000000000002</v>
      </c>
      <c r="M58" s="37"/>
    </row>
    <row r="59" spans="1:13" ht="16.5" x14ac:dyDescent="0.25">
      <c r="A59" s="53">
        <v>11</v>
      </c>
      <c r="B59" s="14" t="s">
        <v>557</v>
      </c>
      <c r="C59" s="34" t="s">
        <v>415</v>
      </c>
      <c r="D59" s="35" t="s">
        <v>473</v>
      </c>
      <c r="E59" s="35" t="s">
        <v>22</v>
      </c>
      <c r="F59" s="35" t="s">
        <v>255</v>
      </c>
      <c r="G59" s="35" t="s">
        <v>415</v>
      </c>
      <c r="H59" s="35" t="s">
        <v>415</v>
      </c>
      <c r="I59" s="35" t="s">
        <v>412</v>
      </c>
      <c r="J59" s="39">
        <v>0.16699999999999998</v>
      </c>
      <c r="K59" s="35">
        <v>0.87</v>
      </c>
      <c r="L59" s="36">
        <v>4.9000000000000002E-2</v>
      </c>
      <c r="M59" s="37" t="s">
        <v>598</v>
      </c>
    </row>
    <row r="60" spans="1:13" ht="16.5" x14ac:dyDescent="0.25">
      <c r="A60" s="53">
        <v>11</v>
      </c>
      <c r="B60" s="14" t="s">
        <v>472</v>
      </c>
      <c r="C60" s="34" t="s">
        <v>415</v>
      </c>
      <c r="D60" s="35" t="s">
        <v>474</v>
      </c>
      <c r="E60" s="35" t="s">
        <v>475</v>
      </c>
      <c r="F60" s="35" t="s">
        <v>540</v>
      </c>
      <c r="G60" s="35" t="s">
        <v>415</v>
      </c>
      <c r="H60" s="35" t="s">
        <v>415</v>
      </c>
      <c r="I60" s="35" t="s">
        <v>412</v>
      </c>
      <c r="J60" s="39">
        <v>0.16699999999999998</v>
      </c>
      <c r="K60" s="35">
        <v>1.28</v>
      </c>
      <c r="L60" s="36">
        <v>0.12000000000000001</v>
      </c>
      <c r="M60" s="37" t="s">
        <v>599</v>
      </c>
    </row>
    <row r="61" spans="1:13" ht="16.5" x14ac:dyDescent="0.25">
      <c r="A61" s="53">
        <v>11</v>
      </c>
      <c r="B61" s="14" t="s">
        <v>472</v>
      </c>
      <c r="C61" s="34" t="s">
        <v>415</v>
      </c>
      <c r="D61" s="35" t="s">
        <v>474</v>
      </c>
      <c r="E61" s="35" t="s">
        <v>60</v>
      </c>
      <c r="F61" s="35" t="s">
        <v>283</v>
      </c>
      <c r="G61" s="35" t="s">
        <v>415</v>
      </c>
      <c r="H61" s="35" t="s">
        <v>415</v>
      </c>
      <c r="I61" s="35" t="s">
        <v>412</v>
      </c>
      <c r="J61" s="39">
        <v>0.16699999999999998</v>
      </c>
      <c r="K61" s="35">
        <v>0.5</v>
      </c>
      <c r="L61" s="36">
        <v>0.12000000000000001</v>
      </c>
      <c r="M61" s="37" t="s">
        <v>600</v>
      </c>
    </row>
    <row r="62" spans="1:13" ht="16.5" x14ac:dyDescent="0.25">
      <c r="A62" s="53">
        <v>11</v>
      </c>
      <c r="B62" s="14" t="s">
        <v>472</v>
      </c>
      <c r="C62" s="34" t="s">
        <v>415</v>
      </c>
      <c r="D62" s="35" t="s">
        <v>474</v>
      </c>
      <c r="E62" s="35" t="s">
        <v>558</v>
      </c>
      <c r="F62" s="35" t="s">
        <v>564</v>
      </c>
      <c r="G62" s="35" t="s">
        <v>415</v>
      </c>
      <c r="H62" s="35" t="s">
        <v>415</v>
      </c>
      <c r="I62" s="35" t="s">
        <v>415</v>
      </c>
      <c r="J62" s="39">
        <v>0.16699999999999998</v>
      </c>
      <c r="K62" s="35">
        <v>1.08</v>
      </c>
      <c r="L62" s="36">
        <v>0.13</v>
      </c>
      <c r="M62" s="37"/>
    </row>
    <row r="63" spans="1:13" ht="16.5" x14ac:dyDescent="0.25">
      <c r="A63" s="53">
        <v>11</v>
      </c>
      <c r="B63" s="14" t="s">
        <v>472</v>
      </c>
      <c r="C63" s="34" t="s">
        <v>415</v>
      </c>
      <c r="D63" s="35" t="s">
        <v>474</v>
      </c>
      <c r="E63" s="35" t="s">
        <v>20</v>
      </c>
      <c r="F63" s="35" t="s">
        <v>253</v>
      </c>
      <c r="G63" s="35" t="s">
        <v>412</v>
      </c>
      <c r="H63" s="35" t="s">
        <v>412</v>
      </c>
      <c r="I63" s="35" t="s">
        <v>415</v>
      </c>
      <c r="J63" s="39">
        <v>0.16699999999999998</v>
      </c>
      <c r="K63" s="35">
        <v>2.5499999999999998</v>
      </c>
      <c r="L63" s="36">
        <v>1.97</v>
      </c>
      <c r="M63" s="37"/>
    </row>
    <row r="64" spans="1:13" ht="16.5" x14ac:dyDescent="0.25">
      <c r="A64" s="53">
        <v>12</v>
      </c>
      <c r="B64" s="14" t="s">
        <v>476</v>
      </c>
      <c r="C64" s="34" t="s">
        <v>415</v>
      </c>
      <c r="D64" s="35" t="s">
        <v>468</v>
      </c>
      <c r="E64" s="35" t="s">
        <v>414</v>
      </c>
      <c r="F64" s="35" t="s">
        <v>255</v>
      </c>
      <c r="G64" s="35" t="s">
        <v>415</v>
      </c>
      <c r="H64" s="35" t="s">
        <v>415</v>
      </c>
      <c r="I64" s="35" t="s">
        <v>412</v>
      </c>
      <c r="J64" s="39">
        <v>54.7</v>
      </c>
      <c r="K64" s="35">
        <v>162.15</v>
      </c>
      <c r="L64" s="36">
        <v>25.7</v>
      </c>
      <c r="M64" s="37" t="s">
        <v>601</v>
      </c>
    </row>
    <row r="65" spans="1:13" ht="33" x14ac:dyDescent="0.25">
      <c r="A65" s="53">
        <v>12</v>
      </c>
      <c r="B65" s="14" t="s">
        <v>476</v>
      </c>
      <c r="C65" s="34" t="s">
        <v>415</v>
      </c>
      <c r="D65" s="35" t="s">
        <v>465</v>
      </c>
      <c r="E65" s="35" t="s">
        <v>12</v>
      </c>
      <c r="F65" s="35" t="s">
        <v>250</v>
      </c>
      <c r="G65" s="35" t="s">
        <v>415</v>
      </c>
      <c r="H65" s="35" t="s">
        <v>415</v>
      </c>
      <c r="I65" s="35" t="s">
        <v>13</v>
      </c>
      <c r="J65" s="39">
        <v>54.7</v>
      </c>
      <c r="K65" s="35"/>
      <c r="L65" s="36">
        <v>45</v>
      </c>
      <c r="M65" s="37" t="s">
        <v>602</v>
      </c>
    </row>
    <row r="66" spans="1:13" ht="66" x14ac:dyDescent="0.25">
      <c r="A66" s="53">
        <v>12</v>
      </c>
      <c r="B66" s="14" t="s">
        <v>476</v>
      </c>
      <c r="C66" s="34" t="s">
        <v>415</v>
      </c>
      <c r="D66" s="35" t="s">
        <v>465</v>
      </c>
      <c r="E66" s="35" t="s">
        <v>603</v>
      </c>
      <c r="F66" s="35" t="s">
        <v>541</v>
      </c>
      <c r="G66" s="35" t="s">
        <v>412</v>
      </c>
      <c r="H66" s="35" t="s">
        <v>412</v>
      </c>
      <c r="I66" s="35" t="s">
        <v>412</v>
      </c>
      <c r="J66" s="39">
        <v>54.7</v>
      </c>
      <c r="K66" s="35">
        <v>236.22</v>
      </c>
      <c r="L66" s="36">
        <v>54.7</v>
      </c>
      <c r="M66" s="37" t="s">
        <v>604</v>
      </c>
    </row>
    <row r="67" spans="1:13" ht="33" x14ac:dyDescent="0.25">
      <c r="A67" s="53">
        <v>13</v>
      </c>
      <c r="B67" s="14" t="s">
        <v>477</v>
      </c>
      <c r="C67" s="34" t="s">
        <v>415</v>
      </c>
      <c r="D67" s="35" t="s">
        <v>413</v>
      </c>
      <c r="E67" s="35" t="s">
        <v>60</v>
      </c>
      <c r="F67" s="35" t="s">
        <v>283</v>
      </c>
      <c r="G67" s="35" t="s">
        <v>11</v>
      </c>
      <c r="H67" s="35" t="s">
        <v>415</v>
      </c>
      <c r="I67" s="35" t="s">
        <v>412</v>
      </c>
      <c r="J67" s="39">
        <v>0.84285714285714286</v>
      </c>
      <c r="K67" s="35">
        <v>2.04</v>
      </c>
      <c r="L67" s="36">
        <v>0.82857142857142851</v>
      </c>
      <c r="M67" s="37" t="s">
        <v>605</v>
      </c>
    </row>
    <row r="68" spans="1:13" ht="16.5" x14ac:dyDescent="0.25">
      <c r="A68" s="53">
        <v>13</v>
      </c>
      <c r="B68" s="14" t="s">
        <v>477</v>
      </c>
      <c r="C68" s="34" t="s">
        <v>415</v>
      </c>
      <c r="D68" s="35" t="s">
        <v>254</v>
      </c>
      <c r="E68" s="35" t="s">
        <v>478</v>
      </c>
      <c r="F68" s="35" t="s">
        <v>375</v>
      </c>
      <c r="G68" s="35" t="s">
        <v>13</v>
      </c>
      <c r="H68" s="35" t="s">
        <v>415</v>
      </c>
      <c r="I68" s="35" t="s">
        <v>412</v>
      </c>
      <c r="J68" s="39">
        <v>0.84285714285714286</v>
      </c>
      <c r="K68" s="35">
        <v>2.84</v>
      </c>
      <c r="L68" s="36">
        <v>0.84285714285714286</v>
      </c>
      <c r="M68" s="37" t="s">
        <v>606</v>
      </c>
    </row>
    <row r="69" spans="1:13" ht="49.5" x14ac:dyDescent="0.25">
      <c r="A69" s="53">
        <v>14</v>
      </c>
      <c r="B69" s="14" t="s">
        <v>479</v>
      </c>
      <c r="C69" s="34" t="s">
        <v>415</v>
      </c>
      <c r="D69" s="35" t="s">
        <v>480</v>
      </c>
      <c r="E69" s="35" t="s">
        <v>71</v>
      </c>
      <c r="F69" s="35" t="s">
        <v>250</v>
      </c>
      <c r="G69" s="35" t="s">
        <v>415</v>
      </c>
      <c r="H69" s="35" t="s">
        <v>415</v>
      </c>
      <c r="I69" s="35" t="s">
        <v>412</v>
      </c>
      <c r="J69" s="39">
        <v>1.0900000000000001</v>
      </c>
      <c r="K69" s="35">
        <v>2.5299999999999998</v>
      </c>
      <c r="L69" s="36">
        <v>1.02</v>
      </c>
      <c r="M69" s="37" t="s">
        <v>607</v>
      </c>
    </row>
    <row r="70" spans="1:13" ht="49.5" x14ac:dyDescent="0.25">
      <c r="A70" s="53">
        <v>14</v>
      </c>
      <c r="B70" s="14" t="s">
        <v>479</v>
      </c>
      <c r="C70" s="34" t="s">
        <v>11</v>
      </c>
      <c r="D70" s="35" t="s">
        <v>480</v>
      </c>
      <c r="E70" s="35" t="s">
        <v>60</v>
      </c>
      <c r="F70" s="35" t="s">
        <v>283</v>
      </c>
      <c r="G70" s="35" t="s">
        <v>415</v>
      </c>
      <c r="H70" s="35" t="s">
        <v>415</v>
      </c>
      <c r="I70" s="35" t="s">
        <v>13</v>
      </c>
      <c r="J70" s="39">
        <v>1.0900000000000001</v>
      </c>
      <c r="K70" s="35">
        <v>3.54</v>
      </c>
      <c r="L70" s="36">
        <v>1.0478571428571428</v>
      </c>
      <c r="M70" s="37" t="s">
        <v>608</v>
      </c>
    </row>
    <row r="71" spans="1:13" ht="49.5" x14ac:dyDescent="0.25">
      <c r="A71" s="53">
        <v>14</v>
      </c>
      <c r="B71" s="14" t="s">
        <v>479</v>
      </c>
      <c r="C71" s="34" t="s">
        <v>415</v>
      </c>
      <c r="D71" s="35" t="s">
        <v>480</v>
      </c>
      <c r="E71" s="35" t="s">
        <v>430</v>
      </c>
      <c r="F71" s="35" t="s">
        <v>524</v>
      </c>
      <c r="G71" s="35" t="s">
        <v>412</v>
      </c>
      <c r="H71" s="35" t="s">
        <v>412</v>
      </c>
      <c r="I71" s="35" t="s">
        <v>13</v>
      </c>
      <c r="J71" s="39">
        <v>1.0900000000000001</v>
      </c>
      <c r="K71" s="35">
        <v>4.3600000000000003</v>
      </c>
      <c r="L71" s="36">
        <v>1.0857142857142856</v>
      </c>
      <c r="M71" s="37" t="s">
        <v>609</v>
      </c>
    </row>
    <row r="72" spans="1:13" ht="33" x14ac:dyDescent="0.25">
      <c r="A72" s="44">
        <v>15</v>
      </c>
      <c r="B72" s="45" t="s">
        <v>481</v>
      </c>
      <c r="C72" s="34" t="s">
        <v>415</v>
      </c>
      <c r="D72" s="35" t="s">
        <v>413</v>
      </c>
      <c r="E72" s="35" t="s">
        <v>60</v>
      </c>
      <c r="F72" s="35" t="s">
        <v>283</v>
      </c>
      <c r="G72" s="35" t="s">
        <v>415</v>
      </c>
      <c r="H72" s="35" t="s">
        <v>415</v>
      </c>
      <c r="I72" s="35" t="s">
        <v>412</v>
      </c>
      <c r="J72" s="39">
        <v>0.23035714285714287</v>
      </c>
      <c r="K72" s="35">
        <v>1.19</v>
      </c>
      <c r="L72" s="36">
        <v>0.23035714285714287</v>
      </c>
      <c r="M72" s="37" t="s">
        <v>610</v>
      </c>
    </row>
    <row r="73" spans="1:13" ht="33" x14ac:dyDescent="0.25">
      <c r="A73" s="53">
        <v>16</v>
      </c>
      <c r="B73" s="14" t="s">
        <v>559</v>
      </c>
      <c r="C73" s="34" t="s">
        <v>415</v>
      </c>
      <c r="D73" s="35" t="s">
        <v>483</v>
      </c>
      <c r="E73" s="35" t="s">
        <v>22</v>
      </c>
      <c r="F73" s="35" t="s">
        <v>255</v>
      </c>
      <c r="G73" s="35" t="s">
        <v>11</v>
      </c>
      <c r="H73" s="35" t="s">
        <v>415</v>
      </c>
      <c r="I73" s="35" t="s">
        <v>412</v>
      </c>
      <c r="J73" s="39">
        <v>0.59066666666666667</v>
      </c>
      <c r="K73" s="35"/>
      <c r="L73" s="36">
        <v>0.28999999999999998</v>
      </c>
      <c r="M73" s="37" t="s">
        <v>611</v>
      </c>
    </row>
    <row r="74" spans="1:13" ht="49.5" x14ac:dyDescent="0.25">
      <c r="A74" s="53">
        <v>16</v>
      </c>
      <c r="B74" s="14" t="s">
        <v>482</v>
      </c>
      <c r="C74" s="34" t="s">
        <v>415</v>
      </c>
      <c r="D74" s="35" t="s">
        <v>483</v>
      </c>
      <c r="E74" s="35" t="s">
        <v>484</v>
      </c>
      <c r="F74" s="35" t="s">
        <v>542</v>
      </c>
      <c r="G74" s="35" t="s">
        <v>415</v>
      </c>
      <c r="H74" s="35" t="s">
        <v>415</v>
      </c>
      <c r="I74" s="35" t="s">
        <v>412</v>
      </c>
      <c r="J74" s="39">
        <v>0.59066666666666667</v>
      </c>
      <c r="K74" s="35"/>
      <c r="L74" s="36">
        <v>0.37899999999999995</v>
      </c>
      <c r="M74" s="37" t="s">
        <v>612</v>
      </c>
    </row>
    <row r="75" spans="1:13" ht="33" x14ac:dyDescent="0.25">
      <c r="A75" s="53">
        <v>16</v>
      </c>
      <c r="B75" s="14" t="s">
        <v>482</v>
      </c>
      <c r="C75" s="34" t="s">
        <v>415</v>
      </c>
      <c r="D75" s="35" t="s">
        <v>483</v>
      </c>
      <c r="E75" s="35" t="s">
        <v>103</v>
      </c>
      <c r="F75" s="35" t="s">
        <v>310</v>
      </c>
      <c r="G75" s="35" t="s">
        <v>415</v>
      </c>
      <c r="H75" s="35" t="s">
        <v>415</v>
      </c>
      <c r="I75" s="35" t="s">
        <v>412</v>
      </c>
      <c r="J75" s="39">
        <v>0.59066666666666667</v>
      </c>
      <c r="K75" s="35">
        <v>13.34</v>
      </c>
      <c r="L75" s="36">
        <v>0.46600000000000003</v>
      </c>
      <c r="M75" s="37" t="s">
        <v>613</v>
      </c>
    </row>
    <row r="76" spans="1:13" ht="33" x14ac:dyDescent="0.25">
      <c r="A76" s="53">
        <v>16</v>
      </c>
      <c r="B76" s="14" t="s">
        <v>482</v>
      </c>
      <c r="C76" s="34" t="s">
        <v>415</v>
      </c>
      <c r="D76" s="35" t="s">
        <v>483</v>
      </c>
      <c r="E76" s="35" t="s">
        <v>485</v>
      </c>
      <c r="F76" s="35" t="s">
        <v>543</v>
      </c>
      <c r="G76" s="35" t="s">
        <v>415</v>
      </c>
      <c r="H76" s="35" t="s">
        <v>415</v>
      </c>
      <c r="I76" s="35" t="s">
        <v>415</v>
      </c>
      <c r="J76" s="39">
        <v>0.59066666666666667</v>
      </c>
      <c r="K76" s="35"/>
      <c r="L76" s="36">
        <v>0.47</v>
      </c>
      <c r="M76" s="37"/>
    </row>
    <row r="77" spans="1:13" ht="33" x14ac:dyDescent="0.25">
      <c r="A77" s="53">
        <v>16</v>
      </c>
      <c r="B77" s="14" t="s">
        <v>482</v>
      </c>
      <c r="C77" s="34" t="s">
        <v>415</v>
      </c>
      <c r="D77" s="35" t="s">
        <v>483</v>
      </c>
      <c r="E77" s="35" t="s">
        <v>486</v>
      </c>
      <c r="F77" s="35" t="s">
        <v>544</v>
      </c>
      <c r="G77" s="35" t="s">
        <v>415</v>
      </c>
      <c r="H77" s="35" t="s">
        <v>415</v>
      </c>
      <c r="I77" s="35" t="s">
        <v>415</v>
      </c>
      <c r="J77" s="39">
        <v>0.59066666666666667</v>
      </c>
      <c r="K77" s="35"/>
      <c r="L77" s="36">
        <v>0.48</v>
      </c>
      <c r="M77" s="37"/>
    </row>
    <row r="78" spans="1:13" ht="33" x14ac:dyDescent="0.25">
      <c r="A78" s="53">
        <v>16</v>
      </c>
      <c r="B78" s="14" t="s">
        <v>482</v>
      </c>
      <c r="C78" s="34" t="s">
        <v>415</v>
      </c>
      <c r="D78" s="35" t="s">
        <v>483</v>
      </c>
      <c r="E78" s="35" t="s">
        <v>451</v>
      </c>
      <c r="F78" s="35" t="s">
        <v>533</v>
      </c>
      <c r="G78" s="35" t="s">
        <v>11</v>
      </c>
      <c r="H78" s="35" t="s">
        <v>415</v>
      </c>
      <c r="I78" s="35" t="s">
        <v>415</v>
      </c>
      <c r="J78" s="39">
        <v>0.59066666666666667</v>
      </c>
      <c r="K78" s="35">
        <v>14.19</v>
      </c>
      <c r="L78" s="36">
        <v>0.54</v>
      </c>
      <c r="M78" s="37"/>
    </row>
    <row r="79" spans="1:13" ht="33" x14ac:dyDescent="0.25">
      <c r="A79" s="53">
        <v>16</v>
      </c>
      <c r="B79" s="14" t="s">
        <v>482</v>
      </c>
      <c r="C79" s="34" t="s">
        <v>415</v>
      </c>
      <c r="D79" s="35" t="s">
        <v>483</v>
      </c>
      <c r="E79" s="35" t="s">
        <v>450</v>
      </c>
      <c r="F79" s="35" t="s">
        <v>532</v>
      </c>
      <c r="G79" s="35" t="s">
        <v>415</v>
      </c>
      <c r="H79" s="35" t="s">
        <v>11</v>
      </c>
      <c r="I79" s="35" t="s">
        <v>415</v>
      </c>
      <c r="J79" s="39">
        <v>0.59066666666666667</v>
      </c>
      <c r="K79" s="35"/>
      <c r="L79" s="36">
        <v>0.56000000000000005</v>
      </c>
      <c r="M79" s="37"/>
    </row>
    <row r="80" spans="1:13" ht="33" x14ac:dyDescent="0.25">
      <c r="A80" s="53">
        <v>16</v>
      </c>
      <c r="B80" s="14" t="s">
        <v>482</v>
      </c>
      <c r="C80" s="34" t="s">
        <v>415</v>
      </c>
      <c r="D80" s="35" t="s">
        <v>483</v>
      </c>
      <c r="E80" s="35" t="s">
        <v>460</v>
      </c>
      <c r="F80" s="35" t="s">
        <v>257</v>
      </c>
      <c r="G80" s="35" t="s">
        <v>13</v>
      </c>
      <c r="H80" s="35" t="s">
        <v>412</v>
      </c>
      <c r="I80" s="35" t="s">
        <v>415</v>
      </c>
      <c r="J80" s="39">
        <v>0.59066666666666667</v>
      </c>
      <c r="K80" s="35">
        <v>16.27</v>
      </c>
      <c r="L80" s="36">
        <v>10.97</v>
      </c>
      <c r="M80" s="37"/>
    </row>
    <row r="81" spans="1:13" ht="33" x14ac:dyDescent="0.25">
      <c r="A81" s="44">
        <v>17</v>
      </c>
      <c r="B81" s="45" t="s">
        <v>487</v>
      </c>
      <c r="C81" s="34" t="s">
        <v>415</v>
      </c>
      <c r="D81" s="35" t="s">
        <v>488</v>
      </c>
      <c r="E81" s="35" t="s">
        <v>60</v>
      </c>
      <c r="F81" s="35" t="s">
        <v>283</v>
      </c>
      <c r="G81" s="35" t="s">
        <v>415</v>
      </c>
      <c r="H81" s="35" t="s">
        <v>415</v>
      </c>
      <c r="I81" s="35" t="s">
        <v>412</v>
      </c>
      <c r="J81" s="39">
        <v>1.05</v>
      </c>
      <c r="K81" s="35">
        <v>2.23</v>
      </c>
      <c r="L81" s="36">
        <v>1.05</v>
      </c>
      <c r="M81" s="37" t="s">
        <v>610</v>
      </c>
    </row>
    <row r="82" spans="1:13" ht="33" x14ac:dyDescent="0.25">
      <c r="A82" s="44">
        <v>18</v>
      </c>
      <c r="B82" s="45" t="s">
        <v>489</v>
      </c>
      <c r="C82" s="34" t="s">
        <v>415</v>
      </c>
      <c r="D82" s="35" t="s">
        <v>413</v>
      </c>
      <c r="E82" s="35" t="s">
        <v>196</v>
      </c>
      <c r="F82" s="35" t="s">
        <v>308</v>
      </c>
      <c r="G82" s="35" t="s">
        <v>11</v>
      </c>
      <c r="H82" s="35" t="s">
        <v>415</v>
      </c>
      <c r="I82" s="35" t="s">
        <v>412</v>
      </c>
      <c r="J82" s="39">
        <v>0.55812499999999998</v>
      </c>
      <c r="K82" s="35">
        <v>1.07</v>
      </c>
      <c r="L82" s="36">
        <v>0.55812499999999998</v>
      </c>
      <c r="M82" s="37" t="s">
        <v>610</v>
      </c>
    </row>
    <row r="83" spans="1:13" ht="33" x14ac:dyDescent="0.25">
      <c r="A83" s="53">
        <v>19</v>
      </c>
      <c r="B83" s="14" t="s">
        <v>490</v>
      </c>
      <c r="C83" s="34" t="s">
        <v>415</v>
      </c>
      <c r="D83" s="35" t="s">
        <v>465</v>
      </c>
      <c r="E83" s="35" t="s">
        <v>213</v>
      </c>
      <c r="F83" s="35" t="s">
        <v>377</v>
      </c>
      <c r="G83" s="35" t="s">
        <v>415</v>
      </c>
      <c r="H83" s="35" t="s">
        <v>415</v>
      </c>
      <c r="I83" s="35" t="s">
        <v>412</v>
      </c>
      <c r="J83" s="39">
        <v>2.4</v>
      </c>
      <c r="K83" s="35">
        <v>3.18</v>
      </c>
      <c r="L83" s="36">
        <v>2.3930000000000002</v>
      </c>
      <c r="M83" s="37" t="s">
        <v>614</v>
      </c>
    </row>
    <row r="84" spans="1:13" ht="33" x14ac:dyDescent="0.25">
      <c r="A84" s="53">
        <v>19</v>
      </c>
      <c r="B84" s="14" t="s">
        <v>490</v>
      </c>
      <c r="C84" s="34" t="s">
        <v>415</v>
      </c>
      <c r="D84" s="35" t="s">
        <v>465</v>
      </c>
      <c r="E84" s="35" t="s">
        <v>491</v>
      </c>
      <c r="F84" s="35" t="s">
        <v>545</v>
      </c>
      <c r="G84" s="35" t="s">
        <v>415</v>
      </c>
      <c r="H84" s="35" t="s">
        <v>415</v>
      </c>
      <c r="I84" s="35" t="s">
        <v>412</v>
      </c>
      <c r="J84" s="39">
        <v>2.4</v>
      </c>
      <c r="K84" s="35"/>
      <c r="L84" s="36">
        <v>2.3966666666666669</v>
      </c>
      <c r="M84" s="37" t="s">
        <v>615</v>
      </c>
    </row>
    <row r="85" spans="1:13" ht="33" x14ac:dyDescent="0.25">
      <c r="A85" s="53">
        <v>19</v>
      </c>
      <c r="B85" s="14" t="s">
        <v>490</v>
      </c>
      <c r="C85" s="34" t="s">
        <v>415</v>
      </c>
      <c r="D85" s="35" t="s">
        <v>465</v>
      </c>
      <c r="E85" s="35" t="s">
        <v>492</v>
      </c>
      <c r="F85" s="35" t="s">
        <v>400</v>
      </c>
      <c r="G85" s="35" t="s">
        <v>412</v>
      </c>
      <c r="H85" s="35" t="s">
        <v>412</v>
      </c>
      <c r="I85" s="35" t="s">
        <v>415</v>
      </c>
      <c r="J85" s="39">
        <v>2.4</v>
      </c>
      <c r="K85" s="35">
        <v>4.55</v>
      </c>
      <c r="L85" s="36">
        <v>3.83</v>
      </c>
      <c r="M85" s="37"/>
    </row>
    <row r="86" spans="1:13" ht="33" x14ac:dyDescent="0.25">
      <c r="A86" s="53">
        <v>20</v>
      </c>
      <c r="B86" s="14" t="s">
        <v>493</v>
      </c>
      <c r="C86" s="34" t="s">
        <v>415</v>
      </c>
      <c r="D86" s="35" t="s">
        <v>494</v>
      </c>
      <c r="E86" s="35" t="s">
        <v>12</v>
      </c>
      <c r="F86" s="35" t="s">
        <v>250</v>
      </c>
      <c r="G86" s="35" t="s">
        <v>415</v>
      </c>
      <c r="H86" s="35" t="s">
        <v>415</v>
      </c>
      <c r="I86" s="35" t="s">
        <v>412</v>
      </c>
      <c r="J86" s="39">
        <v>10.397</v>
      </c>
      <c r="K86" s="35">
        <v>15.04</v>
      </c>
      <c r="L86" s="36">
        <v>9.7731666666666666</v>
      </c>
      <c r="M86" s="37" t="s">
        <v>616</v>
      </c>
    </row>
    <row r="87" spans="1:13" ht="16.5" x14ac:dyDescent="0.25">
      <c r="A87" s="53">
        <v>20</v>
      </c>
      <c r="B87" s="14" t="s">
        <v>493</v>
      </c>
      <c r="C87" s="34" t="s">
        <v>415</v>
      </c>
      <c r="D87" s="35" t="s">
        <v>494</v>
      </c>
      <c r="E87" s="35" t="s">
        <v>62</v>
      </c>
      <c r="F87" s="35" t="s">
        <v>284</v>
      </c>
      <c r="G87" s="35" t="s">
        <v>415</v>
      </c>
      <c r="H87" s="35" t="s">
        <v>415</v>
      </c>
      <c r="I87" s="35" t="s">
        <v>412</v>
      </c>
      <c r="J87" s="39">
        <v>10.397</v>
      </c>
      <c r="K87" s="35">
        <v>18.91</v>
      </c>
      <c r="L87" s="36">
        <v>10.383333333333333</v>
      </c>
      <c r="M87" s="37" t="s">
        <v>617</v>
      </c>
    </row>
    <row r="88" spans="1:13" ht="16.5" x14ac:dyDescent="0.25">
      <c r="A88" s="53">
        <v>20</v>
      </c>
      <c r="B88" s="14" t="s">
        <v>493</v>
      </c>
      <c r="C88" s="34" t="s">
        <v>415</v>
      </c>
      <c r="D88" s="35" t="s">
        <v>494</v>
      </c>
      <c r="E88" s="35" t="s">
        <v>495</v>
      </c>
      <c r="F88" s="35" t="s">
        <v>546</v>
      </c>
      <c r="G88" s="35" t="s">
        <v>412</v>
      </c>
      <c r="H88" s="35" t="s">
        <v>412</v>
      </c>
      <c r="I88" s="35" t="s">
        <v>415</v>
      </c>
      <c r="J88" s="39">
        <v>10.397</v>
      </c>
      <c r="K88" s="35">
        <v>183.29</v>
      </c>
      <c r="L88" s="36">
        <v>119.7</v>
      </c>
      <c r="M88" s="37"/>
    </row>
    <row r="89" spans="1:13" ht="49.5" x14ac:dyDescent="0.25">
      <c r="A89" s="53">
        <v>21</v>
      </c>
      <c r="B89" s="14" t="s">
        <v>496</v>
      </c>
      <c r="C89" s="34" t="s">
        <v>415</v>
      </c>
      <c r="D89" s="35" t="s">
        <v>413</v>
      </c>
      <c r="E89" s="40" t="s">
        <v>497</v>
      </c>
      <c r="F89" s="35" t="s">
        <v>547</v>
      </c>
      <c r="G89" s="35" t="s">
        <v>11</v>
      </c>
      <c r="H89" s="35" t="s">
        <v>415</v>
      </c>
      <c r="I89" s="35" t="s">
        <v>412</v>
      </c>
      <c r="J89" s="39">
        <v>3.8759999999999999</v>
      </c>
      <c r="K89" s="35"/>
      <c r="L89" s="36">
        <v>3.7920000000000003</v>
      </c>
      <c r="M89" s="37" t="s">
        <v>618</v>
      </c>
    </row>
    <row r="90" spans="1:13" ht="16.5" x14ac:dyDescent="0.25">
      <c r="A90" s="53">
        <v>21</v>
      </c>
      <c r="B90" s="14" t="s">
        <v>498</v>
      </c>
      <c r="C90" s="34" t="s">
        <v>11</v>
      </c>
      <c r="D90" s="35" t="s">
        <v>254</v>
      </c>
      <c r="E90" s="35" t="s">
        <v>380</v>
      </c>
      <c r="F90" s="35" t="s">
        <v>381</v>
      </c>
      <c r="G90" s="35" t="s">
        <v>13</v>
      </c>
      <c r="H90" s="35" t="s">
        <v>13</v>
      </c>
      <c r="I90" s="35" t="s">
        <v>13</v>
      </c>
      <c r="J90" s="39">
        <v>3.8759999999999999</v>
      </c>
      <c r="K90" s="35">
        <v>6.92</v>
      </c>
      <c r="L90" s="36">
        <v>3.8759999999999999</v>
      </c>
      <c r="M90" s="37" t="s">
        <v>619</v>
      </c>
    </row>
    <row r="91" spans="1:13" ht="16.5" x14ac:dyDescent="0.25">
      <c r="A91" s="53">
        <v>22</v>
      </c>
      <c r="B91" s="14" t="s">
        <v>560</v>
      </c>
      <c r="C91" s="34" t="s">
        <v>11</v>
      </c>
      <c r="D91" s="35" t="s">
        <v>500</v>
      </c>
      <c r="E91" s="35" t="s">
        <v>139</v>
      </c>
      <c r="F91" s="35" t="s">
        <v>329</v>
      </c>
      <c r="G91" s="35" t="s">
        <v>11</v>
      </c>
      <c r="H91" s="35" t="s">
        <v>11</v>
      </c>
      <c r="I91" s="35" t="s">
        <v>13</v>
      </c>
      <c r="J91" s="39">
        <v>0.67999999999999994</v>
      </c>
      <c r="K91" s="35">
        <v>1</v>
      </c>
      <c r="L91" s="36">
        <v>0.27733333333333332</v>
      </c>
      <c r="M91" s="37" t="s">
        <v>620</v>
      </c>
    </row>
    <row r="92" spans="1:13" ht="16.5" x14ac:dyDescent="0.25">
      <c r="A92" s="53">
        <v>22</v>
      </c>
      <c r="B92" s="14" t="s">
        <v>499</v>
      </c>
      <c r="C92" s="34" t="s">
        <v>11</v>
      </c>
      <c r="D92" s="35" t="s">
        <v>500</v>
      </c>
      <c r="E92" s="35" t="s">
        <v>501</v>
      </c>
      <c r="F92" s="35" t="s">
        <v>548</v>
      </c>
      <c r="G92" s="35" t="s">
        <v>11</v>
      </c>
      <c r="H92" s="35" t="s">
        <v>11</v>
      </c>
      <c r="I92" s="35" t="s">
        <v>13</v>
      </c>
      <c r="J92" s="39">
        <v>0.67999999999999994</v>
      </c>
      <c r="K92" s="35">
        <v>1.76</v>
      </c>
      <c r="L92" s="36">
        <v>0.3</v>
      </c>
      <c r="M92" s="37" t="s">
        <v>621</v>
      </c>
    </row>
    <row r="93" spans="1:13" ht="16.5" x14ac:dyDescent="0.25">
      <c r="A93" s="53">
        <v>22</v>
      </c>
      <c r="B93" s="14" t="s">
        <v>499</v>
      </c>
      <c r="C93" s="34" t="s">
        <v>11</v>
      </c>
      <c r="D93" s="35" t="s">
        <v>500</v>
      </c>
      <c r="E93" s="35" t="s">
        <v>502</v>
      </c>
      <c r="F93" s="35" t="s">
        <v>549</v>
      </c>
      <c r="G93" s="35" t="s">
        <v>11</v>
      </c>
      <c r="H93" s="35" t="s">
        <v>11</v>
      </c>
      <c r="I93" s="35" t="s">
        <v>13</v>
      </c>
      <c r="J93" s="39">
        <v>0.67999999999999994</v>
      </c>
      <c r="K93" s="35">
        <v>0.68</v>
      </c>
      <c r="L93" s="36">
        <v>0.32916666666666666</v>
      </c>
      <c r="M93" s="37" t="s">
        <v>622</v>
      </c>
    </row>
    <row r="94" spans="1:13" ht="16.5" x14ac:dyDescent="0.25">
      <c r="A94" s="53">
        <v>22</v>
      </c>
      <c r="B94" s="14" t="s">
        <v>499</v>
      </c>
      <c r="C94" s="34" t="s">
        <v>11</v>
      </c>
      <c r="D94" s="35" t="s">
        <v>500</v>
      </c>
      <c r="E94" s="35" t="s">
        <v>503</v>
      </c>
      <c r="F94" s="35" t="s">
        <v>272</v>
      </c>
      <c r="G94" s="35" t="s">
        <v>11</v>
      </c>
      <c r="H94" s="35" t="s">
        <v>11</v>
      </c>
      <c r="I94" s="35" t="s">
        <v>11</v>
      </c>
      <c r="J94" s="39">
        <v>0.67999999999999994</v>
      </c>
      <c r="K94" s="35">
        <v>0.85</v>
      </c>
      <c r="L94" s="36">
        <v>0.4</v>
      </c>
      <c r="M94" s="37"/>
    </row>
    <row r="95" spans="1:13" ht="16.5" x14ac:dyDescent="0.25">
      <c r="A95" s="53">
        <v>22</v>
      </c>
      <c r="B95" s="14" t="s">
        <v>499</v>
      </c>
      <c r="C95" s="34" t="s">
        <v>11</v>
      </c>
      <c r="D95" s="35" t="s">
        <v>500</v>
      </c>
      <c r="E95" s="35" t="s">
        <v>504</v>
      </c>
      <c r="F95" s="35" t="s">
        <v>550</v>
      </c>
      <c r="G95" s="35" t="s">
        <v>11</v>
      </c>
      <c r="H95" s="35" t="s">
        <v>11</v>
      </c>
      <c r="I95" s="35" t="s">
        <v>11</v>
      </c>
      <c r="J95" s="39">
        <v>0.67999999999999994</v>
      </c>
      <c r="K95" s="35">
        <v>0.78</v>
      </c>
      <c r="L95" s="36">
        <v>0.64</v>
      </c>
      <c r="M95" s="37"/>
    </row>
    <row r="96" spans="1:13" ht="16.5" x14ac:dyDescent="0.25">
      <c r="A96" s="53">
        <v>22</v>
      </c>
      <c r="B96" s="14" t="s">
        <v>499</v>
      </c>
      <c r="C96" s="34" t="s">
        <v>11</v>
      </c>
      <c r="D96" s="35" t="s">
        <v>500</v>
      </c>
      <c r="E96" s="35" t="s">
        <v>505</v>
      </c>
      <c r="F96" s="35" t="s">
        <v>551</v>
      </c>
      <c r="G96" s="35" t="s">
        <v>11</v>
      </c>
      <c r="H96" s="35" t="s">
        <v>11</v>
      </c>
      <c r="I96" s="35" t="s">
        <v>11</v>
      </c>
      <c r="J96" s="39">
        <v>0.67999999999999994</v>
      </c>
      <c r="K96" s="35">
        <v>0.66</v>
      </c>
      <c r="L96" s="36">
        <v>0.37</v>
      </c>
      <c r="M96" s="37"/>
    </row>
    <row r="97" spans="1:13" ht="16.5" x14ac:dyDescent="0.25">
      <c r="A97" s="53">
        <v>22</v>
      </c>
      <c r="B97" s="14" t="s">
        <v>499</v>
      </c>
      <c r="C97" s="34" t="s">
        <v>11</v>
      </c>
      <c r="D97" s="35" t="s">
        <v>500</v>
      </c>
      <c r="E97" s="35" t="s">
        <v>506</v>
      </c>
      <c r="F97" s="35" t="s">
        <v>552</v>
      </c>
      <c r="G97" s="35" t="s">
        <v>11</v>
      </c>
      <c r="H97" s="35" t="s">
        <v>11</v>
      </c>
      <c r="I97" s="35" t="s">
        <v>11</v>
      </c>
      <c r="J97" s="39">
        <v>0.67999999999999994</v>
      </c>
      <c r="K97" s="35">
        <v>0.4</v>
      </c>
      <c r="L97" s="36">
        <v>0.48</v>
      </c>
      <c r="M97" s="37"/>
    </row>
    <row r="98" spans="1:13" ht="16.5" x14ac:dyDescent="0.25">
      <c r="A98" s="53">
        <v>22</v>
      </c>
      <c r="B98" s="14" t="s">
        <v>499</v>
      </c>
      <c r="C98" s="34" t="s">
        <v>11</v>
      </c>
      <c r="D98" s="35" t="s">
        <v>500</v>
      </c>
      <c r="E98" s="35" t="s">
        <v>507</v>
      </c>
      <c r="F98" s="35" t="s">
        <v>553</v>
      </c>
      <c r="G98" s="35" t="s">
        <v>11</v>
      </c>
      <c r="H98" s="35" t="s">
        <v>11</v>
      </c>
      <c r="I98" s="35" t="s">
        <v>11</v>
      </c>
      <c r="J98" s="39">
        <v>0.67999999999999994</v>
      </c>
      <c r="K98" s="35">
        <v>0.52</v>
      </c>
      <c r="L98" s="36">
        <v>0.36</v>
      </c>
      <c r="M98" s="37"/>
    </row>
    <row r="99" spans="1:13" ht="16.5" x14ac:dyDescent="0.25">
      <c r="A99" s="53">
        <v>22</v>
      </c>
      <c r="B99" s="14" t="s">
        <v>499</v>
      </c>
      <c r="C99" s="34" t="s">
        <v>11</v>
      </c>
      <c r="D99" s="35" t="s">
        <v>500</v>
      </c>
      <c r="E99" s="35" t="s">
        <v>508</v>
      </c>
      <c r="F99" s="35" t="s">
        <v>259</v>
      </c>
      <c r="G99" s="35" t="s">
        <v>11</v>
      </c>
      <c r="H99" s="35" t="s">
        <v>11</v>
      </c>
      <c r="I99" s="35" t="s">
        <v>11</v>
      </c>
      <c r="J99" s="39">
        <v>0.67999999999999994</v>
      </c>
      <c r="K99" s="35">
        <v>0.81</v>
      </c>
      <c r="L99" s="36">
        <v>0.35</v>
      </c>
      <c r="M99" s="37"/>
    </row>
    <row r="100" spans="1:13" ht="16.5" x14ac:dyDescent="0.25">
      <c r="A100" s="53">
        <v>22</v>
      </c>
      <c r="B100" s="14" t="s">
        <v>499</v>
      </c>
      <c r="C100" s="34" t="s">
        <v>11</v>
      </c>
      <c r="D100" s="35" t="s">
        <v>500</v>
      </c>
      <c r="E100" s="35" t="s">
        <v>331</v>
      </c>
      <c r="F100" s="35" t="s">
        <v>332</v>
      </c>
      <c r="G100" s="35" t="s">
        <v>13</v>
      </c>
      <c r="H100" s="35" t="s">
        <v>13</v>
      </c>
      <c r="I100" s="35" t="s">
        <v>11</v>
      </c>
      <c r="J100" s="39">
        <v>0.67999999999999994</v>
      </c>
      <c r="K100" s="35">
        <v>1.83</v>
      </c>
      <c r="L100" s="36">
        <v>1.44</v>
      </c>
      <c r="M100" s="37"/>
    </row>
    <row r="101" spans="1:13" ht="16.5" x14ac:dyDescent="0.25">
      <c r="A101" s="53">
        <v>23</v>
      </c>
      <c r="B101" s="45" t="s">
        <v>509</v>
      </c>
      <c r="C101" s="34" t="s">
        <v>13</v>
      </c>
      <c r="D101" s="35" t="s">
        <v>394</v>
      </c>
      <c r="E101" s="35" t="s">
        <v>510</v>
      </c>
      <c r="F101" s="35" t="s">
        <v>554</v>
      </c>
      <c r="G101" s="35" t="s">
        <v>11</v>
      </c>
      <c r="H101" s="35" t="s">
        <v>11</v>
      </c>
      <c r="I101" s="35" t="s">
        <v>13</v>
      </c>
      <c r="J101" s="39">
        <v>810</v>
      </c>
      <c r="K101" s="35"/>
      <c r="L101" s="36">
        <v>798</v>
      </c>
      <c r="M101" s="37" t="s">
        <v>623</v>
      </c>
    </row>
    <row r="102" spans="1:13" ht="16.5" x14ac:dyDescent="0.25">
      <c r="A102" s="53">
        <v>23</v>
      </c>
      <c r="B102" s="45" t="s">
        <v>509</v>
      </c>
      <c r="C102" s="34" t="s">
        <v>13</v>
      </c>
      <c r="D102" s="35" t="s">
        <v>394</v>
      </c>
      <c r="E102" s="46" t="s">
        <v>194</v>
      </c>
      <c r="F102" s="35" t="s">
        <v>364</v>
      </c>
      <c r="G102" s="35" t="s">
        <v>13</v>
      </c>
      <c r="H102" s="35" t="s">
        <v>13</v>
      </c>
      <c r="I102" s="35" t="s">
        <v>13</v>
      </c>
      <c r="J102" s="39">
        <v>810</v>
      </c>
      <c r="K102" s="35">
        <v>3322</v>
      </c>
      <c r="L102" s="36">
        <v>809</v>
      </c>
      <c r="M102" s="37" t="s">
        <v>624</v>
      </c>
    </row>
    <row r="103" spans="1:13" ht="33" x14ac:dyDescent="0.25">
      <c r="A103" s="53">
        <v>24</v>
      </c>
      <c r="B103" s="14" t="s">
        <v>561</v>
      </c>
      <c r="C103" s="34" t="s">
        <v>11</v>
      </c>
      <c r="D103" s="35" t="s">
        <v>512</v>
      </c>
      <c r="E103" s="35" t="s">
        <v>513</v>
      </c>
      <c r="F103" s="35" t="s">
        <v>555</v>
      </c>
      <c r="G103" s="35" t="s">
        <v>11</v>
      </c>
      <c r="H103" s="35" t="s">
        <v>11</v>
      </c>
      <c r="I103" s="35" t="s">
        <v>13</v>
      </c>
      <c r="J103" s="39">
        <v>21.95</v>
      </c>
      <c r="K103" s="35">
        <v>63.7</v>
      </c>
      <c r="L103" s="36">
        <v>21.880000000000003</v>
      </c>
      <c r="M103" s="37" t="s">
        <v>625</v>
      </c>
    </row>
    <row r="104" spans="1:13" ht="33" x14ac:dyDescent="0.25">
      <c r="A104" s="53">
        <v>24</v>
      </c>
      <c r="B104" s="14" t="s">
        <v>511</v>
      </c>
      <c r="C104" s="34" t="s">
        <v>11</v>
      </c>
      <c r="D104" s="35" t="s">
        <v>512</v>
      </c>
      <c r="E104" s="35" t="s">
        <v>514</v>
      </c>
      <c r="F104" s="35" t="s">
        <v>556</v>
      </c>
      <c r="G104" s="35" t="s">
        <v>11</v>
      </c>
      <c r="H104" s="35" t="s">
        <v>11</v>
      </c>
      <c r="I104" s="35" t="s">
        <v>13</v>
      </c>
      <c r="J104" s="39">
        <v>21.95</v>
      </c>
      <c r="K104" s="35"/>
      <c r="L104" s="36">
        <v>21.95</v>
      </c>
      <c r="M104" s="37" t="s">
        <v>626</v>
      </c>
    </row>
    <row r="105" spans="1:13" ht="33" x14ac:dyDescent="0.25">
      <c r="A105" s="44">
        <v>25</v>
      </c>
      <c r="B105" s="45" t="s">
        <v>562</v>
      </c>
      <c r="C105" s="34" t="s">
        <v>11</v>
      </c>
      <c r="D105" s="35" t="s">
        <v>515</v>
      </c>
      <c r="E105" s="35" t="s">
        <v>100</v>
      </c>
      <c r="F105" s="35" t="s">
        <v>308</v>
      </c>
      <c r="G105" s="35" t="s">
        <v>11</v>
      </c>
      <c r="H105" s="35" t="s">
        <v>11</v>
      </c>
      <c r="I105" s="35" t="s">
        <v>13</v>
      </c>
      <c r="J105" s="39">
        <v>133</v>
      </c>
      <c r="K105" s="35"/>
      <c r="L105" s="36">
        <v>133</v>
      </c>
      <c r="M105" s="37" t="s">
        <v>610</v>
      </c>
    </row>
    <row r="106" spans="1:13" ht="16.5" customHeight="1" x14ac:dyDescent="0.25">
      <c r="A106" s="47"/>
    </row>
    <row r="107" spans="1:13" ht="16.5" customHeight="1" x14ac:dyDescent="0.25">
      <c r="A107" s="47"/>
    </row>
    <row r="108" spans="1:13" ht="16.5" customHeight="1" x14ac:dyDescent="0.25"/>
    <row r="109" spans="1:13" ht="16.5" customHeight="1" x14ac:dyDescent="0.25">
      <c r="A109" s="47"/>
    </row>
    <row r="110" spans="1:13" ht="16.5" customHeight="1" x14ac:dyDescent="0.25">
      <c r="A110" s="47"/>
    </row>
    <row r="111" spans="1:13" ht="16.5" customHeight="1" x14ac:dyDescent="0.25">
      <c r="A111" s="47"/>
    </row>
    <row r="112" spans="1:13" ht="16.5" customHeight="1" x14ac:dyDescent="0.25">
      <c r="A112" s="49"/>
    </row>
    <row r="113" spans="1:1" ht="16.5" customHeight="1" x14ac:dyDescent="0.25">
      <c r="A113" s="49"/>
    </row>
    <row r="114" spans="1:1" ht="16.5" customHeight="1" x14ac:dyDescent="0.25">
      <c r="A114" s="50"/>
    </row>
    <row r="115" spans="1:1" ht="16.5" customHeight="1" x14ac:dyDescent="0.25"/>
    <row r="116" spans="1:1" ht="16.5" customHeight="1" x14ac:dyDescent="0.25">
      <c r="A116" s="51"/>
    </row>
    <row r="117" spans="1:1" ht="16.5" customHeight="1" x14ac:dyDescent="0.25">
      <c r="A117" s="49"/>
    </row>
    <row r="118" spans="1:1" ht="16.5" customHeight="1" x14ac:dyDescent="0.25">
      <c r="A118" s="49"/>
    </row>
    <row r="119" spans="1:1" ht="16.5" customHeight="1" x14ac:dyDescent="0.25">
      <c r="A119" s="49"/>
    </row>
    <row r="120" spans="1:1" ht="16.5" customHeight="1" x14ac:dyDescent="0.25">
      <c r="A120" s="49"/>
    </row>
    <row r="121" spans="1:1" ht="16.5" customHeight="1" x14ac:dyDescent="0.25">
      <c r="A121" s="50"/>
    </row>
    <row r="122" spans="1:1" ht="16.5" customHeight="1" x14ac:dyDescent="0.25"/>
    <row r="123" spans="1:1" ht="16.5" customHeight="1" x14ac:dyDescent="0.25">
      <c r="A123" s="51"/>
    </row>
    <row r="124" spans="1:1" ht="16.5" customHeight="1" x14ac:dyDescent="0.25">
      <c r="A124" s="49"/>
    </row>
    <row r="125" spans="1:1" ht="16.5" customHeight="1" x14ac:dyDescent="0.25">
      <c r="A125" s="49"/>
    </row>
    <row r="126" spans="1:1" ht="16.5" customHeight="1" x14ac:dyDescent="0.25">
      <c r="A126" s="50"/>
    </row>
    <row r="127" spans="1:1" ht="16.5" customHeight="1" x14ac:dyDescent="0.25"/>
    <row r="128" spans="1:1" ht="16.5" customHeight="1" x14ac:dyDescent="0.25">
      <c r="A128" s="51"/>
    </row>
    <row r="129" spans="1:1" ht="16.5" customHeight="1" x14ac:dyDescent="0.25">
      <c r="A129" s="49"/>
    </row>
    <row r="130" spans="1:1" ht="16.5" customHeight="1" x14ac:dyDescent="0.25">
      <c r="A130" s="49"/>
    </row>
    <row r="131" spans="1:1" ht="16.5" customHeight="1" x14ac:dyDescent="0.25"/>
    <row r="132" spans="1:1" ht="16.5" customHeight="1" x14ac:dyDescent="0.25">
      <c r="A132" s="51"/>
    </row>
    <row r="133" spans="1:1" ht="16.5" customHeight="1" x14ac:dyDescent="0.25">
      <c r="A133" s="49"/>
    </row>
    <row r="134" spans="1:1" ht="16.5" customHeight="1" x14ac:dyDescent="0.25">
      <c r="A134" s="49"/>
    </row>
    <row r="135" spans="1:1" ht="16.5" customHeight="1" x14ac:dyDescent="0.25">
      <c r="A135" s="49"/>
    </row>
    <row r="136" spans="1:1" ht="16.5" customHeight="1" x14ac:dyDescent="0.25">
      <c r="A136" s="49"/>
    </row>
    <row r="137" spans="1:1" ht="16.5" customHeight="1" x14ac:dyDescent="0.25">
      <c r="A137" s="49"/>
    </row>
    <row r="138" spans="1:1" ht="16.5" customHeight="1" x14ac:dyDescent="0.25">
      <c r="A138" s="50"/>
    </row>
    <row r="139" spans="1:1" ht="16.5" customHeight="1" x14ac:dyDescent="0.25"/>
    <row r="140" spans="1:1" ht="16.5" customHeight="1" x14ac:dyDescent="0.25">
      <c r="A140" s="51"/>
    </row>
    <row r="141" spans="1:1" ht="16.5" customHeight="1" x14ac:dyDescent="0.25">
      <c r="A141" s="49"/>
    </row>
    <row r="142" spans="1:1" ht="16.5" customHeight="1" x14ac:dyDescent="0.25">
      <c r="A142" s="49"/>
    </row>
    <row r="143" spans="1:1" ht="16.5" customHeight="1" x14ac:dyDescent="0.25">
      <c r="A143" s="49"/>
    </row>
    <row r="144" spans="1:1" ht="16.5" customHeight="1" x14ac:dyDescent="0.25"/>
    <row r="145" spans="1:1" ht="16.5" customHeight="1" x14ac:dyDescent="0.25">
      <c r="A145" s="51"/>
    </row>
    <row r="146" spans="1:1" ht="16.5" customHeight="1" x14ac:dyDescent="0.25">
      <c r="A146" s="49"/>
    </row>
    <row r="147" spans="1:1" ht="16.5" customHeight="1" x14ac:dyDescent="0.25">
      <c r="A147" s="49"/>
    </row>
    <row r="148" spans="1:1" ht="16.5" customHeight="1" x14ac:dyDescent="0.25">
      <c r="A148" s="49"/>
    </row>
    <row r="149" spans="1:1" ht="16.5" customHeight="1" x14ac:dyDescent="0.25">
      <c r="A149" s="50"/>
    </row>
    <row r="150" spans="1:1" ht="16.5" customHeight="1" x14ac:dyDescent="0.25"/>
    <row r="151" spans="1:1" ht="16.5" customHeight="1" x14ac:dyDescent="0.25">
      <c r="A151" s="51"/>
    </row>
    <row r="152" spans="1:1" ht="16.5" customHeight="1" x14ac:dyDescent="0.25">
      <c r="A152" s="49"/>
    </row>
    <row r="153" spans="1:1" ht="16.5" customHeight="1" x14ac:dyDescent="0.25">
      <c r="A153" s="49"/>
    </row>
    <row r="154" spans="1:1" ht="16.5" customHeight="1" x14ac:dyDescent="0.25">
      <c r="A154" s="50"/>
    </row>
    <row r="155" spans="1:1" ht="16.5" customHeight="1" x14ac:dyDescent="0.25"/>
    <row r="156" spans="1:1" ht="16.5" customHeight="1" x14ac:dyDescent="0.25">
      <c r="A156" s="51"/>
    </row>
    <row r="157" spans="1:1" ht="16.5" customHeight="1" x14ac:dyDescent="0.25">
      <c r="A157" s="52"/>
    </row>
    <row r="158" spans="1:1" ht="16.5" customHeight="1" x14ac:dyDescent="0.25"/>
    <row r="159" spans="1:1" ht="16.5" customHeight="1" x14ac:dyDescent="0.25">
      <c r="A159" s="51"/>
    </row>
    <row r="160" spans="1:1" ht="16.5" customHeight="1" x14ac:dyDescent="0.25">
      <c r="A160" s="49"/>
    </row>
    <row r="161" spans="1:1" ht="16.5" customHeight="1" x14ac:dyDescent="0.25">
      <c r="A161" s="49"/>
    </row>
    <row r="162" spans="1:1" ht="16.5" customHeight="1" x14ac:dyDescent="0.25"/>
    <row r="163" spans="1:1" ht="16.5" customHeight="1" x14ac:dyDescent="0.25">
      <c r="A163" s="51"/>
    </row>
    <row r="164" spans="1:1" ht="16.5" customHeight="1" x14ac:dyDescent="0.25"/>
    <row r="165" spans="1:1" ht="16.5" customHeight="1" x14ac:dyDescent="0.25">
      <c r="A165" s="49"/>
    </row>
    <row r="166" spans="1:1" ht="16.5" customHeight="1" x14ac:dyDescent="0.25">
      <c r="A166" s="49"/>
    </row>
    <row r="167" spans="1:1" ht="16.5" customHeight="1" x14ac:dyDescent="0.25">
      <c r="A167" s="50"/>
    </row>
    <row r="168" spans="1:1" ht="16.5" customHeight="1" x14ac:dyDescent="0.25"/>
    <row r="169" spans="1:1" ht="16.5" customHeight="1" x14ac:dyDescent="0.25">
      <c r="A169" s="51"/>
    </row>
    <row r="170" spans="1:1" ht="16.5" customHeight="1" x14ac:dyDescent="0.25">
      <c r="A170" s="49"/>
    </row>
    <row r="171" spans="1:1" ht="16.5" customHeight="1" x14ac:dyDescent="0.25">
      <c r="A171" s="50"/>
    </row>
    <row r="172" spans="1:1" ht="16.5" customHeight="1" x14ac:dyDescent="0.25">
      <c r="A172" s="50"/>
    </row>
    <row r="173" spans="1:1" ht="16.5" customHeight="1" x14ac:dyDescent="0.25"/>
    <row r="174" spans="1:1" ht="16.5" customHeight="1" x14ac:dyDescent="0.25">
      <c r="A174" s="51"/>
    </row>
    <row r="175" spans="1:1" ht="16.5" customHeight="1" x14ac:dyDescent="0.25">
      <c r="A175" s="49"/>
    </row>
    <row r="176" spans="1:1" ht="16.5" customHeight="1" x14ac:dyDescent="0.25">
      <c r="A176" s="49"/>
    </row>
    <row r="177" spans="1:1" ht="16.5" customHeight="1" x14ac:dyDescent="0.25">
      <c r="A177" s="49"/>
    </row>
    <row r="178" spans="1:1" ht="16.5" customHeight="1" x14ac:dyDescent="0.25">
      <c r="A178" s="50"/>
    </row>
    <row r="179" spans="1:1" ht="16.5" customHeight="1" x14ac:dyDescent="0.25"/>
    <row r="180" spans="1:1" ht="16.5" customHeight="1" x14ac:dyDescent="0.25">
      <c r="A180" s="51"/>
    </row>
    <row r="181" spans="1:1" ht="16.5" customHeight="1" x14ac:dyDescent="0.25">
      <c r="A181" s="49"/>
    </row>
    <row r="182" spans="1:1" ht="16.5" customHeight="1" x14ac:dyDescent="0.25">
      <c r="A182" s="49"/>
    </row>
    <row r="183" spans="1:1" ht="16.5" customHeight="1" x14ac:dyDescent="0.25">
      <c r="A183" s="50"/>
    </row>
    <row r="184" spans="1:1" ht="16.5" customHeight="1" x14ac:dyDescent="0.25"/>
    <row r="185" spans="1:1" ht="16.5" customHeight="1" x14ac:dyDescent="0.25">
      <c r="A185" s="51"/>
    </row>
    <row r="186" spans="1:1" ht="16.5" customHeight="1" x14ac:dyDescent="0.25">
      <c r="A186" s="49"/>
    </row>
    <row r="187" spans="1:1" ht="16.5" customHeight="1" x14ac:dyDescent="0.25">
      <c r="A187" s="49"/>
    </row>
    <row r="188" spans="1:1" ht="16.5" customHeight="1" x14ac:dyDescent="0.25">
      <c r="A188" s="49"/>
    </row>
    <row r="189" spans="1:1" ht="16.5" customHeight="1" x14ac:dyDescent="0.25">
      <c r="A189" s="49"/>
    </row>
    <row r="190" spans="1:1" ht="16.5" customHeight="1" x14ac:dyDescent="0.25"/>
    <row r="191" spans="1:1" ht="16.5" customHeight="1" x14ac:dyDescent="0.25">
      <c r="A191" s="51"/>
    </row>
    <row r="192" spans="1:1" ht="16.5" customHeight="1" x14ac:dyDescent="0.25"/>
    <row r="193" spans="1:1" ht="16.5" customHeight="1" x14ac:dyDescent="0.25">
      <c r="A193" s="49"/>
    </row>
    <row r="194" spans="1:1" ht="16.5" customHeight="1" x14ac:dyDescent="0.25">
      <c r="A194" s="49"/>
    </row>
    <row r="195" spans="1:1" ht="16.5" customHeight="1" x14ac:dyDescent="0.25">
      <c r="A195" s="49"/>
    </row>
    <row r="196" spans="1:1" ht="16.5" customHeight="1" x14ac:dyDescent="0.25">
      <c r="A196" s="49"/>
    </row>
    <row r="197" spans="1:1" ht="16.5" customHeight="1" x14ac:dyDescent="0.25">
      <c r="A197" s="49"/>
    </row>
    <row r="198" spans="1:1" ht="16.5" customHeight="1" x14ac:dyDescent="0.25">
      <c r="A198" s="50"/>
    </row>
    <row r="199" spans="1:1" ht="16.5" customHeight="1" x14ac:dyDescent="0.25"/>
    <row r="200" spans="1:1" ht="16.5" customHeight="1" x14ac:dyDescent="0.25">
      <c r="A200" s="51"/>
    </row>
    <row r="201" spans="1:1" ht="16.5" customHeight="1" x14ac:dyDescent="0.25"/>
    <row r="202" spans="1:1" ht="16.5" customHeight="1" x14ac:dyDescent="0.25">
      <c r="A202" s="49"/>
    </row>
    <row r="203" spans="1:1" ht="16.5" customHeight="1" x14ac:dyDescent="0.25">
      <c r="A203" s="49"/>
    </row>
    <row r="204" spans="1:1" ht="16.5" customHeight="1" x14ac:dyDescent="0.25">
      <c r="A204" s="49"/>
    </row>
    <row r="205" spans="1:1" ht="16.5" customHeight="1" x14ac:dyDescent="0.25">
      <c r="A205" s="50"/>
    </row>
    <row r="206" spans="1:1" ht="16.5" customHeight="1" x14ac:dyDescent="0.25"/>
    <row r="207" spans="1:1" ht="16.5" customHeight="1" x14ac:dyDescent="0.25">
      <c r="A207" s="51"/>
    </row>
    <row r="208" spans="1:1" ht="16.5" customHeight="1" x14ac:dyDescent="0.25">
      <c r="A208" s="49"/>
    </row>
    <row r="209" spans="1:1" ht="16.5" customHeight="1" x14ac:dyDescent="0.25">
      <c r="A209" s="49"/>
    </row>
    <row r="210" spans="1:1" ht="16.5" customHeight="1" x14ac:dyDescent="0.25">
      <c r="A210" s="49"/>
    </row>
    <row r="211" spans="1:1" ht="16.5" customHeight="1" x14ac:dyDescent="0.25">
      <c r="A211" s="49"/>
    </row>
    <row r="212" spans="1:1" ht="16.5" customHeight="1" x14ac:dyDescent="0.25">
      <c r="A212" s="49"/>
    </row>
    <row r="213" spans="1:1" ht="16.5" customHeight="1" x14ac:dyDescent="0.25">
      <c r="A213" s="50"/>
    </row>
    <row r="214" spans="1:1" ht="16.5" customHeight="1" x14ac:dyDescent="0.25">
      <c r="A214" s="50"/>
    </row>
  </sheetData>
  <autoFilter ref="A3:O105" xr:uid="{00000000-0009-0000-0000-000000000000}"/>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workbookViewId="0"/>
  </sheetViews>
  <sheetFormatPr defaultRowHeight="14" x14ac:dyDescent="0.2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177"/>
  <sheetViews>
    <sheetView showGridLines="0" workbookViewId="0">
      <selection activeCell="K11" sqref="K11"/>
    </sheetView>
  </sheetViews>
  <sheetFormatPr defaultColWidth="9" defaultRowHeight="18" customHeight="1" x14ac:dyDescent="0.45"/>
  <cols>
    <col min="1" max="1" width="6.6328125" style="25" customWidth="1"/>
    <col min="2" max="2" width="25.7265625" style="15" customWidth="1"/>
    <col min="3" max="3" width="9.453125" style="15" customWidth="1"/>
    <col min="4" max="4" width="13.26953125" style="24" bestFit="1" customWidth="1"/>
    <col min="5" max="5" width="31.36328125" style="15" customWidth="1"/>
    <col min="6" max="6" width="13.26953125" style="15" customWidth="1"/>
    <col min="7" max="7" width="4.6328125" style="15" customWidth="1"/>
    <col min="8" max="8" width="6.36328125" style="15" customWidth="1"/>
    <col min="9" max="9" width="4.7265625" style="15" customWidth="1"/>
    <col min="10" max="10" width="10.7265625" style="15" customWidth="1"/>
    <col min="11" max="11" width="11.453125" style="15" customWidth="1"/>
    <col min="12" max="12" width="9" style="15"/>
    <col min="13" max="13" width="71.453125" style="15" customWidth="1"/>
    <col min="14" max="16384" width="9" style="15"/>
  </cols>
  <sheetData>
    <row r="1" spans="1:13" s="3" customFormat="1" ht="18" customHeight="1" x14ac:dyDescent="0.25">
      <c r="A1" s="1" t="s">
        <v>0</v>
      </c>
      <c r="B1" s="2"/>
      <c r="C1" s="2"/>
      <c r="D1" s="2"/>
      <c r="E1" s="2"/>
      <c r="F1" s="2"/>
      <c r="G1" s="2"/>
      <c r="H1" s="2"/>
      <c r="I1" s="2"/>
      <c r="J1" s="2"/>
      <c r="K1" s="2"/>
    </row>
    <row r="2" spans="1:13" s="3" customFormat="1" ht="18" customHeight="1" x14ac:dyDescent="0.25">
      <c r="A2" s="4" t="s">
        <v>1</v>
      </c>
      <c r="B2" s="2"/>
      <c r="C2" s="2"/>
      <c r="D2" s="2"/>
      <c r="E2" s="2"/>
      <c r="F2" s="2"/>
      <c r="G2" s="2"/>
      <c r="H2" s="2"/>
      <c r="I2" s="2"/>
      <c r="J2" s="2"/>
      <c r="K2" s="2"/>
    </row>
    <row r="3" spans="1:13" s="8" customFormat="1" ht="66" x14ac:dyDescent="0.25">
      <c r="A3" s="5" t="s">
        <v>2</v>
      </c>
      <c r="B3" s="6" t="s">
        <v>245</v>
      </c>
      <c r="C3" s="6" t="s">
        <v>3</v>
      </c>
      <c r="D3" s="6" t="s">
        <v>4</v>
      </c>
      <c r="E3" s="6" t="s">
        <v>246</v>
      </c>
      <c r="F3" s="6" t="s">
        <v>247</v>
      </c>
      <c r="G3" s="6" t="s">
        <v>5</v>
      </c>
      <c r="H3" s="6" t="s">
        <v>6</v>
      </c>
      <c r="I3" s="6" t="s">
        <v>7</v>
      </c>
      <c r="J3" s="6" t="s">
        <v>248</v>
      </c>
      <c r="K3" s="5" t="s">
        <v>8</v>
      </c>
      <c r="L3" s="5" t="s">
        <v>249</v>
      </c>
      <c r="M3" s="7" t="s">
        <v>9</v>
      </c>
    </row>
    <row r="4" spans="1:13" ht="18" customHeight="1" x14ac:dyDescent="0.45">
      <c r="A4" s="9">
        <v>1</v>
      </c>
      <c r="B4" s="10" t="s">
        <v>10</v>
      </c>
      <c r="C4" s="10" t="s">
        <v>11</v>
      </c>
      <c r="D4" s="11" t="s">
        <v>15</v>
      </c>
      <c r="E4" s="11" t="s">
        <v>12</v>
      </c>
      <c r="F4" s="11" t="s">
        <v>250</v>
      </c>
      <c r="G4" s="11" t="s">
        <v>11</v>
      </c>
      <c r="H4" s="11" t="s">
        <v>11</v>
      </c>
      <c r="I4" s="11" t="s">
        <v>13</v>
      </c>
      <c r="J4" s="11">
        <v>101.67</v>
      </c>
      <c r="K4" s="12">
        <v>101.67</v>
      </c>
      <c r="L4" s="13">
        <v>23.333333333333332</v>
      </c>
      <c r="M4" s="14" t="s">
        <v>14</v>
      </c>
    </row>
    <row r="5" spans="1:13" ht="18" customHeight="1" x14ac:dyDescent="0.45">
      <c r="A5" s="9">
        <f t="shared" ref="A5:A7" si="0">A4</f>
        <v>1</v>
      </c>
      <c r="B5" s="10" t="s">
        <v>10</v>
      </c>
      <c r="C5" s="10" t="s">
        <v>11</v>
      </c>
      <c r="D5" s="11" t="s">
        <v>15</v>
      </c>
      <c r="E5" s="11" t="s">
        <v>16</v>
      </c>
      <c r="F5" s="11" t="s">
        <v>251</v>
      </c>
      <c r="G5" s="11" t="s">
        <v>11</v>
      </c>
      <c r="H5" s="11" t="s">
        <v>11</v>
      </c>
      <c r="I5" s="11" t="s">
        <v>13</v>
      </c>
      <c r="J5" s="11">
        <v>101.67</v>
      </c>
      <c r="K5" s="12"/>
      <c r="L5" s="13">
        <v>31.9</v>
      </c>
      <c r="M5" s="14" t="s">
        <v>17</v>
      </c>
    </row>
    <row r="6" spans="1:13" ht="18" customHeight="1" x14ac:dyDescent="0.45">
      <c r="A6" s="9">
        <f t="shared" si="0"/>
        <v>1</v>
      </c>
      <c r="B6" s="10" t="s">
        <v>10</v>
      </c>
      <c r="C6" s="10" t="s">
        <v>11</v>
      </c>
      <c r="D6" s="11" t="s">
        <v>15</v>
      </c>
      <c r="E6" s="11" t="s">
        <v>18</v>
      </c>
      <c r="F6" s="11" t="s">
        <v>252</v>
      </c>
      <c r="G6" s="11" t="s">
        <v>11</v>
      </c>
      <c r="H6" s="11" t="s">
        <v>11</v>
      </c>
      <c r="I6" s="11" t="s">
        <v>13</v>
      </c>
      <c r="J6" s="11">
        <v>101.67</v>
      </c>
      <c r="K6" s="12">
        <v>98.33</v>
      </c>
      <c r="L6" s="13">
        <v>35.799999999999997</v>
      </c>
      <c r="M6" s="14" t="s">
        <v>19</v>
      </c>
    </row>
    <row r="7" spans="1:13" ht="18" customHeight="1" x14ac:dyDescent="0.45">
      <c r="A7" s="9">
        <f t="shared" si="0"/>
        <v>1</v>
      </c>
      <c r="B7" s="10" t="s">
        <v>10</v>
      </c>
      <c r="C7" s="10" t="s">
        <v>11</v>
      </c>
      <c r="D7" s="11" t="s">
        <v>15</v>
      </c>
      <c r="E7" s="11" t="s">
        <v>20</v>
      </c>
      <c r="F7" s="11" t="s">
        <v>253</v>
      </c>
      <c r="G7" s="11" t="s">
        <v>13</v>
      </c>
      <c r="H7" s="11" t="s">
        <v>13</v>
      </c>
      <c r="I7" s="11" t="s">
        <v>11</v>
      </c>
      <c r="J7" s="11">
        <v>101.67</v>
      </c>
      <c r="K7" s="12">
        <v>144.91999999999999</v>
      </c>
      <c r="L7" s="13">
        <v>84.05</v>
      </c>
      <c r="M7" s="14"/>
    </row>
    <row r="8" spans="1:13" ht="18" customHeight="1" x14ac:dyDescent="0.45">
      <c r="A8" s="16">
        <v>2</v>
      </c>
      <c r="B8" s="10" t="s">
        <v>21</v>
      </c>
      <c r="C8" s="10" t="s">
        <v>11</v>
      </c>
      <c r="D8" s="11" t="s">
        <v>254</v>
      </c>
      <c r="E8" s="11" t="s">
        <v>22</v>
      </c>
      <c r="F8" s="11" t="s">
        <v>255</v>
      </c>
      <c r="G8" s="11" t="s">
        <v>11</v>
      </c>
      <c r="H8" s="11" t="s">
        <v>11</v>
      </c>
      <c r="I8" s="11" t="s">
        <v>13</v>
      </c>
      <c r="J8" s="11">
        <v>1.08</v>
      </c>
      <c r="K8" s="12">
        <v>4.92</v>
      </c>
      <c r="L8" s="13">
        <v>0.9</v>
      </c>
      <c r="M8" s="14" t="s">
        <v>568</v>
      </c>
    </row>
    <row r="9" spans="1:13" ht="18" customHeight="1" x14ac:dyDescent="0.45">
      <c r="A9" s="16">
        <f t="shared" ref="A9:A10" si="1">A8</f>
        <v>2</v>
      </c>
      <c r="B9" s="10" t="s">
        <v>21</v>
      </c>
      <c r="C9" s="10" t="s">
        <v>11</v>
      </c>
      <c r="D9" s="11" t="s">
        <v>254</v>
      </c>
      <c r="E9" s="11" t="s">
        <v>23</v>
      </c>
      <c r="F9" s="11" t="s">
        <v>256</v>
      </c>
      <c r="G9" s="11" t="s">
        <v>11</v>
      </c>
      <c r="H9" s="11" t="s">
        <v>24</v>
      </c>
      <c r="I9" s="11" t="s">
        <v>13</v>
      </c>
      <c r="J9" s="11">
        <v>1.08</v>
      </c>
      <c r="K9" s="12">
        <v>7.38</v>
      </c>
      <c r="L9" s="13">
        <v>0.95</v>
      </c>
      <c r="M9" s="14" t="s">
        <v>25</v>
      </c>
    </row>
    <row r="10" spans="1:13" ht="18" customHeight="1" x14ac:dyDescent="0.45">
      <c r="A10" s="16">
        <f t="shared" si="1"/>
        <v>2</v>
      </c>
      <c r="B10" s="10" t="s">
        <v>21</v>
      </c>
      <c r="C10" s="10" t="s">
        <v>11</v>
      </c>
      <c r="D10" s="11" t="s">
        <v>254</v>
      </c>
      <c r="E10" s="11" t="s">
        <v>26</v>
      </c>
      <c r="F10" s="11" t="s">
        <v>257</v>
      </c>
      <c r="G10" s="11" t="s">
        <v>13</v>
      </c>
      <c r="H10" s="11" t="s">
        <v>27</v>
      </c>
      <c r="I10" s="11" t="s">
        <v>11</v>
      </c>
      <c r="J10" s="11">
        <v>1.08</v>
      </c>
      <c r="K10" s="12">
        <v>15.78</v>
      </c>
      <c r="L10" s="13">
        <v>1.1921999999999999</v>
      </c>
      <c r="M10" s="14"/>
    </row>
    <row r="11" spans="1:13" ht="18" customHeight="1" x14ac:dyDescent="0.45">
      <c r="A11" s="16">
        <v>3</v>
      </c>
      <c r="B11" s="10" t="s">
        <v>28</v>
      </c>
      <c r="C11" s="10" t="s">
        <v>11</v>
      </c>
      <c r="D11" s="11" t="s">
        <v>29</v>
      </c>
      <c r="E11" s="11" t="s">
        <v>30</v>
      </c>
      <c r="F11" s="11" t="s">
        <v>258</v>
      </c>
      <c r="G11" s="11" t="s">
        <v>13</v>
      </c>
      <c r="H11" s="11" t="s">
        <v>27</v>
      </c>
      <c r="I11" s="11" t="s">
        <v>13</v>
      </c>
      <c r="J11" s="11">
        <v>0.83579999999999999</v>
      </c>
      <c r="K11" s="12">
        <v>2.14</v>
      </c>
      <c r="L11" s="13">
        <v>0.18066666666666667</v>
      </c>
      <c r="M11" s="14" t="s">
        <v>31</v>
      </c>
    </row>
    <row r="12" spans="1:13" ht="18" customHeight="1" x14ac:dyDescent="0.45">
      <c r="A12" s="16">
        <f t="shared" ref="A12:A14" si="2">A11</f>
        <v>3</v>
      </c>
      <c r="B12" s="10" t="s">
        <v>28</v>
      </c>
      <c r="C12" s="10" t="s">
        <v>11</v>
      </c>
      <c r="D12" s="11" t="s">
        <v>29</v>
      </c>
      <c r="E12" s="11" t="s">
        <v>32</v>
      </c>
      <c r="F12" s="11" t="s">
        <v>259</v>
      </c>
      <c r="G12" s="11" t="s">
        <v>11</v>
      </c>
      <c r="H12" s="11" t="s">
        <v>11</v>
      </c>
      <c r="I12" s="11" t="s">
        <v>13</v>
      </c>
      <c r="J12" s="11">
        <v>0.83579999999999999</v>
      </c>
      <c r="K12" s="12">
        <v>1.43</v>
      </c>
      <c r="L12" s="13">
        <v>0.32</v>
      </c>
      <c r="M12" s="14" t="s">
        <v>260</v>
      </c>
    </row>
    <row r="13" spans="1:13" ht="18" customHeight="1" x14ac:dyDescent="0.45">
      <c r="A13" s="16">
        <f t="shared" si="2"/>
        <v>3</v>
      </c>
      <c r="B13" s="10" t="s">
        <v>28</v>
      </c>
      <c r="C13" s="10" t="s">
        <v>11</v>
      </c>
      <c r="D13" s="11" t="s">
        <v>29</v>
      </c>
      <c r="E13" s="11" t="s">
        <v>33</v>
      </c>
      <c r="F13" s="11" t="s">
        <v>261</v>
      </c>
      <c r="G13" s="11" t="s">
        <v>11</v>
      </c>
      <c r="H13" s="11" t="s">
        <v>24</v>
      </c>
      <c r="I13" s="11" t="s">
        <v>11</v>
      </c>
      <c r="J13" s="11">
        <v>0.83579999999999999</v>
      </c>
      <c r="K13" s="12"/>
      <c r="L13" s="13">
        <v>0.43</v>
      </c>
      <c r="M13" s="14"/>
    </row>
    <row r="14" spans="1:13" ht="18" customHeight="1" x14ac:dyDescent="0.45">
      <c r="A14" s="16">
        <f t="shared" si="2"/>
        <v>3</v>
      </c>
      <c r="B14" s="10" t="s">
        <v>28</v>
      </c>
      <c r="C14" s="10" t="s">
        <v>11</v>
      </c>
      <c r="D14" s="11" t="s">
        <v>29</v>
      </c>
      <c r="E14" s="11" t="s">
        <v>34</v>
      </c>
      <c r="F14" s="11" t="s">
        <v>262</v>
      </c>
      <c r="G14" s="11" t="s">
        <v>11</v>
      </c>
      <c r="H14" s="11" t="s">
        <v>24</v>
      </c>
      <c r="I14" s="11" t="s">
        <v>11</v>
      </c>
      <c r="J14" s="11">
        <v>0.83579999999999999</v>
      </c>
      <c r="K14" s="12">
        <v>1.48</v>
      </c>
      <c r="L14" s="13">
        <v>0.46500000000000002</v>
      </c>
      <c r="M14" s="14"/>
    </row>
    <row r="15" spans="1:13" ht="18" customHeight="1" x14ac:dyDescent="0.45">
      <c r="A15" s="9">
        <v>4</v>
      </c>
      <c r="B15" s="10" t="s">
        <v>35</v>
      </c>
      <c r="C15" s="10" t="s">
        <v>11</v>
      </c>
      <c r="D15" s="11" t="s">
        <v>15</v>
      </c>
      <c r="E15" s="11" t="s">
        <v>36</v>
      </c>
      <c r="F15" s="11" t="s">
        <v>263</v>
      </c>
      <c r="G15" s="11" t="s">
        <v>11</v>
      </c>
      <c r="H15" s="11" t="s">
        <v>11</v>
      </c>
      <c r="I15" s="11" t="s">
        <v>27</v>
      </c>
      <c r="J15" s="11">
        <v>0.1</v>
      </c>
      <c r="K15" s="12"/>
      <c r="L15" s="13">
        <v>5.2600000000000001E-2</v>
      </c>
      <c r="M15" s="14" t="s">
        <v>37</v>
      </c>
    </row>
    <row r="16" spans="1:13" ht="18" customHeight="1" x14ac:dyDescent="0.45">
      <c r="A16" s="9">
        <f t="shared" ref="A16:A25" si="3">A15</f>
        <v>4</v>
      </c>
      <c r="B16" s="10" t="s">
        <v>35</v>
      </c>
      <c r="C16" s="10" t="s">
        <v>11</v>
      </c>
      <c r="D16" s="11" t="s">
        <v>15</v>
      </c>
      <c r="E16" s="11" t="s">
        <v>38</v>
      </c>
      <c r="F16" s="11" t="s">
        <v>264</v>
      </c>
      <c r="G16" s="11" t="s">
        <v>11</v>
      </c>
      <c r="H16" s="11" t="s">
        <v>24</v>
      </c>
      <c r="I16" s="11" t="s">
        <v>27</v>
      </c>
      <c r="J16" s="11">
        <v>0.1</v>
      </c>
      <c r="K16" s="12"/>
      <c r="L16" s="13">
        <v>6.6500000000000004E-2</v>
      </c>
      <c r="M16" s="14" t="s">
        <v>39</v>
      </c>
    </row>
    <row r="17" spans="1:13" ht="18" customHeight="1" x14ac:dyDescent="0.45">
      <c r="A17" s="9">
        <f t="shared" si="3"/>
        <v>4</v>
      </c>
      <c r="B17" s="10" t="s">
        <v>35</v>
      </c>
      <c r="C17" s="10" t="s">
        <v>11</v>
      </c>
      <c r="D17" s="11" t="s">
        <v>15</v>
      </c>
      <c r="E17" s="11" t="s">
        <v>40</v>
      </c>
      <c r="F17" s="11" t="s">
        <v>265</v>
      </c>
      <c r="G17" s="11" t="s">
        <v>11</v>
      </c>
      <c r="H17" s="11" t="s">
        <v>11</v>
      </c>
      <c r="I17" s="11" t="s">
        <v>27</v>
      </c>
      <c r="J17" s="11">
        <v>0.1</v>
      </c>
      <c r="K17" s="12">
        <v>0.14000000000000001</v>
      </c>
      <c r="L17" s="13">
        <v>6.6458333333333328E-2</v>
      </c>
      <c r="M17" s="14" t="s">
        <v>41</v>
      </c>
    </row>
    <row r="18" spans="1:13" ht="18" customHeight="1" x14ac:dyDescent="0.45">
      <c r="A18" s="9">
        <f t="shared" si="3"/>
        <v>4</v>
      </c>
      <c r="B18" s="10" t="s">
        <v>35</v>
      </c>
      <c r="C18" s="10" t="s">
        <v>11</v>
      </c>
      <c r="D18" s="11" t="s">
        <v>15</v>
      </c>
      <c r="E18" s="11" t="s">
        <v>42</v>
      </c>
      <c r="F18" s="11" t="s">
        <v>266</v>
      </c>
      <c r="G18" s="11" t="s">
        <v>11</v>
      </c>
      <c r="H18" s="11" t="s">
        <v>24</v>
      </c>
      <c r="I18" s="11" t="s">
        <v>27</v>
      </c>
      <c r="J18" s="11">
        <v>0.1</v>
      </c>
      <c r="K18" s="12">
        <v>0.18</v>
      </c>
      <c r="L18" s="13">
        <v>7.2083333333333333E-2</v>
      </c>
      <c r="M18" s="14" t="s">
        <v>43</v>
      </c>
    </row>
    <row r="19" spans="1:13" ht="18" customHeight="1" x14ac:dyDescent="0.45">
      <c r="A19" s="9">
        <f t="shared" si="3"/>
        <v>4</v>
      </c>
      <c r="B19" s="10" t="s">
        <v>35</v>
      </c>
      <c r="C19" s="10" t="s">
        <v>11</v>
      </c>
      <c r="D19" s="11" t="s">
        <v>15</v>
      </c>
      <c r="E19" s="11" t="s">
        <v>267</v>
      </c>
      <c r="F19" s="11" t="s">
        <v>268</v>
      </c>
      <c r="G19" s="11" t="s">
        <v>11</v>
      </c>
      <c r="H19" s="11" t="s">
        <v>11</v>
      </c>
      <c r="I19" s="11" t="s">
        <v>27</v>
      </c>
      <c r="J19" s="11">
        <v>0.1</v>
      </c>
      <c r="K19" s="12">
        <v>0.15</v>
      </c>
      <c r="L19" s="13">
        <v>7.2000000000000008E-2</v>
      </c>
      <c r="M19" s="14" t="s">
        <v>44</v>
      </c>
    </row>
    <row r="20" spans="1:13" ht="18" customHeight="1" x14ac:dyDescent="0.45">
      <c r="A20" s="9">
        <f t="shared" si="3"/>
        <v>4</v>
      </c>
      <c r="B20" s="10" t="s">
        <v>35</v>
      </c>
      <c r="C20" s="10" t="s">
        <v>11</v>
      </c>
      <c r="D20" s="11" t="s">
        <v>15</v>
      </c>
      <c r="E20" s="11" t="s">
        <v>45</v>
      </c>
      <c r="F20" s="11" t="s">
        <v>269</v>
      </c>
      <c r="G20" s="11" t="s">
        <v>11</v>
      </c>
      <c r="H20" s="11" t="s">
        <v>11</v>
      </c>
      <c r="I20" s="11" t="s">
        <v>27</v>
      </c>
      <c r="J20" s="11">
        <v>0.1</v>
      </c>
      <c r="K20" s="12">
        <v>0.26</v>
      </c>
      <c r="L20" s="13">
        <v>7.9166666666666663E-2</v>
      </c>
      <c r="M20" s="14" t="s">
        <v>46</v>
      </c>
    </row>
    <row r="21" spans="1:13" ht="18" customHeight="1" x14ac:dyDescent="0.45">
      <c r="A21" s="9">
        <f t="shared" si="3"/>
        <v>4</v>
      </c>
      <c r="B21" s="10" t="s">
        <v>35</v>
      </c>
      <c r="C21" s="10" t="s">
        <v>11</v>
      </c>
      <c r="D21" s="11" t="s">
        <v>15</v>
      </c>
      <c r="E21" s="11" t="s">
        <v>47</v>
      </c>
      <c r="F21" s="11" t="s">
        <v>270</v>
      </c>
      <c r="G21" s="11" t="s">
        <v>11</v>
      </c>
      <c r="H21" s="11" t="s">
        <v>24</v>
      </c>
      <c r="I21" s="11" t="s">
        <v>11</v>
      </c>
      <c r="J21" s="11">
        <v>0.1</v>
      </c>
      <c r="K21" s="12">
        <v>0.36</v>
      </c>
      <c r="L21" s="13">
        <v>8.7999999999999995E-2</v>
      </c>
      <c r="M21" s="14"/>
    </row>
    <row r="22" spans="1:13" ht="18" customHeight="1" x14ac:dyDescent="0.45">
      <c r="A22" s="9">
        <f t="shared" si="3"/>
        <v>4</v>
      </c>
      <c r="B22" s="10" t="s">
        <v>35</v>
      </c>
      <c r="C22" s="10" t="s">
        <v>11</v>
      </c>
      <c r="D22" s="11" t="s">
        <v>15</v>
      </c>
      <c r="E22" s="11" t="s">
        <v>48</v>
      </c>
      <c r="F22" s="11" t="s">
        <v>271</v>
      </c>
      <c r="G22" s="11" t="s">
        <v>11</v>
      </c>
      <c r="H22" s="11" t="s">
        <v>11</v>
      </c>
      <c r="I22" s="11" t="s">
        <v>11</v>
      </c>
      <c r="J22" s="11">
        <v>0.1</v>
      </c>
      <c r="K22" s="12">
        <v>0.75</v>
      </c>
      <c r="L22" s="13">
        <v>0.4446</v>
      </c>
      <c r="M22" s="14"/>
    </row>
    <row r="23" spans="1:13" ht="18" customHeight="1" x14ac:dyDescent="0.45">
      <c r="A23" s="9">
        <f t="shared" si="3"/>
        <v>4</v>
      </c>
      <c r="B23" s="10" t="s">
        <v>35</v>
      </c>
      <c r="C23" s="10" t="s">
        <v>11</v>
      </c>
      <c r="D23" s="11" t="s">
        <v>15</v>
      </c>
      <c r="E23" s="11" t="s">
        <v>49</v>
      </c>
      <c r="F23" s="11" t="s">
        <v>272</v>
      </c>
      <c r="G23" s="11" t="s">
        <v>11</v>
      </c>
      <c r="H23" s="11" t="s">
        <v>11</v>
      </c>
      <c r="I23" s="11" t="s">
        <v>11</v>
      </c>
      <c r="J23" s="11">
        <v>0.1</v>
      </c>
      <c r="K23" s="12"/>
      <c r="L23" s="13">
        <v>9.6000000000000002E-2</v>
      </c>
      <c r="M23" s="14"/>
    </row>
    <row r="24" spans="1:13" ht="18" customHeight="1" x14ac:dyDescent="0.45">
      <c r="A24" s="9">
        <f t="shared" si="3"/>
        <v>4</v>
      </c>
      <c r="B24" s="10" t="s">
        <v>35</v>
      </c>
      <c r="C24" s="10" t="s">
        <v>11</v>
      </c>
      <c r="D24" s="11" t="s">
        <v>15</v>
      </c>
      <c r="E24" s="11" t="s">
        <v>50</v>
      </c>
      <c r="F24" s="11" t="s">
        <v>273</v>
      </c>
      <c r="G24" s="11" t="s">
        <v>11</v>
      </c>
      <c r="H24" s="11" t="s">
        <v>11</v>
      </c>
      <c r="I24" s="11" t="s">
        <v>11</v>
      </c>
      <c r="J24" s="11">
        <v>0.1</v>
      </c>
      <c r="K24" s="12"/>
      <c r="L24" s="13">
        <v>9.98E-2</v>
      </c>
      <c r="M24" s="14"/>
    </row>
    <row r="25" spans="1:13" ht="18" customHeight="1" x14ac:dyDescent="0.45">
      <c r="A25" s="9">
        <f t="shared" si="3"/>
        <v>4</v>
      </c>
      <c r="B25" s="10" t="s">
        <v>35</v>
      </c>
      <c r="C25" s="10" t="s">
        <v>11</v>
      </c>
      <c r="D25" s="11" t="s">
        <v>15</v>
      </c>
      <c r="E25" s="11" t="s">
        <v>274</v>
      </c>
      <c r="F25" s="11" t="s">
        <v>275</v>
      </c>
      <c r="G25" s="11" t="s">
        <v>11</v>
      </c>
      <c r="H25" s="11" t="s">
        <v>11</v>
      </c>
      <c r="I25" s="11" t="s">
        <v>11</v>
      </c>
      <c r="J25" s="11">
        <v>0.1</v>
      </c>
      <c r="K25" s="12"/>
      <c r="L25" s="13">
        <v>0.14449999999999999</v>
      </c>
      <c r="M25" s="14"/>
    </row>
    <row r="26" spans="1:13" ht="18" customHeight="1" x14ac:dyDescent="0.45">
      <c r="A26" s="9">
        <v>5</v>
      </c>
      <c r="B26" s="10" t="s">
        <v>51</v>
      </c>
      <c r="C26" s="10" t="s">
        <v>11</v>
      </c>
      <c r="D26" s="11" t="s">
        <v>15</v>
      </c>
      <c r="E26" s="11" t="s">
        <v>52</v>
      </c>
      <c r="F26" s="11" t="s">
        <v>268</v>
      </c>
      <c r="G26" s="11" t="s">
        <v>11</v>
      </c>
      <c r="H26" s="11" t="s">
        <v>11</v>
      </c>
      <c r="I26" s="11" t="s">
        <v>27</v>
      </c>
      <c r="J26" s="11">
        <v>3.75</v>
      </c>
      <c r="K26" s="12">
        <v>2.67</v>
      </c>
      <c r="L26" s="13">
        <v>0.83000000000000007</v>
      </c>
      <c r="M26" s="14" t="s">
        <v>276</v>
      </c>
    </row>
    <row r="27" spans="1:13" ht="18" customHeight="1" x14ac:dyDescent="0.45">
      <c r="A27" s="9">
        <f t="shared" ref="A27:A31" si="4">A26</f>
        <v>5</v>
      </c>
      <c r="B27" s="10" t="s">
        <v>51</v>
      </c>
      <c r="C27" s="10" t="s">
        <v>11</v>
      </c>
      <c r="D27" s="11" t="s">
        <v>15</v>
      </c>
      <c r="E27" s="11" t="s">
        <v>53</v>
      </c>
      <c r="F27" s="11" t="s">
        <v>277</v>
      </c>
      <c r="G27" s="11" t="s">
        <v>11</v>
      </c>
      <c r="H27" s="11" t="s">
        <v>24</v>
      </c>
      <c r="I27" s="11" t="s">
        <v>27</v>
      </c>
      <c r="J27" s="11">
        <v>3.75</v>
      </c>
      <c r="K27" s="12"/>
      <c r="L27" s="13">
        <v>0.91</v>
      </c>
      <c r="M27" s="14" t="s">
        <v>54</v>
      </c>
    </row>
    <row r="28" spans="1:13" ht="18" customHeight="1" x14ac:dyDescent="0.45">
      <c r="A28" s="9">
        <f t="shared" si="4"/>
        <v>5</v>
      </c>
      <c r="B28" s="10" t="s">
        <v>51</v>
      </c>
      <c r="C28" s="10" t="s">
        <v>11</v>
      </c>
      <c r="D28" s="11" t="s">
        <v>15</v>
      </c>
      <c r="E28" s="11" t="s">
        <v>55</v>
      </c>
      <c r="F28" s="11" t="s">
        <v>278</v>
      </c>
      <c r="G28" s="11" t="s">
        <v>11</v>
      </c>
      <c r="H28" s="11" t="s">
        <v>11</v>
      </c>
      <c r="I28" s="11" t="s">
        <v>27</v>
      </c>
      <c r="J28" s="11">
        <v>3.75</v>
      </c>
      <c r="K28" s="17"/>
      <c r="L28" s="13">
        <v>1.0216666666666667</v>
      </c>
      <c r="M28" s="14" t="s">
        <v>56</v>
      </c>
    </row>
    <row r="29" spans="1:13" ht="18" customHeight="1" x14ac:dyDescent="0.45">
      <c r="A29" s="9">
        <f t="shared" si="4"/>
        <v>5</v>
      </c>
      <c r="B29" s="10" t="s">
        <v>51</v>
      </c>
      <c r="C29" s="10" t="s">
        <v>11</v>
      </c>
      <c r="D29" s="11" t="s">
        <v>15</v>
      </c>
      <c r="E29" s="11" t="s">
        <v>57</v>
      </c>
      <c r="F29" s="11" t="s">
        <v>279</v>
      </c>
      <c r="G29" s="11" t="s">
        <v>11</v>
      </c>
      <c r="H29" s="11" t="s">
        <v>11</v>
      </c>
      <c r="I29" s="11" t="s">
        <v>27</v>
      </c>
      <c r="J29" s="11">
        <v>3.75</v>
      </c>
      <c r="K29" s="17"/>
      <c r="L29" s="13">
        <v>1.06</v>
      </c>
      <c r="M29" s="14" t="s">
        <v>58</v>
      </c>
    </row>
    <row r="30" spans="1:13" ht="18" customHeight="1" x14ac:dyDescent="0.45">
      <c r="A30" s="9">
        <f t="shared" si="4"/>
        <v>5</v>
      </c>
      <c r="B30" s="10" t="s">
        <v>51</v>
      </c>
      <c r="C30" s="10" t="s">
        <v>11</v>
      </c>
      <c r="D30" s="11" t="s">
        <v>15</v>
      </c>
      <c r="E30" s="11" t="s">
        <v>105</v>
      </c>
      <c r="F30" s="11" t="s">
        <v>280</v>
      </c>
      <c r="G30" s="11" t="s">
        <v>13</v>
      </c>
      <c r="H30" s="11" t="s">
        <v>27</v>
      </c>
      <c r="I30" s="11" t="s">
        <v>11</v>
      </c>
      <c r="J30" s="11">
        <v>3.75</v>
      </c>
      <c r="K30" s="12">
        <v>10.48</v>
      </c>
      <c r="L30" s="13">
        <v>1.45</v>
      </c>
      <c r="M30" s="14"/>
    </row>
    <row r="31" spans="1:13" ht="18" customHeight="1" x14ac:dyDescent="0.45">
      <c r="A31" s="9">
        <f t="shared" si="4"/>
        <v>5</v>
      </c>
      <c r="B31" s="10" t="s">
        <v>51</v>
      </c>
      <c r="C31" s="10" t="s">
        <v>11</v>
      </c>
      <c r="D31" s="11" t="s">
        <v>15</v>
      </c>
      <c r="E31" s="11" t="s">
        <v>281</v>
      </c>
      <c r="F31" s="11" t="s">
        <v>282</v>
      </c>
      <c r="G31" s="11" t="s">
        <v>11</v>
      </c>
      <c r="H31" s="11" t="s">
        <v>27</v>
      </c>
      <c r="I31" s="11" t="s">
        <v>11</v>
      </c>
      <c r="J31" s="11">
        <v>3.75</v>
      </c>
      <c r="K31" s="12"/>
      <c r="L31" s="13">
        <v>1.5449999999999999</v>
      </c>
      <c r="M31" s="14"/>
    </row>
    <row r="32" spans="1:13" ht="18" customHeight="1" x14ac:dyDescent="0.45">
      <c r="A32" s="16">
        <v>6</v>
      </c>
      <c r="B32" s="10" t="s">
        <v>59</v>
      </c>
      <c r="C32" s="10" t="s">
        <v>11</v>
      </c>
      <c r="D32" s="11" t="s">
        <v>64</v>
      </c>
      <c r="E32" s="11" t="s">
        <v>60</v>
      </c>
      <c r="F32" s="11" t="s">
        <v>283</v>
      </c>
      <c r="G32" s="11" t="s">
        <v>11</v>
      </c>
      <c r="H32" s="11" t="s">
        <v>11</v>
      </c>
      <c r="I32" s="11" t="s">
        <v>27</v>
      </c>
      <c r="J32" s="11">
        <v>80</v>
      </c>
      <c r="K32" s="12"/>
      <c r="L32" s="13">
        <v>20</v>
      </c>
      <c r="M32" s="14" t="s">
        <v>61</v>
      </c>
    </row>
    <row r="33" spans="1:13" ht="18" customHeight="1" x14ac:dyDescent="0.45">
      <c r="A33" s="16">
        <f t="shared" ref="A33:A35" si="5">A32</f>
        <v>6</v>
      </c>
      <c r="B33" s="10" t="s">
        <v>59</v>
      </c>
      <c r="C33" s="10" t="s">
        <v>11</v>
      </c>
      <c r="D33" s="11" t="s">
        <v>64</v>
      </c>
      <c r="E33" s="11" t="s">
        <v>62</v>
      </c>
      <c r="F33" s="11" t="s">
        <v>284</v>
      </c>
      <c r="G33" s="11" t="s">
        <v>11</v>
      </c>
      <c r="H33" s="11" t="s">
        <v>11</v>
      </c>
      <c r="I33" s="11" t="s">
        <v>27</v>
      </c>
      <c r="J33" s="11">
        <v>80</v>
      </c>
      <c r="K33" s="12">
        <v>80</v>
      </c>
      <c r="L33" s="13">
        <v>22.9</v>
      </c>
      <c r="M33" s="14" t="s">
        <v>63</v>
      </c>
    </row>
    <row r="34" spans="1:13" ht="18" customHeight="1" x14ac:dyDescent="0.45">
      <c r="A34" s="16">
        <f t="shared" si="5"/>
        <v>6</v>
      </c>
      <c r="B34" s="10" t="s">
        <v>59</v>
      </c>
      <c r="C34" s="10" t="s">
        <v>11</v>
      </c>
      <c r="D34" s="11" t="s">
        <v>64</v>
      </c>
      <c r="E34" s="11" t="s">
        <v>65</v>
      </c>
      <c r="F34" s="11" t="s">
        <v>250</v>
      </c>
      <c r="G34" s="11" t="s">
        <v>11</v>
      </c>
      <c r="H34" s="11" t="s">
        <v>11</v>
      </c>
      <c r="I34" s="11" t="s">
        <v>11</v>
      </c>
      <c r="J34" s="11">
        <v>80</v>
      </c>
      <c r="K34" s="12">
        <v>126.83</v>
      </c>
      <c r="L34" s="13">
        <v>58.929000000000002</v>
      </c>
      <c r="M34" s="14"/>
    </row>
    <row r="35" spans="1:13" ht="18" customHeight="1" x14ac:dyDescent="0.45">
      <c r="A35" s="16">
        <f t="shared" si="5"/>
        <v>6</v>
      </c>
      <c r="B35" s="10" t="s">
        <v>59</v>
      </c>
      <c r="C35" s="10" t="s">
        <v>11</v>
      </c>
      <c r="D35" s="11" t="s">
        <v>64</v>
      </c>
      <c r="E35" s="11" t="s">
        <v>26</v>
      </c>
      <c r="F35" s="11" t="s">
        <v>257</v>
      </c>
      <c r="G35" s="11" t="s">
        <v>13</v>
      </c>
      <c r="H35" s="11" t="s">
        <v>27</v>
      </c>
      <c r="I35" s="11" t="s">
        <v>11</v>
      </c>
      <c r="J35" s="11">
        <v>80</v>
      </c>
      <c r="K35" s="12">
        <v>126.83</v>
      </c>
      <c r="L35" s="13">
        <v>70.653999999999996</v>
      </c>
      <c r="M35" s="14"/>
    </row>
    <row r="36" spans="1:13" ht="18" customHeight="1" x14ac:dyDescent="0.45">
      <c r="A36" s="9">
        <v>7</v>
      </c>
      <c r="B36" s="10" t="s">
        <v>66</v>
      </c>
      <c r="C36" s="10" t="s">
        <v>11</v>
      </c>
      <c r="D36" s="11" t="s">
        <v>67</v>
      </c>
      <c r="E36" s="11" t="s">
        <v>285</v>
      </c>
      <c r="F36" s="11" t="s">
        <v>286</v>
      </c>
      <c r="G36" s="11" t="s">
        <v>11</v>
      </c>
      <c r="H36" s="11" t="s">
        <v>24</v>
      </c>
      <c r="I36" s="18" t="s">
        <v>27</v>
      </c>
      <c r="J36" s="18">
        <v>4.0656999999999996</v>
      </c>
      <c r="K36" s="12"/>
      <c r="L36" s="13">
        <v>0.61</v>
      </c>
      <c r="M36" s="14" t="s">
        <v>68</v>
      </c>
    </row>
    <row r="37" spans="1:13" ht="18" customHeight="1" x14ac:dyDescent="0.45">
      <c r="A37" s="9">
        <f t="shared" ref="A37:A40" si="6">A36</f>
        <v>7</v>
      </c>
      <c r="B37" s="10" t="s">
        <v>66</v>
      </c>
      <c r="C37" s="10" t="s">
        <v>11</v>
      </c>
      <c r="D37" s="11" t="s">
        <v>67</v>
      </c>
      <c r="E37" s="11" t="s">
        <v>69</v>
      </c>
      <c r="F37" s="11" t="s">
        <v>287</v>
      </c>
      <c r="G37" s="11" t="s">
        <v>11</v>
      </c>
      <c r="H37" s="11" t="s">
        <v>11</v>
      </c>
      <c r="I37" s="11" t="s">
        <v>27</v>
      </c>
      <c r="J37" s="11">
        <v>4.0656999999999996</v>
      </c>
      <c r="K37" s="12"/>
      <c r="L37" s="13">
        <v>0.69000000000000006</v>
      </c>
      <c r="M37" s="14" t="s">
        <v>70</v>
      </c>
    </row>
    <row r="38" spans="1:13" ht="18" customHeight="1" x14ac:dyDescent="0.45">
      <c r="A38" s="9">
        <f t="shared" si="6"/>
        <v>7</v>
      </c>
      <c r="B38" s="10" t="s">
        <v>66</v>
      </c>
      <c r="C38" s="10" t="s">
        <v>11</v>
      </c>
      <c r="D38" s="11" t="s">
        <v>67</v>
      </c>
      <c r="E38" s="11" t="s">
        <v>71</v>
      </c>
      <c r="F38" s="11" t="s">
        <v>250</v>
      </c>
      <c r="G38" s="11" t="s">
        <v>11</v>
      </c>
      <c r="H38" s="11" t="s">
        <v>11</v>
      </c>
      <c r="I38" s="11" t="s">
        <v>27</v>
      </c>
      <c r="J38" s="11">
        <v>4.0656999999999996</v>
      </c>
      <c r="K38" s="12">
        <v>4.8899999999999997</v>
      </c>
      <c r="L38" s="13">
        <v>1.2685714285714287</v>
      </c>
      <c r="M38" s="14" t="s">
        <v>72</v>
      </c>
    </row>
    <row r="39" spans="1:13" ht="18" customHeight="1" x14ac:dyDescent="0.45">
      <c r="A39" s="9">
        <f t="shared" si="6"/>
        <v>7</v>
      </c>
      <c r="B39" s="10" t="s">
        <v>66</v>
      </c>
      <c r="C39" s="10" t="s">
        <v>11</v>
      </c>
      <c r="D39" s="11" t="s">
        <v>67</v>
      </c>
      <c r="E39" s="11" t="s">
        <v>33</v>
      </c>
      <c r="F39" s="11" t="s">
        <v>261</v>
      </c>
      <c r="G39" s="11" t="s">
        <v>11</v>
      </c>
      <c r="H39" s="11" t="s">
        <v>24</v>
      </c>
      <c r="I39" s="11" t="s">
        <v>27</v>
      </c>
      <c r="J39" s="11">
        <v>4.0656999999999996</v>
      </c>
      <c r="K39" s="12"/>
      <c r="L39" s="13">
        <v>1.7471428571428571</v>
      </c>
      <c r="M39" s="14" t="s">
        <v>73</v>
      </c>
    </row>
    <row r="40" spans="1:13" ht="18" customHeight="1" x14ac:dyDescent="0.45">
      <c r="A40" s="9">
        <f t="shared" si="6"/>
        <v>7</v>
      </c>
      <c r="B40" s="10" t="s">
        <v>66</v>
      </c>
      <c r="C40" s="10" t="s">
        <v>11</v>
      </c>
      <c r="D40" s="11" t="s">
        <v>67</v>
      </c>
      <c r="E40" s="11" t="s">
        <v>288</v>
      </c>
      <c r="F40" s="11" t="s">
        <v>289</v>
      </c>
      <c r="G40" s="11" t="s">
        <v>13</v>
      </c>
      <c r="H40" s="11" t="s">
        <v>27</v>
      </c>
      <c r="I40" s="11" t="s">
        <v>11</v>
      </c>
      <c r="J40" s="11">
        <v>4.0656999999999996</v>
      </c>
      <c r="K40" s="12">
        <v>6.71</v>
      </c>
      <c r="L40" s="13">
        <v>3.8885999999999998</v>
      </c>
      <c r="M40" s="14"/>
    </row>
    <row r="41" spans="1:13" ht="18" customHeight="1" x14ac:dyDescent="0.45">
      <c r="A41" s="16">
        <v>8</v>
      </c>
      <c r="B41" s="10" t="s">
        <v>74</v>
      </c>
      <c r="C41" s="10" t="s">
        <v>11</v>
      </c>
      <c r="D41" s="11" t="s">
        <v>290</v>
      </c>
      <c r="E41" s="11" t="s">
        <v>75</v>
      </c>
      <c r="F41" s="11" t="s">
        <v>291</v>
      </c>
      <c r="G41" s="11" t="s">
        <v>11</v>
      </c>
      <c r="H41" s="11" t="s">
        <v>24</v>
      </c>
      <c r="I41" s="11" t="s">
        <v>27</v>
      </c>
      <c r="J41" s="11">
        <v>0.42349999999999999</v>
      </c>
      <c r="K41" s="12">
        <f>1.57/2</f>
        <v>0.78500000000000003</v>
      </c>
      <c r="L41" s="13">
        <v>0.34166666666666667</v>
      </c>
      <c r="M41" s="14" t="s">
        <v>76</v>
      </c>
    </row>
    <row r="42" spans="1:13" ht="18" customHeight="1" x14ac:dyDescent="0.45">
      <c r="A42" s="16">
        <f t="shared" ref="A42:A43" si="7">A41</f>
        <v>8</v>
      </c>
      <c r="B42" s="10" t="s">
        <v>74</v>
      </c>
      <c r="C42" s="10" t="s">
        <v>11</v>
      </c>
      <c r="D42" s="11" t="s">
        <v>290</v>
      </c>
      <c r="E42" s="11" t="s">
        <v>77</v>
      </c>
      <c r="F42" s="11" t="s">
        <v>292</v>
      </c>
      <c r="G42" s="11" t="s">
        <v>11</v>
      </c>
      <c r="H42" s="11" t="s">
        <v>24</v>
      </c>
      <c r="I42" s="11" t="s">
        <v>27</v>
      </c>
      <c r="J42" s="11">
        <v>0.42349999999999999</v>
      </c>
      <c r="K42" s="12">
        <v>0.94</v>
      </c>
      <c r="L42" s="13">
        <v>0.373</v>
      </c>
      <c r="M42" s="14" t="s">
        <v>293</v>
      </c>
    </row>
    <row r="43" spans="1:13" ht="18" customHeight="1" x14ac:dyDescent="0.45">
      <c r="A43" s="16">
        <f t="shared" si="7"/>
        <v>8</v>
      </c>
      <c r="B43" s="10" t="s">
        <v>74</v>
      </c>
      <c r="C43" s="10" t="s">
        <v>11</v>
      </c>
      <c r="D43" s="11" t="s">
        <v>290</v>
      </c>
      <c r="E43" s="11" t="s">
        <v>294</v>
      </c>
      <c r="F43" s="11" t="s">
        <v>295</v>
      </c>
      <c r="G43" s="11" t="s">
        <v>13</v>
      </c>
      <c r="H43" s="11" t="s">
        <v>27</v>
      </c>
      <c r="I43" s="11" t="s">
        <v>11</v>
      </c>
      <c r="J43" s="11">
        <v>0.42349999999999999</v>
      </c>
      <c r="K43" s="17"/>
      <c r="L43" s="13">
        <v>2.5950000000000002</v>
      </c>
      <c r="M43" s="14"/>
    </row>
    <row r="44" spans="1:13" ht="18" customHeight="1" x14ac:dyDescent="0.45">
      <c r="A44" s="9">
        <v>9</v>
      </c>
      <c r="B44" s="10" t="s">
        <v>78</v>
      </c>
      <c r="C44" s="10" t="s">
        <v>11</v>
      </c>
      <c r="D44" s="11" t="s">
        <v>91</v>
      </c>
      <c r="E44" s="11" t="s">
        <v>79</v>
      </c>
      <c r="F44" s="11" t="s">
        <v>296</v>
      </c>
      <c r="G44" s="11" t="s">
        <v>11</v>
      </c>
      <c r="H44" s="11" t="s">
        <v>24</v>
      </c>
      <c r="I44" s="11" t="s">
        <v>27</v>
      </c>
      <c r="J44" s="11">
        <v>0.1</v>
      </c>
      <c r="K44" s="12">
        <v>0.1</v>
      </c>
      <c r="L44" s="13">
        <v>3.4499999999999996E-2</v>
      </c>
      <c r="M44" s="14" t="s">
        <v>80</v>
      </c>
    </row>
    <row r="45" spans="1:13" ht="18" customHeight="1" x14ac:dyDescent="0.45">
      <c r="A45" s="9">
        <f t="shared" ref="A45:A52" si="8">A44</f>
        <v>9</v>
      </c>
      <c r="B45" s="10" t="s">
        <v>78</v>
      </c>
      <c r="C45" s="10" t="s">
        <v>11</v>
      </c>
      <c r="D45" s="11" t="s">
        <v>91</v>
      </c>
      <c r="E45" s="11" t="s">
        <v>81</v>
      </c>
      <c r="F45" s="11" t="s">
        <v>297</v>
      </c>
      <c r="G45" s="11" t="s">
        <v>11</v>
      </c>
      <c r="H45" s="11" t="s">
        <v>24</v>
      </c>
      <c r="I45" s="11" t="s">
        <v>27</v>
      </c>
      <c r="J45" s="11">
        <v>0.1</v>
      </c>
      <c r="K45" s="12"/>
      <c r="L45" s="13">
        <v>3.3300000000000003E-2</v>
      </c>
      <c r="M45" s="14" t="s">
        <v>82</v>
      </c>
    </row>
    <row r="46" spans="1:13" ht="18" customHeight="1" x14ac:dyDescent="0.45">
      <c r="A46" s="9">
        <f t="shared" si="8"/>
        <v>9</v>
      </c>
      <c r="B46" s="10" t="s">
        <v>78</v>
      </c>
      <c r="C46" s="10" t="s">
        <v>11</v>
      </c>
      <c r="D46" s="11" t="s">
        <v>91</v>
      </c>
      <c r="E46" s="11" t="s">
        <v>83</v>
      </c>
      <c r="F46" s="11" t="s">
        <v>298</v>
      </c>
      <c r="G46" s="11" t="s">
        <v>11</v>
      </c>
      <c r="H46" s="11" t="s">
        <v>24</v>
      </c>
      <c r="I46" s="11" t="s">
        <v>27</v>
      </c>
      <c r="J46" s="11">
        <v>0.1</v>
      </c>
      <c r="K46" s="17"/>
      <c r="L46" s="13">
        <v>4.9166666666666664E-2</v>
      </c>
      <c r="M46" s="14" t="s">
        <v>84</v>
      </c>
    </row>
    <row r="47" spans="1:13" ht="18" customHeight="1" x14ac:dyDescent="0.45">
      <c r="A47" s="9">
        <f t="shared" si="8"/>
        <v>9</v>
      </c>
      <c r="B47" s="10" t="s">
        <v>78</v>
      </c>
      <c r="C47" s="10" t="s">
        <v>11</v>
      </c>
      <c r="D47" s="11" t="s">
        <v>91</v>
      </c>
      <c r="E47" s="11" t="s">
        <v>85</v>
      </c>
      <c r="F47" s="11" t="s">
        <v>299</v>
      </c>
      <c r="G47" s="11" t="s">
        <v>11</v>
      </c>
      <c r="H47" s="11" t="s">
        <v>11</v>
      </c>
      <c r="I47" s="11" t="s">
        <v>27</v>
      </c>
      <c r="J47" s="11">
        <v>0.1</v>
      </c>
      <c r="K47" s="12">
        <v>1.98</v>
      </c>
      <c r="L47" s="13">
        <v>5.5000000000000007E-2</v>
      </c>
      <c r="M47" s="14" t="s">
        <v>300</v>
      </c>
    </row>
    <row r="48" spans="1:13" ht="18" customHeight="1" x14ac:dyDescent="0.45">
      <c r="A48" s="9">
        <f t="shared" si="8"/>
        <v>9</v>
      </c>
      <c r="B48" s="10" t="s">
        <v>78</v>
      </c>
      <c r="C48" s="10" t="s">
        <v>11</v>
      </c>
      <c r="D48" s="11" t="s">
        <v>91</v>
      </c>
      <c r="E48" s="11" t="s">
        <v>86</v>
      </c>
      <c r="F48" s="11" t="s">
        <v>301</v>
      </c>
      <c r="G48" s="11" t="s">
        <v>11</v>
      </c>
      <c r="H48" s="11" t="s">
        <v>11</v>
      </c>
      <c r="I48" s="11" t="s">
        <v>27</v>
      </c>
      <c r="J48" s="11">
        <v>0.1</v>
      </c>
      <c r="K48" s="12"/>
      <c r="L48" s="13">
        <v>5.5899999999999998E-2</v>
      </c>
      <c r="M48" s="14" t="s">
        <v>87</v>
      </c>
    </row>
    <row r="49" spans="1:13" ht="18" customHeight="1" x14ac:dyDescent="0.45">
      <c r="A49" s="9">
        <f t="shared" si="8"/>
        <v>9</v>
      </c>
      <c r="B49" s="10" t="s">
        <v>78</v>
      </c>
      <c r="C49" s="10" t="s">
        <v>11</v>
      </c>
      <c r="D49" s="11" t="s">
        <v>91</v>
      </c>
      <c r="E49" s="11" t="s">
        <v>88</v>
      </c>
      <c r="F49" s="11" t="s">
        <v>302</v>
      </c>
      <c r="G49" s="11" t="s">
        <v>11</v>
      </c>
      <c r="H49" s="11" t="s">
        <v>24</v>
      </c>
      <c r="I49" s="11" t="s">
        <v>27</v>
      </c>
      <c r="J49" s="11">
        <v>0.1</v>
      </c>
      <c r="K49" s="12"/>
      <c r="L49" s="13">
        <v>6.5000000000000002E-2</v>
      </c>
      <c r="M49" s="14" t="s">
        <v>89</v>
      </c>
    </row>
    <row r="50" spans="1:13" ht="18" customHeight="1" x14ac:dyDescent="0.45">
      <c r="A50" s="9">
        <f t="shared" si="8"/>
        <v>9</v>
      </c>
      <c r="B50" s="10" t="s">
        <v>78</v>
      </c>
      <c r="C50" s="10" t="s">
        <v>11</v>
      </c>
      <c r="D50" s="11" t="s">
        <v>91</v>
      </c>
      <c r="E50" s="11" t="s">
        <v>90</v>
      </c>
      <c r="F50" s="11" t="s">
        <v>303</v>
      </c>
      <c r="G50" s="11" t="s">
        <v>11</v>
      </c>
      <c r="H50" s="11" t="s">
        <v>24</v>
      </c>
      <c r="I50" s="11" t="s">
        <v>11</v>
      </c>
      <c r="J50" s="11">
        <v>0.1</v>
      </c>
      <c r="K50" s="12"/>
      <c r="L50" s="13">
        <v>6.5000000000000002E-2</v>
      </c>
      <c r="M50" s="14"/>
    </row>
    <row r="51" spans="1:13" ht="18" customHeight="1" x14ac:dyDescent="0.45">
      <c r="A51" s="9">
        <f t="shared" si="8"/>
        <v>9</v>
      </c>
      <c r="B51" s="10" t="s">
        <v>78</v>
      </c>
      <c r="C51" s="10" t="s">
        <v>11</v>
      </c>
      <c r="D51" s="11" t="s">
        <v>91</v>
      </c>
      <c r="E51" s="11" t="s">
        <v>92</v>
      </c>
      <c r="F51" s="11" t="s">
        <v>304</v>
      </c>
      <c r="G51" s="11" t="s">
        <v>11</v>
      </c>
      <c r="H51" s="11" t="s">
        <v>11</v>
      </c>
      <c r="I51" s="11" t="s">
        <v>11</v>
      </c>
      <c r="J51" s="11">
        <v>0.1</v>
      </c>
      <c r="K51" s="12"/>
      <c r="L51" s="13">
        <v>7.6399999999999996E-2</v>
      </c>
      <c r="M51" s="14"/>
    </row>
    <row r="52" spans="1:13" ht="18" customHeight="1" x14ac:dyDescent="0.45">
      <c r="A52" s="9">
        <f t="shared" si="8"/>
        <v>9</v>
      </c>
      <c r="B52" s="10" t="s">
        <v>78</v>
      </c>
      <c r="C52" s="10" t="s">
        <v>11</v>
      </c>
      <c r="D52" s="11" t="s">
        <v>91</v>
      </c>
      <c r="E52" s="11" t="s">
        <v>93</v>
      </c>
      <c r="F52" s="11" t="s">
        <v>305</v>
      </c>
      <c r="G52" s="11" t="s">
        <v>11</v>
      </c>
      <c r="H52" s="11" t="s">
        <v>11</v>
      </c>
      <c r="I52" s="11" t="s">
        <v>11</v>
      </c>
      <c r="J52" s="11">
        <v>0.1</v>
      </c>
      <c r="K52" s="12"/>
      <c r="L52" s="13">
        <v>8.7999999999999995E-2</v>
      </c>
      <c r="M52" s="14"/>
    </row>
    <row r="53" spans="1:13" ht="18" customHeight="1" x14ac:dyDescent="0.45">
      <c r="A53" s="16">
        <v>10</v>
      </c>
      <c r="B53" s="10" t="s">
        <v>94</v>
      </c>
      <c r="C53" s="10" t="s">
        <v>11</v>
      </c>
      <c r="D53" s="11" t="s">
        <v>64</v>
      </c>
      <c r="E53" s="11" t="s">
        <v>95</v>
      </c>
      <c r="F53" s="11" t="s">
        <v>306</v>
      </c>
      <c r="G53" s="11" t="s">
        <v>11</v>
      </c>
      <c r="H53" s="11" t="s">
        <v>11</v>
      </c>
      <c r="I53" s="11" t="s">
        <v>27</v>
      </c>
      <c r="J53" s="11">
        <v>4.88</v>
      </c>
      <c r="K53" s="12">
        <v>6.68</v>
      </c>
      <c r="L53" s="13">
        <v>1.1371428571428572</v>
      </c>
      <c r="M53" s="14" t="s">
        <v>96</v>
      </c>
    </row>
    <row r="54" spans="1:13" ht="18" customHeight="1" x14ac:dyDescent="0.45">
      <c r="A54" s="16">
        <f t="shared" ref="A54:A55" si="9">A53</f>
        <v>10</v>
      </c>
      <c r="B54" s="10" t="s">
        <v>94</v>
      </c>
      <c r="C54" s="10" t="s">
        <v>11</v>
      </c>
      <c r="D54" s="11" t="s">
        <v>64</v>
      </c>
      <c r="E54" s="11" t="s">
        <v>60</v>
      </c>
      <c r="F54" s="11" t="s">
        <v>283</v>
      </c>
      <c r="G54" s="11" t="s">
        <v>11</v>
      </c>
      <c r="H54" s="11" t="s">
        <v>11</v>
      </c>
      <c r="I54" s="11" t="s">
        <v>27</v>
      </c>
      <c r="J54" s="11">
        <v>4.88</v>
      </c>
      <c r="K54" s="12">
        <v>18.100000000000001</v>
      </c>
      <c r="L54" s="13">
        <v>1.3189285714285715</v>
      </c>
      <c r="M54" s="14" t="s">
        <v>97</v>
      </c>
    </row>
    <row r="55" spans="1:13" ht="18" customHeight="1" x14ac:dyDescent="0.45">
      <c r="A55" s="16">
        <f t="shared" si="9"/>
        <v>10</v>
      </c>
      <c r="B55" s="10" t="s">
        <v>94</v>
      </c>
      <c r="C55" s="10" t="s">
        <v>11</v>
      </c>
      <c r="D55" s="11" t="s">
        <v>64</v>
      </c>
      <c r="E55" s="11" t="s">
        <v>98</v>
      </c>
      <c r="F55" s="11" t="s">
        <v>307</v>
      </c>
      <c r="G55" s="11" t="s">
        <v>13</v>
      </c>
      <c r="H55" s="11" t="s">
        <v>13</v>
      </c>
      <c r="I55" s="11" t="s">
        <v>11</v>
      </c>
      <c r="J55" s="11">
        <v>4.88</v>
      </c>
      <c r="K55" s="12">
        <v>20.12</v>
      </c>
      <c r="L55" s="13">
        <v>4.09</v>
      </c>
      <c r="M55" s="14"/>
    </row>
    <row r="56" spans="1:13" ht="18" customHeight="1" x14ac:dyDescent="0.45">
      <c r="A56" s="9">
        <v>11</v>
      </c>
      <c r="B56" s="10" t="s">
        <v>99</v>
      </c>
      <c r="C56" s="10" t="s">
        <v>11</v>
      </c>
      <c r="D56" s="11" t="s">
        <v>29</v>
      </c>
      <c r="E56" s="11" t="s">
        <v>100</v>
      </c>
      <c r="F56" s="11" t="s">
        <v>308</v>
      </c>
      <c r="G56" s="11" t="s">
        <v>11</v>
      </c>
      <c r="H56" s="11" t="s">
        <v>11</v>
      </c>
      <c r="I56" s="11" t="s">
        <v>27</v>
      </c>
      <c r="J56" s="11">
        <v>0.31669999999999998</v>
      </c>
      <c r="K56" s="12">
        <v>2.6</v>
      </c>
      <c r="L56" s="13">
        <v>0.22791666666666666</v>
      </c>
      <c r="M56" s="14" t="s">
        <v>101</v>
      </c>
    </row>
    <row r="57" spans="1:13" ht="18" customHeight="1" x14ac:dyDescent="0.45">
      <c r="A57" s="9">
        <f t="shared" ref="A57:A60" si="10">A56</f>
        <v>11</v>
      </c>
      <c r="B57" s="10" t="s">
        <v>99</v>
      </c>
      <c r="C57" s="10" t="s">
        <v>11</v>
      </c>
      <c r="D57" s="11" t="s">
        <v>29</v>
      </c>
      <c r="E57" s="11" t="s">
        <v>102</v>
      </c>
      <c r="F57" s="11" t="s">
        <v>266</v>
      </c>
      <c r="G57" s="11" t="s">
        <v>11</v>
      </c>
      <c r="H57" s="11" t="s">
        <v>11</v>
      </c>
      <c r="I57" s="11" t="s">
        <v>27</v>
      </c>
      <c r="J57" s="11">
        <v>0.31669999999999998</v>
      </c>
      <c r="K57" s="12">
        <v>1.43</v>
      </c>
      <c r="L57" s="13">
        <v>0.24966666666666668</v>
      </c>
      <c r="M57" s="14" t="s">
        <v>309</v>
      </c>
    </row>
    <row r="58" spans="1:13" ht="18" customHeight="1" x14ac:dyDescent="0.45">
      <c r="A58" s="9">
        <f t="shared" si="10"/>
        <v>11</v>
      </c>
      <c r="B58" s="10" t="s">
        <v>99</v>
      </c>
      <c r="C58" s="10" t="s">
        <v>11</v>
      </c>
      <c r="D58" s="11" t="s">
        <v>29</v>
      </c>
      <c r="E58" s="11" t="s">
        <v>103</v>
      </c>
      <c r="F58" s="11" t="s">
        <v>310</v>
      </c>
      <c r="G58" s="11" t="s">
        <v>11</v>
      </c>
      <c r="H58" s="11" t="s">
        <v>24</v>
      </c>
      <c r="I58" s="11" t="s">
        <v>27</v>
      </c>
      <c r="J58" s="11">
        <v>0.31669999999999998</v>
      </c>
      <c r="K58" s="12">
        <v>1.1299999999999999</v>
      </c>
      <c r="L58" s="13">
        <v>0.28166666666666668</v>
      </c>
      <c r="M58" s="14" t="s">
        <v>104</v>
      </c>
    </row>
    <row r="59" spans="1:13" ht="18" customHeight="1" x14ac:dyDescent="0.45">
      <c r="A59" s="9">
        <f t="shared" si="10"/>
        <v>11</v>
      </c>
      <c r="B59" s="10" t="s">
        <v>99</v>
      </c>
      <c r="C59" s="10" t="s">
        <v>11</v>
      </c>
      <c r="D59" s="11" t="s">
        <v>29</v>
      </c>
      <c r="E59" s="11" t="s">
        <v>105</v>
      </c>
      <c r="F59" s="11" t="s">
        <v>280</v>
      </c>
      <c r="G59" s="11" t="s">
        <v>13</v>
      </c>
      <c r="H59" s="11" t="s">
        <v>27</v>
      </c>
      <c r="I59" s="11" t="s">
        <v>11</v>
      </c>
      <c r="J59" s="11">
        <v>0.31669999999999998</v>
      </c>
      <c r="K59" s="12">
        <v>17.64</v>
      </c>
      <c r="L59" s="13">
        <v>16.27</v>
      </c>
      <c r="M59" s="14"/>
    </row>
    <row r="60" spans="1:13" ht="18" customHeight="1" x14ac:dyDescent="0.45">
      <c r="A60" s="9">
        <f t="shared" si="10"/>
        <v>11</v>
      </c>
      <c r="B60" s="10" t="s">
        <v>99</v>
      </c>
      <c r="C60" s="10" t="s">
        <v>11</v>
      </c>
      <c r="D60" s="11" t="s">
        <v>29</v>
      </c>
      <c r="E60" s="11" t="s">
        <v>106</v>
      </c>
      <c r="F60" s="11" t="s">
        <v>311</v>
      </c>
      <c r="G60" s="11" t="s">
        <v>11</v>
      </c>
      <c r="H60" s="11" t="s">
        <v>11</v>
      </c>
      <c r="I60" s="11" t="s">
        <v>11</v>
      </c>
      <c r="J60" s="11">
        <v>0.31669999999999998</v>
      </c>
      <c r="K60" s="12"/>
      <c r="L60" s="13">
        <v>1.8167</v>
      </c>
      <c r="M60" s="14"/>
    </row>
    <row r="61" spans="1:13" ht="18" customHeight="1" x14ac:dyDescent="0.45">
      <c r="A61" s="9">
        <v>12</v>
      </c>
      <c r="B61" s="10" t="s">
        <v>107</v>
      </c>
      <c r="C61" s="10" t="s">
        <v>11</v>
      </c>
      <c r="D61" s="11" t="s">
        <v>108</v>
      </c>
      <c r="E61" s="11" t="s">
        <v>102</v>
      </c>
      <c r="F61" s="11" t="s">
        <v>266</v>
      </c>
      <c r="G61" s="11" t="s">
        <v>11</v>
      </c>
      <c r="H61" s="11" t="s">
        <v>11</v>
      </c>
      <c r="I61" s="11" t="s">
        <v>27</v>
      </c>
      <c r="J61" s="11">
        <v>2.4333</v>
      </c>
      <c r="K61" s="12">
        <v>3.65</v>
      </c>
      <c r="L61" s="13">
        <v>0.65500000000000003</v>
      </c>
      <c r="M61" s="14" t="s">
        <v>312</v>
      </c>
    </row>
    <row r="62" spans="1:13" ht="18" customHeight="1" x14ac:dyDescent="0.45">
      <c r="A62" s="9">
        <f t="shared" ref="A62:A64" si="11">A61</f>
        <v>12</v>
      </c>
      <c r="B62" s="10" t="s">
        <v>107</v>
      </c>
      <c r="C62" s="10" t="s">
        <v>11</v>
      </c>
      <c r="D62" s="11" t="s">
        <v>108</v>
      </c>
      <c r="E62" s="11" t="s">
        <v>109</v>
      </c>
      <c r="F62" s="11" t="s">
        <v>313</v>
      </c>
      <c r="G62" s="11" t="s">
        <v>11</v>
      </c>
      <c r="H62" s="11" t="s">
        <v>11</v>
      </c>
      <c r="I62" s="11" t="s">
        <v>27</v>
      </c>
      <c r="J62" s="11">
        <v>2.4333</v>
      </c>
      <c r="K62" s="12"/>
      <c r="L62" s="13">
        <v>0.65400000000000003</v>
      </c>
      <c r="M62" s="14" t="s">
        <v>110</v>
      </c>
    </row>
    <row r="63" spans="1:13" ht="18" customHeight="1" x14ac:dyDescent="0.45">
      <c r="A63" s="9">
        <f t="shared" si="11"/>
        <v>12</v>
      </c>
      <c r="B63" s="10" t="s">
        <v>107</v>
      </c>
      <c r="C63" s="10" t="s">
        <v>11</v>
      </c>
      <c r="D63" s="11" t="s">
        <v>108</v>
      </c>
      <c r="E63" s="11" t="s">
        <v>111</v>
      </c>
      <c r="F63" s="11" t="s">
        <v>314</v>
      </c>
      <c r="G63" s="11" t="s">
        <v>11</v>
      </c>
      <c r="H63" s="11" t="s">
        <v>11</v>
      </c>
      <c r="I63" s="11" t="s">
        <v>27</v>
      </c>
      <c r="J63" s="11">
        <v>2.4333</v>
      </c>
      <c r="K63" s="12">
        <v>3.36</v>
      </c>
      <c r="L63" s="13">
        <v>1.0662499999999999</v>
      </c>
      <c r="M63" s="14" t="s">
        <v>112</v>
      </c>
    </row>
    <row r="64" spans="1:13" ht="18" customHeight="1" x14ac:dyDescent="0.45">
      <c r="A64" s="9">
        <f t="shared" si="11"/>
        <v>12</v>
      </c>
      <c r="B64" s="10" t="s">
        <v>107</v>
      </c>
      <c r="C64" s="10" t="s">
        <v>11</v>
      </c>
      <c r="D64" s="11" t="s">
        <v>108</v>
      </c>
      <c r="E64" s="11" t="s">
        <v>113</v>
      </c>
      <c r="F64" s="11" t="s">
        <v>315</v>
      </c>
      <c r="G64" s="11" t="s">
        <v>11</v>
      </c>
      <c r="H64" s="11" t="s">
        <v>11</v>
      </c>
      <c r="I64" s="11" t="s">
        <v>11</v>
      </c>
      <c r="J64" s="11">
        <v>2.4333</v>
      </c>
      <c r="K64" s="12">
        <v>2.92</v>
      </c>
      <c r="L64" s="13">
        <v>1.0827</v>
      </c>
      <c r="M64" s="14"/>
    </row>
    <row r="65" spans="1:13" ht="18" customHeight="1" x14ac:dyDescent="0.45">
      <c r="A65" s="9">
        <v>13</v>
      </c>
      <c r="B65" s="10" t="s">
        <v>114</v>
      </c>
      <c r="C65" s="10" t="s">
        <v>13</v>
      </c>
      <c r="D65" s="11" t="s">
        <v>115</v>
      </c>
      <c r="E65" s="11" t="s">
        <v>116</v>
      </c>
      <c r="F65" s="11" t="s">
        <v>316</v>
      </c>
      <c r="G65" s="11" t="s">
        <v>11</v>
      </c>
      <c r="H65" s="11" t="s">
        <v>24</v>
      </c>
      <c r="I65" s="11" t="s">
        <v>27</v>
      </c>
      <c r="J65" s="11">
        <v>0.3</v>
      </c>
      <c r="K65" s="12">
        <v>1.24</v>
      </c>
      <c r="L65" s="13">
        <v>5.1999999999999998E-2</v>
      </c>
      <c r="M65" s="14" t="s">
        <v>117</v>
      </c>
    </row>
    <row r="66" spans="1:13" ht="18" customHeight="1" x14ac:dyDescent="0.45">
      <c r="A66" s="9">
        <f t="shared" ref="A66:A71" si="12">A65</f>
        <v>13</v>
      </c>
      <c r="B66" s="10" t="s">
        <v>114</v>
      </c>
      <c r="C66" s="10" t="s">
        <v>13</v>
      </c>
      <c r="D66" s="11" t="s">
        <v>115</v>
      </c>
      <c r="E66" s="11" t="s">
        <v>317</v>
      </c>
      <c r="F66" s="11" t="s">
        <v>308</v>
      </c>
      <c r="G66" s="11" t="s">
        <v>11</v>
      </c>
      <c r="H66" s="11" t="s">
        <v>11</v>
      </c>
      <c r="I66" s="18" t="s">
        <v>27</v>
      </c>
      <c r="J66" s="18">
        <v>0.3</v>
      </c>
      <c r="K66" s="12">
        <v>1.83</v>
      </c>
      <c r="L66" s="13">
        <v>7.7333333333333323E-2</v>
      </c>
      <c r="M66" s="14" t="s">
        <v>318</v>
      </c>
    </row>
    <row r="67" spans="1:13" ht="18" customHeight="1" x14ac:dyDescent="0.45">
      <c r="A67" s="9">
        <f t="shared" si="12"/>
        <v>13</v>
      </c>
      <c r="B67" s="10" t="s">
        <v>114</v>
      </c>
      <c r="C67" s="10" t="s">
        <v>13</v>
      </c>
      <c r="D67" s="11" t="s">
        <v>115</v>
      </c>
      <c r="E67" s="11" t="s">
        <v>118</v>
      </c>
      <c r="F67" s="11" t="s">
        <v>319</v>
      </c>
      <c r="G67" s="11" t="s">
        <v>11</v>
      </c>
      <c r="H67" s="11" t="s">
        <v>11</v>
      </c>
      <c r="I67" s="11" t="s">
        <v>27</v>
      </c>
      <c r="J67" s="11">
        <v>0.3</v>
      </c>
      <c r="K67" s="12">
        <f>1.76*(1.7/2)</f>
        <v>1.496</v>
      </c>
      <c r="L67" s="13">
        <f>0.106*(1.7/2)</f>
        <v>9.01E-2</v>
      </c>
      <c r="M67" s="14" t="s">
        <v>119</v>
      </c>
    </row>
    <row r="68" spans="1:13" ht="18" customHeight="1" x14ac:dyDescent="0.45">
      <c r="A68" s="9">
        <f t="shared" si="12"/>
        <v>13</v>
      </c>
      <c r="B68" s="10" t="s">
        <v>114</v>
      </c>
      <c r="C68" s="10" t="s">
        <v>13</v>
      </c>
      <c r="D68" s="11" t="s">
        <v>115</v>
      </c>
      <c r="E68" s="11" t="s">
        <v>120</v>
      </c>
      <c r="F68" s="11" t="s">
        <v>320</v>
      </c>
      <c r="G68" s="11" t="s">
        <v>11</v>
      </c>
      <c r="H68" s="11" t="s">
        <v>11</v>
      </c>
      <c r="I68" s="11" t="s">
        <v>27</v>
      </c>
      <c r="J68" s="11">
        <v>0.3</v>
      </c>
      <c r="K68" s="12">
        <f>1.66*(1.7/2)</f>
        <v>1.4109999999999998</v>
      </c>
      <c r="L68" s="13">
        <f>0.107333333333333*(1.7/2)</f>
        <v>9.1233333333333055E-2</v>
      </c>
      <c r="M68" s="14" t="s">
        <v>121</v>
      </c>
    </row>
    <row r="69" spans="1:13" ht="18" customHeight="1" x14ac:dyDescent="0.45">
      <c r="A69" s="9">
        <f t="shared" si="12"/>
        <v>13</v>
      </c>
      <c r="B69" s="10" t="s">
        <v>114</v>
      </c>
      <c r="C69" s="10" t="s">
        <v>13</v>
      </c>
      <c r="D69" s="11" t="s">
        <v>115</v>
      </c>
      <c r="E69" s="11" t="s">
        <v>122</v>
      </c>
      <c r="F69" s="11" t="s">
        <v>321</v>
      </c>
      <c r="G69" s="11" t="s">
        <v>11</v>
      </c>
      <c r="H69" s="11" t="s">
        <v>24</v>
      </c>
      <c r="I69" s="11" t="s">
        <v>27</v>
      </c>
      <c r="J69" s="11">
        <v>0.3</v>
      </c>
      <c r="K69" s="12">
        <f>1.64*(1.7/2)</f>
        <v>1.3939999999999999</v>
      </c>
      <c r="L69" s="13">
        <f>0.109333333333333*(1.7/2)</f>
        <v>9.2933333333333049E-2</v>
      </c>
      <c r="M69" s="14" t="s">
        <v>123</v>
      </c>
    </row>
    <row r="70" spans="1:13" ht="18" customHeight="1" x14ac:dyDescent="0.45">
      <c r="A70" s="9">
        <f t="shared" si="12"/>
        <v>13</v>
      </c>
      <c r="B70" s="10" t="s">
        <v>114</v>
      </c>
      <c r="C70" s="10" t="s">
        <v>13</v>
      </c>
      <c r="D70" s="11" t="s">
        <v>115</v>
      </c>
      <c r="E70" s="11" t="s">
        <v>124</v>
      </c>
      <c r="F70" s="11" t="s">
        <v>322</v>
      </c>
      <c r="G70" s="11" t="s">
        <v>11</v>
      </c>
      <c r="H70" s="11" t="s">
        <v>11</v>
      </c>
      <c r="I70" s="11" t="s">
        <v>11</v>
      </c>
      <c r="J70" s="11">
        <v>0.3</v>
      </c>
      <c r="K70" s="12"/>
      <c r="L70" s="13">
        <v>0.14630000000000001</v>
      </c>
      <c r="M70" s="14"/>
    </row>
    <row r="71" spans="1:13" ht="18" customHeight="1" x14ac:dyDescent="0.45">
      <c r="A71" s="9">
        <f t="shared" si="12"/>
        <v>13</v>
      </c>
      <c r="B71" s="10" t="s">
        <v>114</v>
      </c>
      <c r="C71" s="10" t="s">
        <v>13</v>
      </c>
      <c r="D71" s="11" t="s">
        <v>115</v>
      </c>
      <c r="E71" s="11" t="s">
        <v>125</v>
      </c>
      <c r="F71" s="11" t="s">
        <v>323</v>
      </c>
      <c r="G71" s="11" t="s">
        <v>11</v>
      </c>
      <c r="H71" s="11" t="s">
        <v>11</v>
      </c>
      <c r="I71" s="11" t="s">
        <v>11</v>
      </c>
      <c r="J71" s="11">
        <v>0.3</v>
      </c>
      <c r="K71" s="12"/>
      <c r="L71" s="13">
        <v>0.25629999999999997</v>
      </c>
      <c r="M71" s="14"/>
    </row>
    <row r="72" spans="1:13" ht="18" customHeight="1" x14ac:dyDescent="0.45">
      <c r="A72" s="16">
        <v>14</v>
      </c>
      <c r="B72" s="10" t="s">
        <v>126</v>
      </c>
      <c r="C72" s="10" t="s">
        <v>11</v>
      </c>
      <c r="D72" s="11" t="s">
        <v>108</v>
      </c>
      <c r="E72" s="11" t="s">
        <v>127</v>
      </c>
      <c r="F72" s="11" t="s">
        <v>324</v>
      </c>
      <c r="G72" s="11" t="s">
        <v>11</v>
      </c>
      <c r="H72" s="11" t="s">
        <v>11</v>
      </c>
      <c r="I72" s="11" t="s">
        <v>27</v>
      </c>
      <c r="J72" s="11">
        <v>0.1</v>
      </c>
      <c r="K72" s="12"/>
      <c r="L72" s="13">
        <v>5.0700000000000002E-2</v>
      </c>
      <c r="M72" s="14" t="s">
        <v>128</v>
      </c>
    </row>
    <row r="73" spans="1:13" ht="18" customHeight="1" x14ac:dyDescent="0.45">
      <c r="A73" s="16">
        <f t="shared" ref="A73:A74" si="13">A72</f>
        <v>14</v>
      </c>
      <c r="B73" s="10" t="s">
        <v>126</v>
      </c>
      <c r="C73" s="10" t="s">
        <v>11</v>
      </c>
      <c r="D73" s="11" t="s">
        <v>108</v>
      </c>
      <c r="E73" s="11" t="s">
        <v>102</v>
      </c>
      <c r="F73" s="11" t="s">
        <v>266</v>
      </c>
      <c r="G73" s="11" t="s">
        <v>11</v>
      </c>
      <c r="H73" s="11" t="s">
        <v>11</v>
      </c>
      <c r="I73" s="11" t="s">
        <v>27</v>
      </c>
      <c r="J73" s="11">
        <v>0.1</v>
      </c>
      <c r="K73" s="12"/>
      <c r="L73" s="13">
        <v>8.7619047619047624E-2</v>
      </c>
      <c r="M73" s="14" t="s">
        <v>129</v>
      </c>
    </row>
    <row r="74" spans="1:13" ht="18" customHeight="1" x14ac:dyDescent="0.45">
      <c r="A74" s="16">
        <f t="shared" si="13"/>
        <v>14</v>
      </c>
      <c r="B74" s="10" t="s">
        <v>126</v>
      </c>
      <c r="C74" s="10" t="s">
        <v>11</v>
      </c>
      <c r="D74" s="11" t="s">
        <v>108</v>
      </c>
      <c r="E74" s="11" t="s">
        <v>130</v>
      </c>
      <c r="F74" s="11" t="s">
        <v>325</v>
      </c>
      <c r="G74" s="11" t="s">
        <v>11</v>
      </c>
      <c r="H74" s="11" t="s">
        <v>11</v>
      </c>
      <c r="I74" s="11" t="s">
        <v>11</v>
      </c>
      <c r="J74" s="11">
        <v>0.1</v>
      </c>
      <c r="K74" s="12"/>
      <c r="L74" s="13">
        <v>1.5</v>
      </c>
      <c r="M74" s="14"/>
    </row>
    <row r="75" spans="1:13" ht="18" customHeight="1" x14ac:dyDescent="0.45">
      <c r="A75" s="9">
        <v>15</v>
      </c>
      <c r="B75" s="10" t="s">
        <v>131</v>
      </c>
      <c r="C75" s="10" t="s">
        <v>11</v>
      </c>
      <c r="D75" s="11" t="s">
        <v>132</v>
      </c>
      <c r="E75" s="11" t="s">
        <v>133</v>
      </c>
      <c r="F75" s="11" t="s">
        <v>326</v>
      </c>
      <c r="G75" s="11" t="s">
        <v>11</v>
      </c>
      <c r="H75" s="11" t="s">
        <v>11</v>
      </c>
      <c r="I75" s="11" t="s">
        <v>27</v>
      </c>
      <c r="J75" s="11">
        <v>1.88</v>
      </c>
      <c r="K75" s="12">
        <v>2.33</v>
      </c>
      <c r="L75" s="13">
        <v>0.73899999999999999</v>
      </c>
      <c r="M75" s="14" t="s">
        <v>134</v>
      </c>
    </row>
    <row r="76" spans="1:13" ht="18" customHeight="1" x14ac:dyDescent="0.45">
      <c r="A76" s="9">
        <f t="shared" ref="A76:A79" si="14">A75</f>
        <v>15</v>
      </c>
      <c r="B76" s="10" t="s">
        <v>131</v>
      </c>
      <c r="C76" s="10" t="s">
        <v>11</v>
      </c>
      <c r="D76" s="11" t="s">
        <v>132</v>
      </c>
      <c r="E76" s="11" t="s">
        <v>135</v>
      </c>
      <c r="F76" s="11" t="s">
        <v>327</v>
      </c>
      <c r="G76" s="11" t="s">
        <v>11</v>
      </c>
      <c r="H76" s="11" t="s">
        <v>11</v>
      </c>
      <c r="I76" s="11" t="s">
        <v>27</v>
      </c>
      <c r="J76" s="11">
        <v>1.88</v>
      </c>
      <c r="K76" s="12">
        <v>2.2799999999999998</v>
      </c>
      <c r="L76" s="13">
        <v>0.84499999999999997</v>
      </c>
      <c r="M76" s="14" t="s">
        <v>136</v>
      </c>
    </row>
    <row r="77" spans="1:13" ht="18" customHeight="1" x14ac:dyDescent="0.45">
      <c r="A77" s="9">
        <f t="shared" si="14"/>
        <v>15</v>
      </c>
      <c r="B77" s="10" t="s">
        <v>131</v>
      </c>
      <c r="C77" s="10" t="s">
        <v>11</v>
      </c>
      <c r="D77" s="11" t="s">
        <v>132</v>
      </c>
      <c r="E77" s="11" t="s">
        <v>137</v>
      </c>
      <c r="F77" s="11" t="s">
        <v>328</v>
      </c>
      <c r="G77" s="11" t="s">
        <v>11</v>
      </c>
      <c r="H77" s="11" t="s">
        <v>11</v>
      </c>
      <c r="I77" s="11" t="s">
        <v>27</v>
      </c>
      <c r="J77" s="11">
        <v>1.88</v>
      </c>
      <c r="K77" s="12">
        <v>2.2999999999999998</v>
      </c>
      <c r="L77" s="13">
        <v>0.93933333333333335</v>
      </c>
      <c r="M77" s="14" t="s">
        <v>138</v>
      </c>
    </row>
    <row r="78" spans="1:13" ht="18" customHeight="1" x14ac:dyDescent="0.45">
      <c r="A78" s="9">
        <f t="shared" si="14"/>
        <v>15</v>
      </c>
      <c r="B78" s="10" t="s">
        <v>131</v>
      </c>
      <c r="C78" s="10" t="s">
        <v>11</v>
      </c>
      <c r="D78" s="11" t="s">
        <v>132</v>
      </c>
      <c r="E78" s="11" t="s">
        <v>139</v>
      </c>
      <c r="F78" s="11" t="s">
        <v>329</v>
      </c>
      <c r="G78" s="11" t="s">
        <v>11</v>
      </c>
      <c r="H78" s="11" t="s">
        <v>24</v>
      </c>
      <c r="I78" s="11" t="s">
        <v>27</v>
      </c>
      <c r="J78" s="11">
        <v>1.88</v>
      </c>
      <c r="K78" s="12">
        <v>2.42</v>
      </c>
      <c r="L78" s="13">
        <v>1.1826666666666665</v>
      </c>
      <c r="M78" s="14" t="s">
        <v>140</v>
      </c>
    </row>
    <row r="79" spans="1:13" ht="18" customHeight="1" x14ac:dyDescent="0.45">
      <c r="A79" s="9">
        <f t="shared" si="14"/>
        <v>15</v>
      </c>
      <c r="B79" s="10" t="s">
        <v>330</v>
      </c>
      <c r="C79" s="10" t="s">
        <v>11</v>
      </c>
      <c r="D79" s="11" t="s">
        <v>132</v>
      </c>
      <c r="E79" s="11" t="s">
        <v>331</v>
      </c>
      <c r="F79" s="11" t="s">
        <v>332</v>
      </c>
      <c r="G79" s="11" t="s">
        <v>27</v>
      </c>
      <c r="H79" s="11" t="s">
        <v>27</v>
      </c>
      <c r="I79" s="11" t="s">
        <v>11</v>
      </c>
      <c r="J79" s="11">
        <v>1.88</v>
      </c>
      <c r="K79" s="12">
        <v>2.61</v>
      </c>
      <c r="L79" s="13">
        <v>1.5</v>
      </c>
      <c r="M79" s="14"/>
    </row>
    <row r="80" spans="1:13" ht="18" customHeight="1" x14ac:dyDescent="0.45">
      <c r="A80" s="16">
        <v>16</v>
      </c>
      <c r="B80" s="10" t="s">
        <v>141</v>
      </c>
      <c r="C80" s="10" t="s">
        <v>13</v>
      </c>
      <c r="D80" s="11" t="s">
        <v>333</v>
      </c>
      <c r="E80" s="11" t="s">
        <v>142</v>
      </c>
      <c r="F80" s="11" t="s">
        <v>334</v>
      </c>
      <c r="G80" s="11" t="s">
        <v>11</v>
      </c>
      <c r="H80" s="11" t="s">
        <v>11</v>
      </c>
      <c r="I80" s="11" t="s">
        <v>27</v>
      </c>
      <c r="J80" s="11">
        <v>1.224</v>
      </c>
      <c r="K80" s="12">
        <v>2.56</v>
      </c>
      <c r="L80" s="13">
        <v>0.26357142857142857</v>
      </c>
      <c r="M80" s="14" t="s">
        <v>143</v>
      </c>
    </row>
    <row r="81" spans="1:13" ht="18" customHeight="1" x14ac:dyDescent="0.45">
      <c r="A81" s="16">
        <f t="shared" ref="A81:A83" si="15">A80</f>
        <v>16</v>
      </c>
      <c r="B81" s="10" t="s">
        <v>141</v>
      </c>
      <c r="C81" s="10" t="s">
        <v>13</v>
      </c>
      <c r="D81" s="11" t="s">
        <v>333</v>
      </c>
      <c r="E81" s="11" t="s">
        <v>144</v>
      </c>
      <c r="F81" s="11" t="s">
        <v>335</v>
      </c>
      <c r="G81" s="11" t="s">
        <v>11</v>
      </c>
      <c r="H81" s="11" t="s">
        <v>11</v>
      </c>
      <c r="I81" s="11" t="s">
        <v>27</v>
      </c>
      <c r="J81" s="11">
        <v>1.224</v>
      </c>
      <c r="K81" s="12">
        <f>1.47*1.7</f>
        <v>2.4990000000000001</v>
      </c>
      <c r="L81" s="13">
        <f>0.271428571428571*1.7</f>
        <v>0.46142857142857074</v>
      </c>
      <c r="M81" s="14" t="s">
        <v>336</v>
      </c>
    </row>
    <row r="82" spans="1:13" ht="18" customHeight="1" x14ac:dyDescent="0.45">
      <c r="A82" s="16">
        <f t="shared" si="15"/>
        <v>16</v>
      </c>
      <c r="B82" s="10" t="s">
        <v>141</v>
      </c>
      <c r="C82" s="10" t="s">
        <v>13</v>
      </c>
      <c r="D82" s="11" t="s">
        <v>333</v>
      </c>
      <c r="E82" s="11" t="s">
        <v>337</v>
      </c>
      <c r="F82" s="11" t="s">
        <v>338</v>
      </c>
      <c r="G82" s="11" t="s">
        <v>13</v>
      </c>
      <c r="H82" s="11" t="s">
        <v>27</v>
      </c>
      <c r="I82" s="11" t="s">
        <v>11</v>
      </c>
      <c r="J82" s="11">
        <v>1.224</v>
      </c>
      <c r="K82" s="12">
        <v>5.09</v>
      </c>
      <c r="L82" s="13">
        <v>3.86</v>
      </c>
      <c r="M82" s="14"/>
    </row>
    <row r="83" spans="1:13" ht="18" customHeight="1" x14ac:dyDescent="0.45">
      <c r="A83" s="16">
        <f t="shared" si="15"/>
        <v>16</v>
      </c>
      <c r="B83" s="10" t="s">
        <v>141</v>
      </c>
      <c r="C83" s="10" t="s">
        <v>13</v>
      </c>
      <c r="D83" s="11" t="s">
        <v>333</v>
      </c>
      <c r="E83" s="11" t="s">
        <v>339</v>
      </c>
      <c r="F83" s="11" t="s">
        <v>340</v>
      </c>
      <c r="G83" s="11" t="s">
        <v>11</v>
      </c>
      <c r="H83" s="11" t="s">
        <v>11</v>
      </c>
      <c r="I83" s="11" t="s">
        <v>11</v>
      </c>
      <c r="J83" s="11">
        <v>1.224</v>
      </c>
      <c r="K83" s="12">
        <v>2.98</v>
      </c>
      <c r="L83" s="13">
        <v>0.4929</v>
      </c>
      <c r="M83" s="14"/>
    </row>
    <row r="84" spans="1:13" ht="18" customHeight="1" x14ac:dyDescent="0.45">
      <c r="A84" s="9">
        <v>17</v>
      </c>
      <c r="B84" s="10" t="s">
        <v>145</v>
      </c>
      <c r="C84" s="10" t="s">
        <v>11</v>
      </c>
      <c r="D84" s="11" t="s">
        <v>341</v>
      </c>
      <c r="E84" s="11" t="s">
        <v>146</v>
      </c>
      <c r="F84" s="11" t="s">
        <v>342</v>
      </c>
      <c r="G84" s="11" t="s">
        <v>11</v>
      </c>
      <c r="H84" s="11" t="s">
        <v>24</v>
      </c>
      <c r="I84" s="11" t="s">
        <v>27</v>
      </c>
      <c r="J84" s="11">
        <v>0.25</v>
      </c>
      <c r="K84" s="12">
        <v>6</v>
      </c>
      <c r="L84" s="13">
        <v>9.9999999999999992E-2</v>
      </c>
      <c r="M84" s="14" t="s">
        <v>147</v>
      </c>
    </row>
    <row r="85" spans="1:13" ht="18" customHeight="1" x14ac:dyDescent="0.45">
      <c r="A85" s="9">
        <f t="shared" ref="A85:A89" si="16">A84</f>
        <v>17</v>
      </c>
      <c r="B85" s="10" t="s">
        <v>145</v>
      </c>
      <c r="C85" s="10" t="s">
        <v>11</v>
      </c>
      <c r="D85" s="11" t="s">
        <v>341</v>
      </c>
      <c r="E85" s="11" t="s">
        <v>85</v>
      </c>
      <c r="F85" s="11" t="s">
        <v>299</v>
      </c>
      <c r="G85" s="11" t="s">
        <v>11</v>
      </c>
      <c r="H85" s="11" t="s">
        <v>11</v>
      </c>
      <c r="I85" s="11" t="s">
        <v>27</v>
      </c>
      <c r="J85" s="11">
        <v>0.25</v>
      </c>
      <c r="K85" s="17">
        <v>0.18</v>
      </c>
      <c r="L85" s="13">
        <v>0.10700000000000001</v>
      </c>
      <c r="M85" s="14" t="s">
        <v>148</v>
      </c>
    </row>
    <row r="86" spans="1:13" ht="18" customHeight="1" x14ac:dyDescent="0.45">
      <c r="A86" s="9">
        <f t="shared" si="16"/>
        <v>17</v>
      </c>
      <c r="B86" s="10" t="s">
        <v>145</v>
      </c>
      <c r="C86" s="10" t="s">
        <v>11</v>
      </c>
      <c r="D86" s="11" t="s">
        <v>341</v>
      </c>
      <c r="E86" s="11" t="s">
        <v>149</v>
      </c>
      <c r="F86" s="11" t="s">
        <v>343</v>
      </c>
      <c r="G86" s="11" t="s">
        <v>11</v>
      </c>
      <c r="H86" s="11" t="s">
        <v>11</v>
      </c>
      <c r="I86" s="11" t="s">
        <v>27</v>
      </c>
      <c r="J86" s="11">
        <v>0.25</v>
      </c>
      <c r="K86" s="12">
        <v>4.08</v>
      </c>
      <c r="L86" s="13">
        <v>0.13999999999999999</v>
      </c>
      <c r="M86" s="14" t="s">
        <v>150</v>
      </c>
    </row>
    <row r="87" spans="1:13" ht="18" customHeight="1" x14ac:dyDescent="0.45">
      <c r="A87" s="9">
        <f t="shared" si="16"/>
        <v>17</v>
      </c>
      <c r="B87" s="10" t="s">
        <v>145</v>
      </c>
      <c r="C87" s="10" t="s">
        <v>11</v>
      </c>
      <c r="D87" s="11" t="s">
        <v>341</v>
      </c>
      <c r="E87" s="11" t="s">
        <v>102</v>
      </c>
      <c r="F87" s="11" t="s">
        <v>266</v>
      </c>
      <c r="G87" s="11" t="s">
        <v>11</v>
      </c>
      <c r="H87" s="11" t="s">
        <v>11</v>
      </c>
      <c r="I87" s="11" t="s">
        <v>27</v>
      </c>
      <c r="J87" s="11">
        <v>0.25</v>
      </c>
      <c r="K87" s="17"/>
      <c r="L87" s="13">
        <v>0.17599999999999999</v>
      </c>
      <c r="M87" s="14" t="s">
        <v>151</v>
      </c>
    </row>
    <row r="88" spans="1:13" ht="18" customHeight="1" x14ac:dyDescent="0.45">
      <c r="A88" s="9">
        <f t="shared" si="16"/>
        <v>17</v>
      </c>
      <c r="B88" s="10" t="s">
        <v>145</v>
      </c>
      <c r="C88" s="10" t="s">
        <v>11</v>
      </c>
      <c r="D88" s="11" t="s">
        <v>341</v>
      </c>
      <c r="E88" s="11" t="s">
        <v>52</v>
      </c>
      <c r="F88" s="11" t="s">
        <v>268</v>
      </c>
      <c r="G88" s="11" t="s">
        <v>11</v>
      </c>
      <c r="H88" s="11" t="s">
        <v>11</v>
      </c>
      <c r="I88" s="11" t="s">
        <v>11</v>
      </c>
      <c r="J88" s="11">
        <v>0.25</v>
      </c>
      <c r="K88" s="12"/>
      <c r="L88" s="13">
        <v>0.193</v>
      </c>
      <c r="M88" s="14"/>
    </row>
    <row r="89" spans="1:13" ht="18" customHeight="1" x14ac:dyDescent="0.45">
      <c r="A89" s="9">
        <f t="shared" si="16"/>
        <v>17</v>
      </c>
      <c r="B89" s="10" t="s">
        <v>145</v>
      </c>
      <c r="C89" s="10" t="s">
        <v>11</v>
      </c>
      <c r="D89" s="11" t="s">
        <v>341</v>
      </c>
      <c r="E89" s="11" t="s">
        <v>344</v>
      </c>
      <c r="F89" s="11" t="s">
        <v>345</v>
      </c>
      <c r="G89" s="11" t="s">
        <v>11</v>
      </c>
      <c r="H89" s="11" t="s">
        <v>11</v>
      </c>
      <c r="I89" s="11" t="s">
        <v>11</v>
      </c>
      <c r="J89" s="11">
        <v>0.25</v>
      </c>
      <c r="K89" s="12"/>
      <c r="L89" s="13">
        <v>0.189</v>
      </c>
      <c r="M89" s="14"/>
    </row>
    <row r="90" spans="1:13" ht="18" customHeight="1" x14ac:dyDescent="0.45">
      <c r="A90" s="16">
        <v>18</v>
      </c>
      <c r="B90" s="10" t="s">
        <v>152</v>
      </c>
      <c r="C90" s="10" t="s">
        <v>11</v>
      </c>
      <c r="D90" s="11" t="s">
        <v>91</v>
      </c>
      <c r="E90" s="11" t="s">
        <v>137</v>
      </c>
      <c r="F90" s="11" t="s">
        <v>328</v>
      </c>
      <c r="G90" s="11" t="s">
        <v>11</v>
      </c>
      <c r="H90" s="11" t="s">
        <v>11</v>
      </c>
      <c r="I90" s="11" t="s">
        <v>27</v>
      </c>
      <c r="J90" s="11">
        <v>0.41</v>
      </c>
      <c r="K90" s="12">
        <v>0.57999999999999996</v>
      </c>
      <c r="L90" s="13">
        <v>0.26277777777777778</v>
      </c>
      <c r="M90" s="14" t="s">
        <v>153</v>
      </c>
    </row>
    <row r="91" spans="1:13" ht="18" customHeight="1" x14ac:dyDescent="0.45">
      <c r="A91" s="16">
        <f t="shared" ref="A91:A92" si="17">A90</f>
        <v>18</v>
      </c>
      <c r="B91" s="10" t="s">
        <v>152</v>
      </c>
      <c r="C91" s="10" t="s">
        <v>11</v>
      </c>
      <c r="D91" s="11" t="s">
        <v>91</v>
      </c>
      <c r="E91" s="11" t="s">
        <v>154</v>
      </c>
      <c r="F91" s="11" t="s">
        <v>346</v>
      </c>
      <c r="G91" s="11" t="s">
        <v>11</v>
      </c>
      <c r="H91" s="11" t="s">
        <v>24</v>
      </c>
      <c r="I91" s="11" t="s">
        <v>27</v>
      </c>
      <c r="J91" s="11">
        <v>0.41</v>
      </c>
      <c r="K91" s="12">
        <v>0.92</v>
      </c>
      <c r="L91" s="13">
        <v>0.30249999999999999</v>
      </c>
      <c r="M91" s="14" t="s">
        <v>155</v>
      </c>
    </row>
    <row r="92" spans="1:13" ht="18" customHeight="1" x14ac:dyDescent="0.45">
      <c r="A92" s="16">
        <f t="shared" si="17"/>
        <v>18</v>
      </c>
      <c r="B92" s="10" t="s">
        <v>152</v>
      </c>
      <c r="C92" s="10" t="s">
        <v>11</v>
      </c>
      <c r="D92" s="11" t="s">
        <v>91</v>
      </c>
      <c r="E92" s="11" t="s">
        <v>156</v>
      </c>
      <c r="F92" s="11" t="s">
        <v>258</v>
      </c>
      <c r="G92" s="11" t="s">
        <v>13</v>
      </c>
      <c r="H92" s="11" t="s">
        <v>27</v>
      </c>
      <c r="I92" s="11" t="s">
        <v>11</v>
      </c>
      <c r="J92" s="11">
        <v>0.41</v>
      </c>
      <c r="K92" s="12">
        <v>0.93</v>
      </c>
      <c r="L92" s="13">
        <v>0.84499999999999997</v>
      </c>
      <c r="M92" s="14"/>
    </row>
    <row r="93" spans="1:13" ht="18" customHeight="1" x14ac:dyDescent="0.45">
      <c r="A93" s="16">
        <v>19</v>
      </c>
      <c r="B93" s="10" t="s">
        <v>157</v>
      </c>
      <c r="C93" s="10" t="s">
        <v>11</v>
      </c>
      <c r="D93" s="11" t="s">
        <v>158</v>
      </c>
      <c r="E93" s="11" t="s">
        <v>100</v>
      </c>
      <c r="F93" s="11" t="s">
        <v>308</v>
      </c>
      <c r="G93" s="11" t="s">
        <v>11</v>
      </c>
      <c r="H93" s="11" t="s">
        <v>11</v>
      </c>
      <c r="I93" s="11" t="s">
        <v>27</v>
      </c>
      <c r="J93" s="11">
        <v>1.1100000000000001</v>
      </c>
      <c r="K93" s="12">
        <v>1.67</v>
      </c>
      <c r="L93" s="13">
        <v>0.26850000000000002</v>
      </c>
      <c r="M93" s="14" t="s">
        <v>159</v>
      </c>
    </row>
    <row r="94" spans="1:13" ht="18" customHeight="1" x14ac:dyDescent="0.45">
      <c r="A94" s="16">
        <f t="shared" ref="A94:A95" si="18">A93</f>
        <v>19</v>
      </c>
      <c r="B94" s="10" t="s">
        <v>157</v>
      </c>
      <c r="C94" s="10" t="s">
        <v>11</v>
      </c>
      <c r="D94" s="11" t="s">
        <v>158</v>
      </c>
      <c r="E94" s="11" t="s">
        <v>160</v>
      </c>
      <c r="F94" s="11" t="s">
        <v>347</v>
      </c>
      <c r="G94" s="11" t="s">
        <v>13</v>
      </c>
      <c r="H94" s="11" t="s">
        <v>13</v>
      </c>
      <c r="I94" s="11" t="s">
        <v>27</v>
      </c>
      <c r="J94" s="11">
        <v>1.1100000000000001</v>
      </c>
      <c r="K94" s="12">
        <v>2.5499999999999998</v>
      </c>
      <c r="L94" s="13">
        <v>0.49000000000000005</v>
      </c>
      <c r="M94" s="14" t="s">
        <v>161</v>
      </c>
    </row>
    <row r="95" spans="1:13" ht="18" customHeight="1" x14ac:dyDescent="0.45">
      <c r="A95" s="16">
        <f t="shared" si="18"/>
        <v>19</v>
      </c>
      <c r="B95" s="10" t="s">
        <v>157</v>
      </c>
      <c r="C95" s="10" t="s">
        <v>11</v>
      </c>
      <c r="D95" s="11" t="s">
        <v>158</v>
      </c>
      <c r="E95" s="11" t="s">
        <v>49</v>
      </c>
      <c r="F95" s="11" t="s">
        <v>272</v>
      </c>
      <c r="G95" s="11" t="s">
        <v>11</v>
      </c>
      <c r="H95" s="11" t="s">
        <v>11</v>
      </c>
      <c r="I95" s="11" t="s">
        <v>11</v>
      </c>
      <c r="J95" s="11">
        <v>1.1100000000000001</v>
      </c>
      <c r="K95" s="12">
        <v>1.56</v>
      </c>
      <c r="L95" s="13">
        <v>0.53800000000000003</v>
      </c>
      <c r="M95" s="14"/>
    </row>
    <row r="96" spans="1:13" ht="18" customHeight="1" x14ac:dyDescent="0.45">
      <c r="A96" s="9">
        <v>20</v>
      </c>
      <c r="B96" s="10" t="s">
        <v>162</v>
      </c>
      <c r="C96" s="10" t="s">
        <v>11</v>
      </c>
      <c r="D96" s="11" t="s">
        <v>163</v>
      </c>
      <c r="E96" s="11" t="s">
        <v>285</v>
      </c>
      <c r="F96" s="11" t="s">
        <v>286</v>
      </c>
      <c r="G96" s="11" t="s">
        <v>11</v>
      </c>
      <c r="H96" s="11" t="s">
        <v>24</v>
      </c>
      <c r="I96" s="18" t="s">
        <v>27</v>
      </c>
      <c r="J96" s="18">
        <v>17.670000000000002</v>
      </c>
      <c r="K96" s="12">
        <v>23.13</v>
      </c>
      <c r="L96" s="13">
        <v>2.2200000000000002</v>
      </c>
      <c r="M96" s="14" t="s">
        <v>164</v>
      </c>
    </row>
    <row r="97" spans="1:13" ht="18" customHeight="1" x14ac:dyDescent="0.45">
      <c r="A97" s="9">
        <f t="shared" ref="A97:A102" si="19">A96</f>
        <v>20</v>
      </c>
      <c r="B97" s="10" t="s">
        <v>162</v>
      </c>
      <c r="C97" s="10" t="s">
        <v>11</v>
      </c>
      <c r="D97" s="11" t="s">
        <v>163</v>
      </c>
      <c r="E97" s="11" t="s">
        <v>165</v>
      </c>
      <c r="F97" s="11" t="s">
        <v>348</v>
      </c>
      <c r="G97" s="11" t="s">
        <v>11</v>
      </c>
      <c r="H97" s="11" t="s">
        <v>11</v>
      </c>
      <c r="I97" s="11" t="s">
        <v>27</v>
      </c>
      <c r="J97" s="11">
        <v>17.670000000000002</v>
      </c>
      <c r="K97" s="12">
        <v>23</v>
      </c>
      <c r="L97" s="13">
        <v>2.7766666666666668</v>
      </c>
      <c r="M97" s="14" t="s">
        <v>166</v>
      </c>
    </row>
    <row r="98" spans="1:13" ht="18" customHeight="1" x14ac:dyDescent="0.45">
      <c r="A98" s="9">
        <f t="shared" si="19"/>
        <v>20</v>
      </c>
      <c r="B98" s="10" t="s">
        <v>162</v>
      </c>
      <c r="C98" s="10" t="s">
        <v>11</v>
      </c>
      <c r="D98" s="11" t="s">
        <v>163</v>
      </c>
      <c r="E98" s="11" t="s">
        <v>167</v>
      </c>
      <c r="F98" s="11" t="s">
        <v>349</v>
      </c>
      <c r="G98" s="11" t="s">
        <v>11</v>
      </c>
      <c r="H98" s="11" t="s">
        <v>11</v>
      </c>
      <c r="I98" s="11" t="s">
        <v>27</v>
      </c>
      <c r="J98" s="11">
        <v>17.670000000000002</v>
      </c>
      <c r="K98" s="12"/>
      <c r="L98" s="13">
        <v>2.9966666666666666</v>
      </c>
      <c r="M98" s="14" t="s">
        <v>168</v>
      </c>
    </row>
    <row r="99" spans="1:13" ht="18" customHeight="1" x14ac:dyDescent="0.45">
      <c r="A99" s="9">
        <f t="shared" si="19"/>
        <v>20</v>
      </c>
      <c r="B99" s="10" t="s">
        <v>162</v>
      </c>
      <c r="C99" s="10" t="s">
        <v>11</v>
      </c>
      <c r="D99" s="11" t="s">
        <v>163</v>
      </c>
      <c r="E99" s="11" t="s">
        <v>169</v>
      </c>
      <c r="F99" s="11" t="s">
        <v>350</v>
      </c>
      <c r="G99" s="11" t="s">
        <v>11</v>
      </c>
      <c r="H99" s="11" t="s">
        <v>11</v>
      </c>
      <c r="I99" s="11" t="s">
        <v>27</v>
      </c>
      <c r="J99" s="11">
        <v>17.670000000000002</v>
      </c>
      <c r="K99" s="12"/>
      <c r="L99" s="13">
        <v>3.1216666666666666</v>
      </c>
      <c r="M99" s="14" t="s">
        <v>170</v>
      </c>
    </row>
    <row r="100" spans="1:13" ht="18" customHeight="1" x14ac:dyDescent="0.45">
      <c r="A100" s="9">
        <f t="shared" si="19"/>
        <v>20</v>
      </c>
      <c r="B100" s="10" t="s">
        <v>162</v>
      </c>
      <c r="C100" s="10" t="s">
        <v>11</v>
      </c>
      <c r="D100" s="11" t="s">
        <v>163</v>
      </c>
      <c r="E100" s="11" t="s">
        <v>351</v>
      </c>
      <c r="F100" s="11" t="s">
        <v>258</v>
      </c>
      <c r="G100" s="11" t="s">
        <v>13</v>
      </c>
      <c r="H100" s="11" t="s">
        <v>27</v>
      </c>
      <c r="I100" s="11" t="s">
        <v>27</v>
      </c>
      <c r="J100" s="11">
        <v>17.670000000000002</v>
      </c>
      <c r="K100" s="12">
        <v>25.1</v>
      </c>
      <c r="L100" s="13">
        <v>3.94</v>
      </c>
      <c r="M100" s="14" t="s">
        <v>171</v>
      </c>
    </row>
    <row r="101" spans="1:13" ht="18" customHeight="1" x14ac:dyDescent="0.45">
      <c r="A101" s="9">
        <f t="shared" si="19"/>
        <v>20</v>
      </c>
      <c r="B101" s="10" t="s">
        <v>162</v>
      </c>
      <c r="C101" s="10" t="s">
        <v>11</v>
      </c>
      <c r="D101" s="11" t="s">
        <v>163</v>
      </c>
      <c r="E101" s="11" t="s">
        <v>172</v>
      </c>
      <c r="F101" s="11" t="s">
        <v>352</v>
      </c>
      <c r="G101" s="11" t="s">
        <v>11</v>
      </c>
      <c r="H101" s="11" t="s">
        <v>11</v>
      </c>
      <c r="I101" s="11" t="s">
        <v>11</v>
      </c>
      <c r="J101" s="11">
        <v>17.670000000000002</v>
      </c>
      <c r="K101" s="12"/>
      <c r="L101" s="13">
        <v>8.2933000000000003</v>
      </c>
      <c r="M101" s="14"/>
    </row>
    <row r="102" spans="1:13" ht="18" customHeight="1" x14ac:dyDescent="0.45">
      <c r="A102" s="9">
        <f t="shared" si="19"/>
        <v>20</v>
      </c>
      <c r="B102" s="10" t="s">
        <v>162</v>
      </c>
      <c r="C102" s="10" t="s">
        <v>11</v>
      </c>
      <c r="D102" s="11" t="s">
        <v>163</v>
      </c>
      <c r="E102" s="11" t="s">
        <v>173</v>
      </c>
      <c r="F102" s="11" t="s">
        <v>261</v>
      </c>
      <c r="G102" s="11" t="s">
        <v>11</v>
      </c>
      <c r="H102" s="11" t="s">
        <v>24</v>
      </c>
      <c r="I102" s="11" t="s">
        <v>11</v>
      </c>
      <c r="J102" s="11">
        <v>17.670000000000002</v>
      </c>
      <c r="K102" s="12"/>
      <c r="L102" s="13">
        <v>8.3267000000000007</v>
      </c>
      <c r="M102" s="14"/>
    </row>
    <row r="103" spans="1:13" ht="18" customHeight="1" x14ac:dyDescent="0.45">
      <c r="A103" s="9">
        <v>21</v>
      </c>
      <c r="B103" s="10" t="s">
        <v>174</v>
      </c>
      <c r="C103" s="10" t="s">
        <v>11</v>
      </c>
      <c r="D103" s="11" t="s">
        <v>175</v>
      </c>
      <c r="E103" s="11" t="s">
        <v>176</v>
      </c>
      <c r="F103" s="11" t="s">
        <v>353</v>
      </c>
      <c r="G103" s="11" t="s">
        <v>11</v>
      </c>
      <c r="H103" s="11" t="s">
        <v>11</v>
      </c>
      <c r="I103" s="11" t="s">
        <v>27</v>
      </c>
      <c r="J103" s="11">
        <v>1.42</v>
      </c>
      <c r="K103" s="12"/>
      <c r="L103" s="13">
        <v>0.46799999999999997</v>
      </c>
      <c r="M103" s="14" t="s">
        <v>177</v>
      </c>
    </row>
    <row r="104" spans="1:13" ht="18" customHeight="1" x14ac:dyDescent="0.45">
      <c r="A104" s="9">
        <f t="shared" ref="A104:A106" si="20">A103</f>
        <v>21</v>
      </c>
      <c r="B104" s="10" t="s">
        <v>174</v>
      </c>
      <c r="C104" s="10" t="s">
        <v>11</v>
      </c>
      <c r="D104" s="11" t="s">
        <v>175</v>
      </c>
      <c r="E104" s="11" t="s">
        <v>178</v>
      </c>
      <c r="F104" s="11" t="s">
        <v>354</v>
      </c>
      <c r="G104" s="11" t="s">
        <v>11</v>
      </c>
      <c r="H104" s="11" t="s">
        <v>11</v>
      </c>
      <c r="I104" s="11" t="s">
        <v>27</v>
      </c>
      <c r="J104" s="11">
        <v>1.42</v>
      </c>
      <c r="K104" s="12">
        <v>2.72</v>
      </c>
      <c r="L104" s="13">
        <v>0.4966666666666667</v>
      </c>
      <c r="M104" s="14" t="s">
        <v>179</v>
      </c>
    </row>
    <row r="105" spans="1:13" ht="18" customHeight="1" x14ac:dyDescent="0.45">
      <c r="A105" s="9">
        <f t="shared" si="20"/>
        <v>21</v>
      </c>
      <c r="B105" s="10" t="s">
        <v>174</v>
      </c>
      <c r="C105" s="10" t="s">
        <v>11</v>
      </c>
      <c r="D105" s="11" t="s">
        <v>175</v>
      </c>
      <c r="E105" s="11" t="s">
        <v>22</v>
      </c>
      <c r="F105" s="11" t="s">
        <v>255</v>
      </c>
      <c r="G105" s="11" t="s">
        <v>11</v>
      </c>
      <c r="H105" s="11" t="s">
        <v>11</v>
      </c>
      <c r="I105" s="11" t="s">
        <v>27</v>
      </c>
      <c r="J105" s="11">
        <v>1.42</v>
      </c>
      <c r="K105" s="12">
        <v>2.6</v>
      </c>
      <c r="L105" s="13">
        <v>0.79999999999999993</v>
      </c>
      <c r="M105" s="14" t="s">
        <v>180</v>
      </c>
    </row>
    <row r="106" spans="1:13" ht="18" customHeight="1" x14ac:dyDescent="0.45">
      <c r="A106" s="9">
        <f t="shared" si="20"/>
        <v>21</v>
      </c>
      <c r="B106" s="10" t="s">
        <v>174</v>
      </c>
      <c r="C106" s="10" t="s">
        <v>11</v>
      </c>
      <c r="D106" s="11" t="s">
        <v>175</v>
      </c>
      <c r="E106" s="11" t="s">
        <v>181</v>
      </c>
      <c r="F106" s="11" t="s">
        <v>355</v>
      </c>
      <c r="G106" s="11" t="s">
        <v>13</v>
      </c>
      <c r="H106" s="11" t="s">
        <v>27</v>
      </c>
      <c r="I106" s="11" t="s">
        <v>11</v>
      </c>
      <c r="J106" s="11">
        <v>1.42</v>
      </c>
      <c r="K106" s="12">
        <v>2.93</v>
      </c>
      <c r="L106" s="13">
        <v>0.89</v>
      </c>
      <c r="M106" s="14"/>
    </row>
    <row r="107" spans="1:13" ht="18" customHeight="1" x14ac:dyDescent="0.45">
      <c r="A107" s="9">
        <v>22</v>
      </c>
      <c r="B107" s="10" t="s">
        <v>182</v>
      </c>
      <c r="C107" s="10" t="s">
        <v>11</v>
      </c>
      <c r="D107" s="11" t="s">
        <v>356</v>
      </c>
      <c r="E107" s="11" t="s">
        <v>165</v>
      </c>
      <c r="F107" s="11" t="s">
        <v>348</v>
      </c>
      <c r="G107" s="11" t="s">
        <v>11</v>
      </c>
      <c r="H107" s="11" t="s">
        <v>11</v>
      </c>
      <c r="I107" s="11" t="s">
        <v>27</v>
      </c>
      <c r="J107" s="11">
        <v>8.77</v>
      </c>
      <c r="K107" s="12">
        <v>9.8000000000000007</v>
      </c>
      <c r="L107" s="13">
        <v>2.9889999999999999</v>
      </c>
      <c r="M107" s="14" t="s">
        <v>183</v>
      </c>
    </row>
    <row r="108" spans="1:13" ht="18" customHeight="1" x14ac:dyDescent="0.45">
      <c r="A108" s="9">
        <f t="shared" ref="A108:A110" si="21">A107</f>
        <v>22</v>
      </c>
      <c r="B108" s="10" t="s">
        <v>182</v>
      </c>
      <c r="C108" s="10" t="s">
        <v>11</v>
      </c>
      <c r="D108" s="11" t="s">
        <v>64</v>
      </c>
      <c r="E108" s="11" t="s">
        <v>184</v>
      </c>
      <c r="F108" s="11" t="s">
        <v>357</v>
      </c>
      <c r="G108" s="11" t="s">
        <v>11</v>
      </c>
      <c r="H108" s="11" t="s">
        <v>11</v>
      </c>
      <c r="I108" s="11" t="s">
        <v>27</v>
      </c>
      <c r="J108" s="11">
        <v>8.77</v>
      </c>
      <c r="K108" s="12"/>
      <c r="L108" s="13">
        <v>3.3159999999999998</v>
      </c>
      <c r="M108" s="14" t="s">
        <v>185</v>
      </c>
    </row>
    <row r="109" spans="1:13" ht="18" customHeight="1" x14ac:dyDescent="0.45">
      <c r="A109" s="9">
        <f t="shared" si="21"/>
        <v>22</v>
      </c>
      <c r="B109" s="10" t="s">
        <v>182</v>
      </c>
      <c r="C109" s="10" t="s">
        <v>11</v>
      </c>
      <c r="D109" s="11" t="s">
        <v>64</v>
      </c>
      <c r="E109" s="11" t="s">
        <v>22</v>
      </c>
      <c r="F109" s="11" t="s">
        <v>255</v>
      </c>
      <c r="G109" s="11" t="s">
        <v>11</v>
      </c>
      <c r="H109" s="11" t="s">
        <v>358</v>
      </c>
      <c r="I109" s="11" t="s">
        <v>27</v>
      </c>
      <c r="J109" s="11">
        <v>8.77</v>
      </c>
      <c r="K109" s="12">
        <v>8</v>
      </c>
      <c r="L109" s="13">
        <v>3.7985714285714285</v>
      </c>
      <c r="M109" s="14" t="s">
        <v>186</v>
      </c>
    </row>
    <row r="110" spans="1:13" ht="18" customHeight="1" x14ac:dyDescent="0.45">
      <c r="A110" s="9">
        <f t="shared" si="21"/>
        <v>22</v>
      </c>
      <c r="B110" s="10" t="s">
        <v>182</v>
      </c>
      <c r="C110" s="10" t="s">
        <v>11</v>
      </c>
      <c r="D110" s="11" t="s">
        <v>64</v>
      </c>
      <c r="E110" s="11" t="s">
        <v>187</v>
      </c>
      <c r="F110" s="11" t="s">
        <v>359</v>
      </c>
      <c r="G110" s="11" t="s">
        <v>360</v>
      </c>
      <c r="H110" s="11" t="s">
        <v>27</v>
      </c>
      <c r="I110" s="11" t="s">
        <v>11</v>
      </c>
      <c r="J110" s="11">
        <v>8.77</v>
      </c>
      <c r="K110" s="12">
        <v>10.29</v>
      </c>
      <c r="L110" s="13">
        <v>7.907</v>
      </c>
      <c r="M110" s="14"/>
    </row>
    <row r="111" spans="1:13" ht="18" customHeight="1" x14ac:dyDescent="0.45">
      <c r="A111" s="16">
        <v>23</v>
      </c>
      <c r="B111" s="11" t="s">
        <v>188</v>
      </c>
      <c r="C111" s="10" t="s">
        <v>11</v>
      </c>
      <c r="D111" s="11" t="s">
        <v>67</v>
      </c>
      <c r="E111" s="11" t="s">
        <v>189</v>
      </c>
      <c r="F111" s="11" t="s">
        <v>361</v>
      </c>
      <c r="G111" s="11" t="s">
        <v>11</v>
      </c>
      <c r="H111" s="11" t="s">
        <v>11</v>
      </c>
      <c r="I111" s="11" t="s">
        <v>27</v>
      </c>
      <c r="J111" s="11">
        <v>90.75</v>
      </c>
      <c r="K111" s="12"/>
      <c r="L111" s="13">
        <v>42.4</v>
      </c>
      <c r="M111" s="14" t="s">
        <v>190</v>
      </c>
    </row>
    <row r="112" spans="1:13" ht="18" customHeight="1" x14ac:dyDescent="0.45">
      <c r="A112" s="16">
        <f t="shared" ref="A112:A115" si="22">A111</f>
        <v>23</v>
      </c>
      <c r="B112" s="11" t="s">
        <v>188</v>
      </c>
      <c r="C112" s="10" t="s">
        <v>358</v>
      </c>
      <c r="D112" s="11" t="s">
        <v>67</v>
      </c>
      <c r="E112" s="11" t="s">
        <v>191</v>
      </c>
      <c r="F112" s="11" t="s">
        <v>362</v>
      </c>
      <c r="G112" s="11" t="s">
        <v>11</v>
      </c>
      <c r="H112" s="11" t="s">
        <v>11</v>
      </c>
      <c r="I112" s="11" t="s">
        <v>27</v>
      </c>
      <c r="J112" s="11">
        <v>90.75</v>
      </c>
      <c r="K112" s="19">
        <v>99.3</v>
      </c>
      <c r="L112" s="13">
        <v>47.033999999999999</v>
      </c>
      <c r="M112" s="14" t="s">
        <v>192</v>
      </c>
    </row>
    <row r="113" spans="1:13" ht="18" customHeight="1" x14ac:dyDescent="0.45">
      <c r="A113" s="16">
        <f t="shared" si="22"/>
        <v>23</v>
      </c>
      <c r="B113" s="11" t="s">
        <v>188</v>
      </c>
      <c r="C113" s="10" t="s">
        <v>11</v>
      </c>
      <c r="D113" s="11" t="s">
        <v>67</v>
      </c>
      <c r="E113" s="11" t="s">
        <v>363</v>
      </c>
      <c r="F113" s="11" t="s">
        <v>255</v>
      </c>
      <c r="G113" s="11" t="s">
        <v>11</v>
      </c>
      <c r="H113" s="11" t="s">
        <v>11</v>
      </c>
      <c r="I113" s="11" t="s">
        <v>11</v>
      </c>
      <c r="J113" s="11">
        <v>90.75</v>
      </c>
      <c r="K113" s="19"/>
      <c r="L113" s="13">
        <v>78</v>
      </c>
      <c r="M113" s="14"/>
    </row>
    <row r="114" spans="1:13" ht="18" customHeight="1" x14ac:dyDescent="0.45">
      <c r="A114" s="16">
        <f t="shared" si="22"/>
        <v>23</v>
      </c>
      <c r="B114" s="11" t="s">
        <v>188</v>
      </c>
      <c r="C114" s="10" t="s">
        <v>11</v>
      </c>
      <c r="D114" s="11" t="s">
        <v>67</v>
      </c>
      <c r="E114" s="11" t="s">
        <v>194</v>
      </c>
      <c r="F114" s="11" t="s">
        <v>364</v>
      </c>
      <c r="G114" s="11" t="s">
        <v>13</v>
      </c>
      <c r="H114" s="11" t="s">
        <v>27</v>
      </c>
      <c r="I114" s="11" t="s">
        <v>11</v>
      </c>
      <c r="J114" s="11">
        <v>90.75</v>
      </c>
      <c r="K114" s="19">
        <v>110.69</v>
      </c>
      <c r="L114" s="13">
        <v>87.594999999999999</v>
      </c>
      <c r="M114" s="14"/>
    </row>
    <row r="115" spans="1:13" ht="18" customHeight="1" x14ac:dyDescent="0.45">
      <c r="A115" s="16">
        <f t="shared" si="22"/>
        <v>23</v>
      </c>
      <c r="B115" s="11" t="s">
        <v>188</v>
      </c>
      <c r="C115" s="10" t="s">
        <v>11</v>
      </c>
      <c r="D115" s="11" t="s">
        <v>67</v>
      </c>
      <c r="E115" s="11" t="s">
        <v>65</v>
      </c>
      <c r="F115" s="11" t="s">
        <v>250</v>
      </c>
      <c r="G115" s="11" t="s">
        <v>11</v>
      </c>
      <c r="H115" s="11" t="s">
        <v>11</v>
      </c>
      <c r="I115" s="11" t="s">
        <v>11</v>
      </c>
      <c r="J115" s="11">
        <v>90.75</v>
      </c>
      <c r="K115" s="19"/>
      <c r="L115" s="13">
        <v>87.87</v>
      </c>
      <c r="M115" s="14"/>
    </row>
    <row r="116" spans="1:13" ht="18" customHeight="1" x14ac:dyDescent="0.45">
      <c r="A116" s="16">
        <v>24</v>
      </c>
      <c r="B116" s="10" t="s">
        <v>195</v>
      </c>
      <c r="C116" s="10" t="s">
        <v>358</v>
      </c>
      <c r="D116" s="11" t="s">
        <v>115</v>
      </c>
      <c r="E116" s="11" t="s">
        <v>196</v>
      </c>
      <c r="F116" s="11" t="s">
        <v>308</v>
      </c>
      <c r="G116" s="11" t="s">
        <v>11</v>
      </c>
      <c r="H116" s="11" t="s">
        <v>11</v>
      </c>
      <c r="I116" s="11" t="s">
        <v>27</v>
      </c>
      <c r="J116" s="11">
        <v>0.37880000000000003</v>
      </c>
      <c r="K116" s="12">
        <v>1.1399999999999999</v>
      </c>
      <c r="L116" s="13">
        <v>0.27916666666666667</v>
      </c>
      <c r="M116" s="14" t="s">
        <v>197</v>
      </c>
    </row>
    <row r="117" spans="1:13" ht="18" customHeight="1" x14ac:dyDescent="0.45">
      <c r="A117" s="16">
        <f t="shared" ref="A117:A118" si="23">A116</f>
        <v>24</v>
      </c>
      <c r="B117" s="10" t="s">
        <v>195</v>
      </c>
      <c r="C117" s="10" t="s">
        <v>11</v>
      </c>
      <c r="D117" s="11" t="s">
        <v>115</v>
      </c>
      <c r="E117" s="11" t="s">
        <v>198</v>
      </c>
      <c r="F117" s="11" t="s">
        <v>365</v>
      </c>
      <c r="G117" s="11" t="s">
        <v>11</v>
      </c>
      <c r="H117" s="11" t="s">
        <v>24</v>
      </c>
      <c r="I117" s="11" t="s">
        <v>27</v>
      </c>
      <c r="J117" s="11">
        <v>0.37880000000000003</v>
      </c>
      <c r="K117" s="12">
        <v>0.82</v>
      </c>
      <c r="L117" s="13">
        <v>0.48357142857142854</v>
      </c>
      <c r="M117" s="14" t="s">
        <v>199</v>
      </c>
    </row>
    <row r="118" spans="1:13" ht="18" customHeight="1" x14ac:dyDescent="0.45">
      <c r="A118" s="16">
        <f t="shared" si="23"/>
        <v>24</v>
      </c>
      <c r="B118" s="10" t="s">
        <v>200</v>
      </c>
      <c r="C118" s="10" t="s">
        <v>11</v>
      </c>
      <c r="D118" s="11" t="s">
        <v>115</v>
      </c>
      <c r="E118" s="11" t="s">
        <v>366</v>
      </c>
      <c r="F118" s="11" t="s">
        <v>367</v>
      </c>
      <c r="G118" s="11" t="s">
        <v>360</v>
      </c>
      <c r="H118" s="11" t="s">
        <v>27</v>
      </c>
      <c r="I118" s="11" t="s">
        <v>11</v>
      </c>
      <c r="J118" s="11">
        <v>0.37880000000000003</v>
      </c>
      <c r="K118" s="12"/>
      <c r="L118" s="13">
        <v>2.1800000000000002</v>
      </c>
      <c r="M118" s="14"/>
    </row>
    <row r="119" spans="1:13" ht="18" customHeight="1" x14ac:dyDescent="0.45">
      <c r="A119" s="16">
        <v>25</v>
      </c>
      <c r="B119" s="10" t="s">
        <v>201</v>
      </c>
      <c r="C119" s="10" t="s">
        <v>11</v>
      </c>
      <c r="D119" s="11" t="s">
        <v>67</v>
      </c>
      <c r="E119" s="11" t="s">
        <v>178</v>
      </c>
      <c r="F119" s="11" t="s">
        <v>354</v>
      </c>
      <c r="G119" s="11" t="s">
        <v>11</v>
      </c>
      <c r="H119" s="11" t="s">
        <v>11</v>
      </c>
      <c r="I119" s="11" t="s">
        <v>27</v>
      </c>
      <c r="J119" s="11">
        <v>13.316700000000001</v>
      </c>
      <c r="K119" s="12">
        <v>31.6</v>
      </c>
      <c r="L119" s="13">
        <v>5.6625000000000005</v>
      </c>
      <c r="M119" s="14" t="s">
        <v>202</v>
      </c>
    </row>
    <row r="120" spans="1:13" ht="18" customHeight="1" x14ac:dyDescent="0.45">
      <c r="A120" s="16">
        <f t="shared" ref="A120:A121" si="24">A119</f>
        <v>25</v>
      </c>
      <c r="B120" s="10" t="s">
        <v>201</v>
      </c>
      <c r="C120" s="10" t="s">
        <v>11</v>
      </c>
      <c r="D120" s="11" t="s">
        <v>67</v>
      </c>
      <c r="E120" s="11" t="s">
        <v>22</v>
      </c>
      <c r="F120" s="11" t="s">
        <v>255</v>
      </c>
      <c r="G120" s="11" t="s">
        <v>11</v>
      </c>
      <c r="H120" s="11" t="s">
        <v>11</v>
      </c>
      <c r="I120" s="11" t="s">
        <v>27</v>
      </c>
      <c r="J120" s="11">
        <v>13.316700000000001</v>
      </c>
      <c r="K120" s="12">
        <v>25.31</v>
      </c>
      <c r="L120" s="13">
        <v>7.8071428571428569</v>
      </c>
      <c r="M120" s="14" t="s">
        <v>203</v>
      </c>
    </row>
    <row r="121" spans="1:13" ht="18" customHeight="1" x14ac:dyDescent="0.45">
      <c r="A121" s="16">
        <f t="shared" si="24"/>
        <v>25</v>
      </c>
      <c r="B121" s="10" t="s">
        <v>201</v>
      </c>
      <c r="C121" s="10" t="s">
        <v>11</v>
      </c>
      <c r="D121" s="11" t="s">
        <v>67</v>
      </c>
      <c r="E121" s="11" t="s">
        <v>368</v>
      </c>
      <c r="F121" s="11" t="s">
        <v>369</v>
      </c>
      <c r="G121" s="11" t="s">
        <v>13</v>
      </c>
      <c r="H121" s="11" t="s">
        <v>13</v>
      </c>
      <c r="I121" s="11" t="s">
        <v>11</v>
      </c>
      <c r="J121" s="11">
        <v>13.316700000000001</v>
      </c>
      <c r="K121" s="12">
        <v>54.17</v>
      </c>
      <c r="L121" s="13">
        <v>46</v>
      </c>
      <c r="M121" s="14"/>
    </row>
    <row r="122" spans="1:13" ht="18" customHeight="1" x14ac:dyDescent="0.45">
      <c r="A122" s="20">
        <v>26</v>
      </c>
      <c r="B122" s="26" t="s">
        <v>370</v>
      </c>
      <c r="C122" s="10" t="s">
        <v>11</v>
      </c>
      <c r="D122" s="11" t="s">
        <v>15</v>
      </c>
      <c r="E122" s="11" t="s">
        <v>205</v>
      </c>
      <c r="F122" s="11" t="s">
        <v>264</v>
      </c>
      <c r="G122" s="11" t="s">
        <v>11</v>
      </c>
      <c r="H122" s="11" t="s">
        <v>24</v>
      </c>
      <c r="I122" s="11" t="s">
        <v>27</v>
      </c>
      <c r="J122" s="11">
        <v>0.11</v>
      </c>
      <c r="K122" s="12">
        <v>0.14000000000000001</v>
      </c>
      <c r="L122" s="13">
        <v>8.5166666666666668E-2</v>
      </c>
      <c r="M122" s="14" t="s">
        <v>371</v>
      </c>
    </row>
    <row r="123" spans="1:13" ht="18" customHeight="1" x14ac:dyDescent="0.45">
      <c r="A123" s="20">
        <f t="shared" ref="A123:A126" si="25">A122</f>
        <v>26</v>
      </c>
      <c r="B123" s="26" t="s">
        <v>204</v>
      </c>
      <c r="C123" s="10" t="s">
        <v>11</v>
      </c>
      <c r="D123" s="11" t="s">
        <v>15</v>
      </c>
      <c r="E123" s="11" t="s">
        <v>52</v>
      </c>
      <c r="F123" s="11" t="s">
        <v>268</v>
      </c>
      <c r="G123" s="11" t="s">
        <v>11</v>
      </c>
      <c r="H123" s="11" t="s">
        <v>11</v>
      </c>
      <c r="I123" s="11" t="s">
        <v>11</v>
      </c>
      <c r="J123" s="11">
        <v>0.11</v>
      </c>
      <c r="K123" s="12">
        <v>0.25</v>
      </c>
      <c r="L123" s="13">
        <v>0.16400000000000001</v>
      </c>
      <c r="M123" s="14"/>
    </row>
    <row r="124" spans="1:13" ht="18" customHeight="1" x14ac:dyDescent="0.45">
      <c r="A124" s="20">
        <f t="shared" si="25"/>
        <v>26</v>
      </c>
      <c r="B124" s="26" t="s">
        <v>204</v>
      </c>
      <c r="C124" s="10" t="s">
        <v>11</v>
      </c>
      <c r="D124" s="11" t="s">
        <v>15</v>
      </c>
      <c r="E124" s="11" t="s">
        <v>206</v>
      </c>
      <c r="F124" s="11" t="s">
        <v>206</v>
      </c>
      <c r="G124" s="11" t="s">
        <v>11</v>
      </c>
      <c r="H124" s="11" t="s">
        <v>11</v>
      </c>
      <c r="I124" s="11" t="s">
        <v>11</v>
      </c>
      <c r="J124" s="11">
        <v>0.11</v>
      </c>
      <c r="K124" s="12"/>
      <c r="L124" s="13">
        <v>0.2</v>
      </c>
      <c r="M124" s="14"/>
    </row>
    <row r="125" spans="1:13" ht="18" customHeight="1" x14ac:dyDescent="0.45">
      <c r="A125" s="20">
        <f t="shared" si="25"/>
        <v>26</v>
      </c>
      <c r="B125" s="26" t="s">
        <v>370</v>
      </c>
      <c r="C125" s="10" t="s">
        <v>11</v>
      </c>
      <c r="D125" s="11" t="s">
        <v>15</v>
      </c>
      <c r="E125" s="27" t="s">
        <v>372</v>
      </c>
      <c r="F125" s="11" t="s">
        <v>266</v>
      </c>
      <c r="G125" s="11" t="s">
        <v>11</v>
      </c>
      <c r="H125" s="11" t="s">
        <v>24</v>
      </c>
      <c r="I125" s="11" t="s">
        <v>11</v>
      </c>
      <c r="J125" s="11">
        <v>0.11</v>
      </c>
      <c r="K125" s="12">
        <v>1</v>
      </c>
      <c r="L125" s="13">
        <v>0.10920000000000001</v>
      </c>
      <c r="M125" s="14"/>
    </row>
    <row r="126" spans="1:13" ht="18" customHeight="1" x14ac:dyDescent="0.45">
      <c r="A126" s="20">
        <f t="shared" si="25"/>
        <v>26</v>
      </c>
      <c r="B126" s="26" t="s">
        <v>204</v>
      </c>
      <c r="C126" s="10" t="s">
        <v>11</v>
      </c>
      <c r="D126" s="11" t="s">
        <v>15</v>
      </c>
      <c r="E126" s="11" t="s">
        <v>100</v>
      </c>
      <c r="F126" s="11" t="s">
        <v>308</v>
      </c>
      <c r="G126" s="11" t="s">
        <v>11</v>
      </c>
      <c r="H126" s="11" t="s">
        <v>11</v>
      </c>
      <c r="I126" s="11" t="s">
        <v>11</v>
      </c>
      <c r="J126" s="11">
        <v>0.11</v>
      </c>
      <c r="K126" s="12"/>
      <c r="L126" s="13">
        <v>0.30690000000000001</v>
      </c>
      <c r="M126" s="14"/>
    </row>
    <row r="127" spans="1:13" ht="18" customHeight="1" x14ac:dyDescent="0.45">
      <c r="A127" s="9">
        <v>27</v>
      </c>
      <c r="B127" s="10" t="s">
        <v>207</v>
      </c>
      <c r="C127" s="10" t="s">
        <v>11</v>
      </c>
      <c r="D127" s="11" t="s">
        <v>15</v>
      </c>
      <c r="E127" s="11" t="s">
        <v>208</v>
      </c>
      <c r="F127" s="11" t="s">
        <v>373</v>
      </c>
      <c r="G127" s="11" t="s">
        <v>11</v>
      </c>
      <c r="H127" s="11" t="s">
        <v>24</v>
      </c>
      <c r="I127" s="11" t="s">
        <v>27</v>
      </c>
      <c r="J127" s="11">
        <v>0.14630000000000001</v>
      </c>
      <c r="K127" s="12"/>
      <c r="L127" s="13">
        <v>0.11933333333333333</v>
      </c>
      <c r="M127" s="14" t="s">
        <v>209</v>
      </c>
    </row>
    <row r="128" spans="1:13" ht="18" customHeight="1" x14ac:dyDescent="0.45">
      <c r="A128" s="9">
        <f t="shared" ref="A128:A132" si="26">A127</f>
        <v>27</v>
      </c>
      <c r="B128" s="10" t="s">
        <v>207</v>
      </c>
      <c r="C128" s="10" t="s">
        <v>11</v>
      </c>
      <c r="D128" s="11" t="s">
        <v>15</v>
      </c>
      <c r="E128" s="11" t="s">
        <v>40</v>
      </c>
      <c r="F128" s="11" t="s">
        <v>265</v>
      </c>
      <c r="G128" s="11" t="s">
        <v>11</v>
      </c>
      <c r="H128" s="11" t="s">
        <v>11</v>
      </c>
      <c r="I128" s="11" t="s">
        <v>27</v>
      </c>
      <c r="J128" s="11">
        <v>0.14630000000000001</v>
      </c>
      <c r="K128" s="12"/>
      <c r="L128" s="13">
        <v>0.12119999999999999</v>
      </c>
      <c r="M128" s="14" t="s">
        <v>210</v>
      </c>
    </row>
    <row r="129" spans="1:13" ht="18" customHeight="1" x14ac:dyDescent="0.45">
      <c r="A129" s="9">
        <f t="shared" si="26"/>
        <v>27</v>
      </c>
      <c r="B129" s="10" t="s">
        <v>207</v>
      </c>
      <c r="C129" s="10" t="s">
        <v>11</v>
      </c>
      <c r="D129" s="11" t="s">
        <v>15</v>
      </c>
      <c r="E129" s="11" t="s">
        <v>120</v>
      </c>
      <c r="F129" s="11" t="s">
        <v>320</v>
      </c>
      <c r="G129" s="11" t="s">
        <v>11</v>
      </c>
      <c r="H129" s="11" t="s">
        <v>11</v>
      </c>
      <c r="I129" s="11" t="s">
        <v>27</v>
      </c>
      <c r="J129" s="11">
        <v>0.14630000000000001</v>
      </c>
      <c r="K129" s="12">
        <v>0.23</v>
      </c>
      <c r="L129" s="13">
        <v>0.12666666666666668</v>
      </c>
      <c r="M129" s="14" t="s">
        <v>211</v>
      </c>
    </row>
    <row r="130" spans="1:13" ht="18" customHeight="1" x14ac:dyDescent="0.45">
      <c r="A130" s="9">
        <f t="shared" si="26"/>
        <v>27</v>
      </c>
      <c r="B130" s="10" t="s">
        <v>207</v>
      </c>
      <c r="C130" s="10" t="s">
        <v>11</v>
      </c>
      <c r="D130" s="11" t="s">
        <v>15</v>
      </c>
      <c r="E130" s="11" t="s">
        <v>374</v>
      </c>
      <c r="F130" s="11" t="s">
        <v>375</v>
      </c>
      <c r="G130" s="11" t="s">
        <v>13</v>
      </c>
      <c r="H130" s="11" t="s">
        <v>27</v>
      </c>
      <c r="I130" s="11" t="s">
        <v>11</v>
      </c>
      <c r="J130" s="11">
        <v>0.14630000000000001</v>
      </c>
      <c r="K130" s="12">
        <v>1.08</v>
      </c>
      <c r="L130" s="13">
        <v>1.0175000000000001</v>
      </c>
      <c r="M130" s="14"/>
    </row>
    <row r="131" spans="1:13" ht="18" customHeight="1" x14ac:dyDescent="0.45">
      <c r="A131" s="9">
        <f t="shared" si="26"/>
        <v>27</v>
      </c>
      <c r="B131" s="10" t="s">
        <v>207</v>
      </c>
      <c r="C131" s="10" t="s">
        <v>11</v>
      </c>
      <c r="D131" s="11" t="s">
        <v>15</v>
      </c>
      <c r="E131" s="11" t="s">
        <v>100</v>
      </c>
      <c r="F131" s="11" t="s">
        <v>308</v>
      </c>
      <c r="G131" s="11" t="s">
        <v>11</v>
      </c>
      <c r="H131" s="11" t="s">
        <v>11</v>
      </c>
      <c r="I131" s="11" t="s">
        <v>11</v>
      </c>
      <c r="J131" s="11">
        <v>0.14630000000000001</v>
      </c>
      <c r="K131" s="12">
        <v>0.61</v>
      </c>
      <c r="L131" s="13">
        <v>0.32079999999999997</v>
      </c>
      <c r="M131" s="14"/>
    </row>
    <row r="132" spans="1:13" ht="18" customHeight="1" x14ac:dyDescent="0.45">
      <c r="A132" s="9">
        <f t="shared" si="26"/>
        <v>27</v>
      </c>
      <c r="B132" s="10" t="s">
        <v>207</v>
      </c>
      <c r="C132" s="10" t="s">
        <v>11</v>
      </c>
      <c r="D132" s="11" t="s">
        <v>15</v>
      </c>
      <c r="E132" s="11" t="s">
        <v>376</v>
      </c>
      <c r="F132" s="11" t="s">
        <v>206</v>
      </c>
      <c r="G132" s="11" t="s">
        <v>11</v>
      </c>
      <c r="H132" s="11" t="s">
        <v>11</v>
      </c>
      <c r="I132" s="11" t="s">
        <v>11</v>
      </c>
      <c r="J132" s="11">
        <v>0.14630000000000001</v>
      </c>
      <c r="K132" s="12">
        <v>0.25</v>
      </c>
      <c r="L132" s="13">
        <v>0.2</v>
      </c>
      <c r="M132" s="14"/>
    </row>
    <row r="133" spans="1:13" ht="18" customHeight="1" x14ac:dyDescent="0.45">
      <c r="A133" s="16">
        <v>28</v>
      </c>
      <c r="B133" s="10" t="s">
        <v>212</v>
      </c>
      <c r="C133" s="10" t="s">
        <v>11</v>
      </c>
      <c r="D133" s="11" t="s">
        <v>67</v>
      </c>
      <c r="E133" s="11" t="s">
        <v>213</v>
      </c>
      <c r="F133" s="11" t="s">
        <v>377</v>
      </c>
      <c r="G133" s="11" t="s">
        <v>11</v>
      </c>
      <c r="H133" s="11" t="s">
        <v>11</v>
      </c>
      <c r="I133" s="11" t="s">
        <v>27</v>
      </c>
      <c r="J133" s="11">
        <v>0.26</v>
      </c>
      <c r="K133" s="12">
        <v>1.32</v>
      </c>
      <c r="L133" s="13">
        <v>0.10571428571428572</v>
      </c>
      <c r="M133" s="14" t="s">
        <v>214</v>
      </c>
    </row>
    <row r="134" spans="1:13" ht="18" customHeight="1" x14ac:dyDescent="0.45">
      <c r="A134" s="16">
        <f t="shared" ref="A134:A135" si="27">A133</f>
        <v>28</v>
      </c>
      <c r="B134" s="10" t="s">
        <v>212</v>
      </c>
      <c r="C134" s="10" t="s">
        <v>11</v>
      </c>
      <c r="D134" s="11" t="s">
        <v>67</v>
      </c>
      <c r="E134" s="11" t="s">
        <v>215</v>
      </c>
      <c r="F134" s="11" t="s">
        <v>378</v>
      </c>
      <c r="G134" s="11" t="s">
        <v>11</v>
      </c>
      <c r="H134" s="11" t="s">
        <v>27</v>
      </c>
      <c r="I134" s="11" t="s">
        <v>27</v>
      </c>
      <c r="J134" s="11">
        <v>0.26</v>
      </c>
      <c r="K134" s="12">
        <v>4.22</v>
      </c>
      <c r="L134" s="13">
        <v>0.16800000000000001</v>
      </c>
      <c r="M134" s="14" t="s">
        <v>379</v>
      </c>
    </row>
    <row r="135" spans="1:13" ht="18" customHeight="1" x14ac:dyDescent="0.45">
      <c r="A135" s="16">
        <f t="shared" si="27"/>
        <v>28</v>
      </c>
      <c r="B135" s="10" t="s">
        <v>212</v>
      </c>
      <c r="C135" s="10" t="s">
        <v>11</v>
      </c>
      <c r="D135" s="11" t="s">
        <v>67</v>
      </c>
      <c r="E135" s="11" t="s">
        <v>380</v>
      </c>
      <c r="F135" s="11" t="s">
        <v>381</v>
      </c>
      <c r="G135" s="11" t="s">
        <v>13</v>
      </c>
      <c r="H135" s="11" t="s">
        <v>27</v>
      </c>
      <c r="I135" s="11" t="s">
        <v>11</v>
      </c>
      <c r="J135" s="11">
        <v>0.26</v>
      </c>
      <c r="K135" s="12">
        <v>3</v>
      </c>
      <c r="L135" s="13">
        <v>2.8957000000000002</v>
      </c>
      <c r="M135" s="14"/>
    </row>
    <row r="136" spans="1:13" ht="18" customHeight="1" x14ac:dyDescent="0.45">
      <c r="A136" s="9">
        <v>29</v>
      </c>
      <c r="B136" s="10" t="s">
        <v>216</v>
      </c>
      <c r="C136" s="10" t="s">
        <v>11</v>
      </c>
      <c r="D136" s="11" t="s">
        <v>382</v>
      </c>
      <c r="E136" s="11" t="s">
        <v>217</v>
      </c>
      <c r="F136" s="11" t="s">
        <v>383</v>
      </c>
      <c r="G136" s="11" t="s">
        <v>11</v>
      </c>
      <c r="H136" s="11" t="s">
        <v>11</v>
      </c>
      <c r="I136" s="11" t="s">
        <v>27</v>
      </c>
      <c r="J136" s="11">
        <v>0.23</v>
      </c>
      <c r="K136" s="12"/>
      <c r="L136" s="13">
        <v>3.39E-2</v>
      </c>
      <c r="M136" s="14" t="s">
        <v>218</v>
      </c>
    </row>
    <row r="137" spans="1:13" ht="18" customHeight="1" x14ac:dyDescent="0.45">
      <c r="A137" s="9">
        <f t="shared" ref="A137:A141" si="28">A136</f>
        <v>29</v>
      </c>
      <c r="B137" s="10" t="s">
        <v>216</v>
      </c>
      <c r="C137" s="10" t="s">
        <v>11</v>
      </c>
      <c r="D137" s="11" t="s">
        <v>382</v>
      </c>
      <c r="E137" s="11" t="s">
        <v>219</v>
      </c>
      <c r="F137" s="11" t="s">
        <v>384</v>
      </c>
      <c r="G137" s="11" t="s">
        <v>11</v>
      </c>
      <c r="H137" s="11" t="s">
        <v>24</v>
      </c>
      <c r="I137" s="11" t="s">
        <v>27</v>
      </c>
      <c r="J137" s="11">
        <v>0.23</v>
      </c>
      <c r="K137" s="12"/>
      <c r="L137" s="13">
        <v>3.9800000000000002E-2</v>
      </c>
      <c r="M137" s="14" t="s">
        <v>220</v>
      </c>
    </row>
    <row r="138" spans="1:13" ht="18" customHeight="1" x14ac:dyDescent="0.45">
      <c r="A138" s="9">
        <f t="shared" si="28"/>
        <v>29</v>
      </c>
      <c r="B138" s="10" t="s">
        <v>216</v>
      </c>
      <c r="C138" s="10" t="s">
        <v>11</v>
      </c>
      <c r="D138" s="11" t="s">
        <v>382</v>
      </c>
      <c r="E138" s="11" t="s">
        <v>208</v>
      </c>
      <c r="F138" s="11" t="s">
        <v>373</v>
      </c>
      <c r="G138" s="11" t="s">
        <v>11</v>
      </c>
      <c r="H138" s="11" t="s">
        <v>24</v>
      </c>
      <c r="I138" s="11" t="s">
        <v>27</v>
      </c>
      <c r="J138" s="11">
        <v>0.23</v>
      </c>
      <c r="K138" s="12"/>
      <c r="L138" s="13">
        <v>4.8300000000000003E-2</v>
      </c>
      <c r="M138" s="14" t="s">
        <v>221</v>
      </c>
    </row>
    <row r="139" spans="1:13" ht="18" customHeight="1" x14ac:dyDescent="0.45">
      <c r="A139" s="9">
        <f t="shared" si="28"/>
        <v>29</v>
      </c>
      <c r="B139" s="10" t="s">
        <v>216</v>
      </c>
      <c r="C139" s="10" t="s">
        <v>11</v>
      </c>
      <c r="D139" s="11" t="s">
        <v>382</v>
      </c>
      <c r="E139" s="11" t="s">
        <v>222</v>
      </c>
      <c r="F139" s="11" t="s">
        <v>385</v>
      </c>
      <c r="G139" s="11" t="s">
        <v>11</v>
      </c>
      <c r="H139" s="11" t="s">
        <v>11</v>
      </c>
      <c r="I139" s="11" t="s">
        <v>27</v>
      </c>
      <c r="J139" s="11">
        <v>0.23</v>
      </c>
      <c r="K139" s="12">
        <v>0.6</v>
      </c>
      <c r="L139" s="13">
        <v>5.0199999999999995E-2</v>
      </c>
      <c r="M139" s="14" t="s">
        <v>223</v>
      </c>
    </row>
    <row r="140" spans="1:13" ht="18" customHeight="1" x14ac:dyDescent="0.45">
      <c r="A140" s="9">
        <f t="shared" si="28"/>
        <v>29</v>
      </c>
      <c r="B140" s="10" t="s">
        <v>216</v>
      </c>
      <c r="C140" s="10" t="s">
        <v>11</v>
      </c>
      <c r="D140" s="11" t="s">
        <v>382</v>
      </c>
      <c r="E140" s="11" t="s">
        <v>386</v>
      </c>
      <c r="F140" s="11" t="s">
        <v>299</v>
      </c>
      <c r="G140" s="11" t="s">
        <v>11</v>
      </c>
      <c r="H140" s="11" t="s">
        <v>11</v>
      </c>
      <c r="I140" s="11" t="s">
        <v>11</v>
      </c>
      <c r="J140" s="11">
        <v>0.23</v>
      </c>
      <c r="K140" s="12"/>
      <c r="L140" s="13">
        <v>6.8699999999999997E-2</v>
      </c>
      <c r="M140" s="14"/>
    </row>
    <row r="141" spans="1:13" ht="18" customHeight="1" x14ac:dyDescent="0.45">
      <c r="A141" s="9">
        <f t="shared" si="28"/>
        <v>29</v>
      </c>
      <c r="B141" s="10" t="s">
        <v>216</v>
      </c>
      <c r="C141" s="10" t="s">
        <v>11</v>
      </c>
      <c r="D141" s="11" t="s">
        <v>382</v>
      </c>
      <c r="E141" s="11" t="s">
        <v>387</v>
      </c>
      <c r="F141" s="11" t="s">
        <v>297</v>
      </c>
      <c r="G141" s="11" t="s">
        <v>11</v>
      </c>
      <c r="H141" s="11" t="s">
        <v>24</v>
      </c>
      <c r="I141" s="11" t="s">
        <v>11</v>
      </c>
      <c r="J141" s="11">
        <v>0.23</v>
      </c>
      <c r="K141" s="12">
        <v>0.99</v>
      </c>
      <c r="L141" s="13">
        <v>6.88E-2</v>
      </c>
      <c r="M141" s="14"/>
    </row>
    <row r="142" spans="1:13" ht="18" customHeight="1" x14ac:dyDescent="0.45">
      <c r="A142" s="9">
        <v>30</v>
      </c>
      <c r="B142" s="26" t="s">
        <v>224</v>
      </c>
      <c r="C142" s="10" t="s">
        <v>11</v>
      </c>
      <c r="D142" s="11" t="s">
        <v>290</v>
      </c>
      <c r="E142" s="11" t="s">
        <v>225</v>
      </c>
      <c r="F142" s="11" t="s">
        <v>388</v>
      </c>
      <c r="G142" s="11" t="s">
        <v>11</v>
      </c>
      <c r="H142" s="11" t="s">
        <v>11</v>
      </c>
      <c r="I142" s="11" t="s">
        <v>27</v>
      </c>
      <c r="J142" s="11">
        <v>0.11169999999999999</v>
      </c>
      <c r="K142" s="12">
        <v>0.25</v>
      </c>
      <c r="L142" s="13">
        <v>4.3333333333333335E-2</v>
      </c>
      <c r="M142" s="14" t="s">
        <v>226</v>
      </c>
    </row>
    <row r="143" spans="1:13" ht="18" customHeight="1" x14ac:dyDescent="0.45">
      <c r="A143" s="9">
        <f t="shared" ref="A143:A149" si="29">A142</f>
        <v>30</v>
      </c>
      <c r="B143" s="26" t="s">
        <v>224</v>
      </c>
      <c r="C143" s="10" t="s">
        <v>11</v>
      </c>
      <c r="D143" s="11" t="s">
        <v>290</v>
      </c>
      <c r="E143" s="11" t="s">
        <v>227</v>
      </c>
      <c r="F143" s="11" t="s">
        <v>389</v>
      </c>
      <c r="G143" s="11" t="s">
        <v>11</v>
      </c>
      <c r="H143" s="11" t="s">
        <v>11</v>
      </c>
      <c r="I143" s="11" t="s">
        <v>27</v>
      </c>
      <c r="J143" s="11">
        <v>0.11169999999999999</v>
      </c>
      <c r="K143" s="12">
        <v>2.1</v>
      </c>
      <c r="L143" s="13">
        <v>6.4333333333333326E-2</v>
      </c>
      <c r="M143" s="14" t="s">
        <v>228</v>
      </c>
    </row>
    <row r="144" spans="1:13" ht="18" customHeight="1" x14ac:dyDescent="0.45">
      <c r="A144" s="9">
        <f t="shared" si="29"/>
        <v>30</v>
      </c>
      <c r="B144" s="26" t="s">
        <v>224</v>
      </c>
      <c r="C144" s="10" t="s">
        <v>11</v>
      </c>
      <c r="D144" s="11" t="s">
        <v>290</v>
      </c>
      <c r="E144" s="11" t="s">
        <v>149</v>
      </c>
      <c r="F144" s="11" t="s">
        <v>343</v>
      </c>
      <c r="G144" s="11" t="s">
        <v>11</v>
      </c>
      <c r="H144" s="11" t="s">
        <v>11</v>
      </c>
      <c r="I144" s="11" t="s">
        <v>27</v>
      </c>
      <c r="J144" s="11">
        <v>0.11169999999999999</v>
      </c>
      <c r="K144" s="12">
        <v>0.7</v>
      </c>
      <c r="L144" s="13">
        <v>6.8999999999999992E-2</v>
      </c>
      <c r="M144" s="14" t="s">
        <v>229</v>
      </c>
    </row>
    <row r="145" spans="1:13" ht="18" customHeight="1" x14ac:dyDescent="0.45">
      <c r="A145" s="9">
        <f t="shared" si="29"/>
        <v>30</v>
      </c>
      <c r="B145" s="26" t="s">
        <v>224</v>
      </c>
      <c r="C145" s="10" t="s">
        <v>11</v>
      </c>
      <c r="D145" s="11" t="s">
        <v>290</v>
      </c>
      <c r="E145" s="11" t="s">
        <v>230</v>
      </c>
      <c r="F145" s="11" t="s">
        <v>390</v>
      </c>
      <c r="G145" s="11" t="s">
        <v>11</v>
      </c>
      <c r="H145" s="11" t="s">
        <v>24</v>
      </c>
      <c r="I145" s="11" t="s">
        <v>27</v>
      </c>
      <c r="J145" s="11">
        <v>0.11169999999999999</v>
      </c>
      <c r="K145" s="12">
        <v>0.16</v>
      </c>
      <c r="L145" s="13">
        <v>6.9499999999999992E-2</v>
      </c>
      <c r="M145" s="14" t="s">
        <v>231</v>
      </c>
    </row>
    <row r="146" spans="1:13" ht="18" customHeight="1" x14ac:dyDescent="0.45">
      <c r="A146" s="9">
        <f t="shared" si="29"/>
        <v>30</v>
      </c>
      <c r="B146" s="26" t="s">
        <v>224</v>
      </c>
      <c r="C146" s="10" t="s">
        <v>11</v>
      </c>
      <c r="D146" s="11" t="s">
        <v>290</v>
      </c>
      <c r="E146" s="11" t="s">
        <v>391</v>
      </c>
      <c r="F146" s="11" t="s">
        <v>361</v>
      </c>
      <c r="G146" s="11" t="s">
        <v>11</v>
      </c>
      <c r="H146" s="11" t="s">
        <v>11</v>
      </c>
      <c r="I146" s="11" t="s">
        <v>27</v>
      </c>
      <c r="J146" s="11">
        <v>0.11169999999999999</v>
      </c>
      <c r="K146" s="12"/>
      <c r="L146" s="13">
        <v>8.3666666666666653E-2</v>
      </c>
      <c r="M146" s="14" t="s">
        <v>232</v>
      </c>
    </row>
    <row r="147" spans="1:13" ht="18" customHeight="1" x14ac:dyDescent="0.45">
      <c r="A147" s="9">
        <f t="shared" si="29"/>
        <v>30</v>
      </c>
      <c r="B147" s="26" t="s">
        <v>224</v>
      </c>
      <c r="C147" s="10" t="s">
        <v>11</v>
      </c>
      <c r="D147" s="11" t="s">
        <v>290</v>
      </c>
      <c r="E147" s="11" t="s">
        <v>392</v>
      </c>
      <c r="F147" s="11" t="s">
        <v>393</v>
      </c>
      <c r="G147" s="11" t="s">
        <v>11</v>
      </c>
      <c r="H147" s="11" t="s">
        <v>24</v>
      </c>
      <c r="I147" s="11" t="s">
        <v>11</v>
      </c>
      <c r="J147" s="11">
        <v>0.11169999999999999</v>
      </c>
      <c r="K147" s="12">
        <v>0.69</v>
      </c>
      <c r="L147" s="13">
        <v>8.7599999999999997E-2</v>
      </c>
      <c r="M147" s="14"/>
    </row>
    <row r="148" spans="1:13" ht="18" customHeight="1" x14ac:dyDescent="0.45">
      <c r="A148" s="9">
        <f t="shared" si="29"/>
        <v>30</v>
      </c>
      <c r="B148" s="26" t="s">
        <v>224</v>
      </c>
      <c r="C148" s="10" t="s">
        <v>11</v>
      </c>
      <c r="D148" s="11" t="s">
        <v>290</v>
      </c>
      <c r="E148" s="11" t="s">
        <v>344</v>
      </c>
      <c r="F148" s="11" t="s">
        <v>345</v>
      </c>
      <c r="G148" s="11" t="s">
        <v>11</v>
      </c>
      <c r="H148" s="11" t="s">
        <v>11</v>
      </c>
      <c r="I148" s="11" t="s">
        <v>11</v>
      </c>
      <c r="J148" s="11">
        <v>0.11169999999999999</v>
      </c>
      <c r="K148" s="12"/>
      <c r="L148" s="13">
        <v>7.6700000000000004E-2</v>
      </c>
      <c r="M148" s="14"/>
    </row>
    <row r="149" spans="1:13" ht="18" customHeight="1" x14ac:dyDescent="0.45">
      <c r="A149" s="9">
        <f t="shared" si="29"/>
        <v>30</v>
      </c>
      <c r="B149" s="26" t="s">
        <v>224</v>
      </c>
      <c r="C149" s="10" t="s">
        <v>11</v>
      </c>
      <c r="D149" s="11" t="s">
        <v>290</v>
      </c>
      <c r="E149" s="11" t="s">
        <v>181</v>
      </c>
      <c r="F149" s="11" t="s">
        <v>355</v>
      </c>
      <c r="G149" s="11" t="s">
        <v>13</v>
      </c>
      <c r="H149" s="11" t="s">
        <v>27</v>
      </c>
      <c r="I149" s="11" t="s">
        <v>11</v>
      </c>
      <c r="J149" s="11">
        <v>0.11169999999999999</v>
      </c>
      <c r="K149" s="12">
        <v>1.29</v>
      </c>
      <c r="L149" s="13">
        <v>0.79800000000000004</v>
      </c>
      <c r="M149" s="14"/>
    </row>
    <row r="150" spans="1:13" ht="18" customHeight="1" x14ac:dyDescent="0.45">
      <c r="A150" s="9">
        <v>31</v>
      </c>
      <c r="B150" s="11" t="s">
        <v>233</v>
      </c>
      <c r="C150" s="10" t="s">
        <v>11</v>
      </c>
      <c r="D150" s="11" t="s">
        <v>394</v>
      </c>
      <c r="E150" s="11" t="s">
        <v>52</v>
      </c>
      <c r="F150" s="11" t="s">
        <v>268</v>
      </c>
      <c r="G150" s="11" t="s">
        <v>11</v>
      </c>
      <c r="H150" s="11" t="s">
        <v>11</v>
      </c>
      <c r="I150" s="11" t="s">
        <v>27</v>
      </c>
      <c r="J150" s="11">
        <v>2400</v>
      </c>
      <c r="K150" s="12">
        <v>2680</v>
      </c>
      <c r="L150" s="13">
        <v>747</v>
      </c>
      <c r="M150" s="14" t="s">
        <v>234</v>
      </c>
    </row>
    <row r="151" spans="1:13" ht="18" customHeight="1" x14ac:dyDescent="0.45">
      <c r="A151" s="9">
        <f t="shared" ref="A151:A153" si="30">A150</f>
        <v>31</v>
      </c>
      <c r="B151" s="11" t="s">
        <v>233</v>
      </c>
      <c r="C151" s="10" t="s">
        <v>11</v>
      </c>
      <c r="D151" s="11" t="s">
        <v>394</v>
      </c>
      <c r="E151" s="11" t="s">
        <v>178</v>
      </c>
      <c r="F151" s="11" t="s">
        <v>354</v>
      </c>
      <c r="G151" s="11" t="s">
        <v>11</v>
      </c>
      <c r="H151" s="11" t="s">
        <v>11</v>
      </c>
      <c r="I151" s="11" t="s">
        <v>27</v>
      </c>
      <c r="J151" s="11">
        <v>2400</v>
      </c>
      <c r="K151" s="12">
        <v>3280</v>
      </c>
      <c r="L151" s="13">
        <v>780</v>
      </c>
      <c r="M151" s="14" t="s">
        <v>235</v>
      </c>
    </row>
    <row r="152" spans="1:13" ht="18" customHeight="1" x14ac:dyDescent="0.45">
      <c r="A152" s="9">
        <f t="shared" si="30"/>
        <v>31</v>
      </c>
      <c r="B152" s="11" t="s">
        <v>233</v>
      </c>
      <c r="C152" s="10" t="s">
        <v>11</v>
      </c>
      <c r="D152" s="11" t="s">
        <v>394</v>
      </c>
      <c r="E152" s="11" t="s">
        <v>395</v>
      </c>
      <c r="F152" s="11" t="s">
        <v>396</v>
      </c>
      <c r="G152" s="11" t="s">
        <v>13</v>
      </c>
      <c r="H152" s="11" t="s">
        <v>13</v>
      </c>
      <c r="I152" s="11" t="s">
        <v>27</v>
      </c>
      <c r="J152" s="11">
        <v>2400</v>
      </c>
      <c r="K152" s="12">
        <v>5510</v>
      </c>
      <c r="L152" s="13">
        <v>1150</v>
      </c>
      <c r="M152" s="14" t="s">
        <v>236</v>
      </c>
    </row>
    <row r="153" spans="1:13" ht="18" customHeight="1" x14ac:dyDescent="0.45">
      <c r="A153" s="9">
        <f t="shared" si="30"/>
        <v>31</v>
      </c>
      <c r="B153" s="11" t="s">
        <v>233</v>
      </c>
      <c r="C153" s="10" t="s">
        <v>11</v>
      </c>
      <c r="D153" s="11" t="s">
        <v>394</v>
      </c>
      <c r="E153" s="11" t="s">
        <v>193</v>
      </c>
      <c r="F153" s="11" t="s">
        <v>255</v>
      </c>
      <c r="G153" s="11" t="s">
        <v>11</v>
      </c>
      <c r="H153" s="11" t="s">
        <v>11</v>
      </c>
      <c r="I153" s="11" t="s">
        <v>11</v>
      </c>
      <c r="J153" s="11">
        <v>2400</v>
      </c>
      <c r="K153" s="12">
        <v>2480</v>
      </c>
      <c r="L153" s="13">
        <v>1828</v>
      </c>
      <c r="M153" s="14"/>
    </row>
    <row r="154" spans="1:13" ht="18" customHeight="1" x14ac:dyDescent="0.45">
      <c r="A154" s="9">
        <v>32</v>
      </c>
      <c r="B154" s="10" t="s">
        <v>237</v>
      </c>
      <c r="C154" s="10" t="s">
        <v>11</v>
      </c>
      <c r="D154" s="11" t="s">
        <v>64</v>
      </c>
      <c r="E154" s="11" t="s">
        <v>238</v>
      </c>
      <c r="F154" s="11" t="s">
        <v>397</v>
      </c>
      <c r="G154" s="11" t="s">
        <v>11</v>
      </c>
      <c r="H154" s="11" t="s">
        <v>24</v>
      </c>
      <c r="I154" s="11" t="s">
        <v>27</v>
      </c>
      <c r="J154" s="11">
        <v>0.82</v>
      </c>
      <c r="K154" s="12"/>
      <c r="L154" s="13">
        <v>5.7499999999999996E-2</v>
      </c>
      <c r="M154" s="14" t="s">
        <v>239</v>
      </c>
    </row>
    <row r="155" spans="1:13" ht="18" customHeight="1" x14ac:dyDescent="0.45">
      <c r="A155" s="9">
        <f t="shared" ref="A155:A161" si="31">A154</f>
        <v>32</v>
      </c>
      <c r="B155" s="10" t="s">
        <v>237</v>
      </c>
      <c r="C155" s="10" t="s">
        <v>11</v>
      </c>
      <c r="D155" s="11" t="s">
        <v>64</v>
      </c>
      <c r="E155" s="11" t="s">
        <v>219</v>
      </c>
      <c r="F155" s="11" t="s">
        <v>384</v>
      </c>
      <c r="G155" s="11" t="s">
        <v>11</v>
      </c>
      <c r="H155" s="11" t="s">
        <v>24</v>
      </c>
      <c r="I155" s="11" t="s">
        <v>27</v>
      </c>
      <c r="J155" s="11">
        <v>0.82</v>
      </c>
      <c r="K155" s="12">
        <v>1.38</v>
      </c>
      <c r="L155" s="13">
        <v>0.15071428571428572</v>
      </c>
      <c r="M155" s="14" t="s">
        <v>240</v>
      </c>
    </row>
    <row r="156" spans="1:13" ht="18" customHeight="1" x14ac:dyDescent="0.45">
      <c r="A156" s="9">
        <f t="shared" si="31"/>
        <v>32</v>
      </c>
      <c r="B156" s="10" t="s">
        <v>237</v>
      </c>
      <c r="C156" s="10" t="s">
        <v>11</v>
      </c>
      <c r="D156" s="11" t="s">
        <v>64</v>
      </c>
      <c r="E156" s="11" t="s">
        <v>169</v>
      </c>
      <c r="F156" s="11" t="s">
        <v>350</v>
      </c>
      <c r="G156" s="11" t="s">
        <v>11</v>
      </c>
      <c r="H156" s="11" t="s">
        <v>11</v>
      </c>
      <c r="I156" s="11" t="s">
        <v>27</v>
      </c>
      <c r="J156" s="11">
        <v>0.82</v>
      </c>
      <c r="K156" s="12">
        <v>1.1399999999999999</v>
      </c>
      <c r="L156" s="13">
        <v>0.222</v>
      </c>
      <c r="M156" s="14" t="s">
        <v>241</v>
      </c>
    </row>
    <row r="157" spans="1:13" ht="18" customHeight="1" x14ac:dyDescent="0.45">
      <c r="A157" s="9">
        <f t="shared" si="31"/>
        <v>32</v>
      </c>
      <c r="B157" s="10" t="s">
        <v>237</v>
      </c>
      <c r="C157" s="10" t="s">
        <v>11</v>
      </c>
      <c r="D157" s="11" t="s">
        <v>64</v>
      </c>
      <c r="E157" s="11" t="s">
        <v>142</v>
      </c>
      <c r="F157" s="11" t="s">
        <v>334</v>
      </c>
      <c r="G157" s="11" t="s">
        <v>11</v>
      </c>
      <c r="H157" s="11" t="s">
        <v>11</v>
      </c>
      <c r="I157" s="11" t="s">
        <v>27</v>
      </c>
      <c r="J157" s="11">
        <v>0.82</v>
      </c>
      <c r="K157" s="12"/>
      <c r="L157" s="13">
        <v>0.23857142857142857</v>
      </c>
      <c r="M157" s="14" t="s">
        <v>242</v>
      </c>
    </row>
    <row r="158" spans="1:13" ht="18" customHeight="1" x14ac:dyDescent="0.45">
      <c r="A158" s="9">
        <f t="shared" si="31"/>
        <v>32</v>
      </c>
      <c r="B158" s="10" t="s">
        <v>237</v>
      </c>
      <c r="C158" s="10" t="s">
        <v>11</v>
      </c>
      <c r="D158" s="11" t="s">
        <v>64</v>
      </c>
      <c r="E158" s="11" t="s">
        <v>243</v>
      </c>
      <c r="F158" s="11" t="s">
        <v>398</v>
      </c>
      <c r="G158" s="11" t="s">
        <v>11</v>
      </c>
      <c r="H158" s="11" t="s">
        <v>11</v>
      </c>
      <c r="I158" s="11" t="s">
        <v>27</v>
      </c>
      <c r="J158" s="11">
        <v>0.82</v>
      </c>
      <c r="K158" s="12">
        <v>1.1000000000000001</v>
      </c>
      <c r="L158" s="13">
        <v>0.28750000000000003</v>
      </c>
      <c r="M158" s="14" t="s">
        <v>244</v>
      </c>
    </row>
    <row r="159" spans="1:13" ht="18" customHeight="1" x14ac:dyDescent="0.45">
      <c r="A159" s="9">
        <f t="shared" si="31"/>
        <v>32</v>
      </c>
      <c r="B159" s="10" t="s">
        <v>237</v>
      </c>
      <c r="C159" s="10" t="s">
        <v>11</v>
      </c>
      <c r="D159" s="11" t="s">
        <v>64</v>
      </c>
      <c r="E159" s="11" t="s">
        <v>193</v>
      </c>
      <c r="F159" s="11" t="s">
        <v>255</v>
      </c>
      <c r="G159" s="11" t="s">
        <v>11</v>
      </c>
      <c r="H159" s="11" t="s">
        <v>11</v>
      </c>
      <c r="I159" s="11" t="s">
        <v>11</v>
      </c>
      <c r="J159" s="11">
        <v>0.82</v>
      </c>
      <c r="K159" s="12">
        <v>3.79</v>
      </c>
      <c r="L159" s="13">
        <v>0.35</v>
      </c>
      <c r="M159" s="14"/>
    </row>
    <row r="160" spans="1:13" ht="18" customHeight="1" x14ac:dyDescent="0.45">
      <c r="A160" s="9">
        <f t="shared" si="31"/>
        <v>32</v>
      </c>
      <c r="B160" s="10" t="s">
        <v>237</v>
      </c>
      <c r="C160" s="10" t="s">
        <v>11</v>
      </c>
      <c r="D160" s="11" t="s">
        <v>64</v>
      </c>
      <c r="E160" s="11" t="s">
        <v>399</v>
      </c>
      <c r="F160" s="11" t="s">
        <v>400</v>
      </c>
      <c r="G160" s="11" t="s">
        <v>13</v>
      </c>
      <c r="H160" s="11" t="s">
        <v>13</v>
      </c>
      <c r="I160" s="11" t="s">
        <v>11</v>
      </c>
      <c r="J160" s="11">
        <v>0.82</v>
      </c>
      <c r="K160" s="12">
        <v>4.5</v>
      </c>
      <c r="L160" s="21">
        <v>4.2946999999999997</v>
      </c>
      <c r="M160" s="14"/>
    </row>
    <row r="161" spans="1:13" ht="18" customHeight="1" x14ac:dyDescent="0.45">
      <c r="A161" s="9">
        <f t="shared" si="31"/>
        <v>32</v>
      </c>
      <c r="B161" s="10" t="s">
        <v>237</v>
      </c>
      <c r="C161" s="10" t="s">
        <v>11</v>
      </c>
      <c r="D161" s="11" t="s">
        <v>64</v>
      </c>
      <c r="E161" s="11" t="s">
        <v>401</v>
      </c>
      <c r="F161" s="11" t="s">
        <v>402</v>
      </c>
      <c r="G161" s="11" t="s">
        <v>11</v>
      </c>
      <c r="H161" s="11" t="s">
        <v>24</v>
      </c>
      <c r="I161" s="11" t="s">
        <v>11</v>
      </c>
      <c r="J161" s="11">
        <v>0.82</v>
      </c>
      <c r="K161" s="12">
        <v>1.49</v>
      </c>
      <c r="L161" s="21">
        <v>0.48670000000000002</v>
      </c>
      <c r="M161" s="14"/>
    </row>
    <row r="163" spans="1:13" ht="18" customHeight="1" x14ac:dyDescent="0.45">
      <c r="A163" s="22"/>
      <c r="B163" s="23"/>
      <c r="C163" s="23"/>
    </row>
    <row r="167" spans="1:13" ht="18" customHeight="1" x14ac:dyDescent="0.45">
      <c r="A167" s="22"/>
      <c r="B167" s="23"/>
      <c r="C167" s="23"/>
    </row>
    <row r="173" spans="1:13" ht="18" customHeight="1" x14ac:dyDescent="0.45">
      <c r="A173" s="22"/>
      <c r="B173" s="23"/>
      <c r="C173" s="23"/>
    </row>
    <row r="177" spans="1:3" ht="18" customHeight="1" x14ac:dyDescent="0.45">
      <c r="A177" s="22"/>
      <c r="B177" s="23"/>
      <c r="C177" s="23"/>
    </row>
  </sheetData>
  <autoFilter ref="A3:K161" xr:uid="{00000000-0009-0000-0000-000002000000}"/>
  <phoneticPr fontId="2"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M314"/>
  <sheetViews>
    <sheetView showGridLines="0" tabSelected="1" workbookViewId="0">
      <pane xSplit="1" ySplit="2" topLeftCell="B34" activePane="bottomRight" state="frozen"/>
      <selection pane="topRight" activeCell="B1" sqref="B1"/>
      <selection pane="bottomLeft" activeCell="A3" sqref="A3"/>
      <selection pane="bottomRight" activeCell="L255" sqref="L255"/>
    </sheetView>
  </sheetViews>
  <sheetFormatPr defaultColWidth="9" defaultRowHeight="16.5" x14ac:dyDescent="0.45"/>
  <cols>
    <col min="1" max="1" width="10.08984375" style="25" customWidth="1"/>
    <col min="2" max="2" width="29.26953125" style="25" bestFit="1" customWidth="1"/>
    <col min="3" max="3" width="9.7265625" style="15" customWidth="1"/>
    <col min="4" max="4" width="9.453125" style="15" customWidth="1"/>
    <col min="5" max="5" width="29.6328125" style="15" customWidth="1"/>
    <col min="6" max="6" width="13.453125" style="15" customWidth="1"/>
    <col min="7" max="9" width="5.90625" style="15" customWidth="1"/>
    <col min="10" max="10" width="9.453125" style="15" customWidth="1"/>
    <col min="11" max="11" width="13.08984375" style="15" customWidth="1"/>
    <col min="12" max="12" width="13.6328125" style="15" customWidth="1"/>
    <col min="13" max="13" width="105.6328125" style="15" bestFit="1" customWidth="1"/>
    <col min="14" max="16384" width="9" style="15"/>
  </cols>
  <sheetData>
    <row r="2" spans="1:13" ht="49.5" x14ac:dyDescent="0.45">
      <c r="A2" s="54" t="s">
        <v>2</v>
      </c>
      <c r="B2" s="54" t="s">
        <v>245</v>
      </c>
      <c r="C2" s="54" t="s">
        <v>627</v>
      </c>
      <c r="D2" s="54" t="s">
        <v>4</v>
      </c>
      <c r="E2" s="54" t="s">
        <v>628</v>
      </c>
      <c r="F2" s="54" t="s">
        <v>629</v>
      </c>
      <c r="G2" s="54" t="s">
        <v>630</v>
      </c>
      <c r="H2" s="54" t="s">
        <v>631</v>
      </c>
      <c r="I2" s="54" t="s">
        <v>632</v>
      </c>
      <c r="J2" s="54" t="s">
        <v>633</v>
      </c>
      <c r="K2" s="54" t="s">
        <v>634</v>
      </c>
      <c r="L2" s="54" t="s">
        <v>635</v>
      </c>
      <c r="M2" s="54" t="s">
        <v>9</v>
      </c>
    </row>
    <row r="3" spans="1:13" s="60" customFormat="1" x14ac:dyDescent="0.45">
      <c r="A3" s="55">
        <v>1</v>
      </c>
      <c r="B3" s="55" t="s">
        <v>636</v>
      </c>
      <c r="C3" s="56" t="s">
        <v>11</v>
      </c>
      <c r="D3" s="57" t="s">
        <v>637</v>
      </c>
      <c r="E3" s="55" t="s">
        <v>184</v>
      </c>
      <c r="F3" s="56" t="s">
        <v>357</v>
      </c>
      <c r="G3" s="56" t="s">
        <v>638</v>
      </c>
      <c r="H3" s="56" t="s">
        <v>24</v>
      </c>
      <c r="I3" s="56" t="s">
        <v>639</v>
      </c>
      <c r="J3" s="58">
        <v>8.8571000000000009</v>
      </c>
      <c r="K3" s="56">
        <v>7.89</v>
      </c>
      <c r="L3" s="59">
        <v>0.99571428571428566</v>
      </c>
      <c r="M3" s="56" t="s">
        <v>1025</v>
      </c>
    </row>
    <row r="4" spans="1:13" s="60" customFormat="1" x14ac:dyDescent="0.45">
      <c r="A4" s="55">
        <v>1</v>
      </c>
      <c r="B4" s="55" t="s">
        <v>636</v>
      </c>
      <c r="C4" s="56" t="s">
        <v>640</v>
      </c>
      <c r="D4" s="57" t="s">
        <v>637</v>
      </c>
      <c r="E4" s="55" t="s">
        <v>641</v>
      </c>
      <c r="F4" s="56" t="s">
        <v>262</v>
      </c>
      <c r="G4" s="56" t="s">
        <v>11</v>
      </c>
      <c r="H4" s="56" t="s">
        <v>24</v>
      </c>
      <c r="I4" s="56" t="s">
        <v>13</v>
      </c>
      <c r="J4" s="58">
        <v>8.8571000000000009</v>
      </c>
      <c r="K4" s="56"/>
      <c r="L4" s="59">
        <v>1.4478571428571427</v>
      </c>
      <c r="M4" s="56" t="s">
        <v>1026</v>
      </c>
    </row>
    <row r="5" spans="1:13" s="60" customFormat="1" x14ac:dyDescent="0.45">
      <c r="A5" s="55">
        <v>1</v>
      </c>
      <c r="B5" s="55" t="s">
        <v>636</v>
      </c>
      <c r="C5" s="56" t="s">
        <v>640</v>
      </c>
      <c r="D5" s="57" t="s">
        <v>637</v>
      </c>
      <c r="E5" s="55" t="s">
        <v>169</v>
      </c>
      <c r="F5" s="56" t="s">
        <v>350</v>
      </c>
      <c r="G5" s="56" t="s">
        <v>11</v>
      </c>
      <c r="H5" s="56" t="s">
        <v>24</v>
      </c>
      <c r="I5" s="56" t="s">
        <v>13</v>
      </c>
      <c r="J5" s="58">
        <v>8.8571000000000009</v>
      </c>
      <c r="K5" s="56">
        <v>10.51</v>
      </c>
      <c r="L5" s="59">
        <v>2.827142857142857</v>
      </c>
      <c r="M5" s="56" t="s">
        <v>1027</v>
      </c>
    </row>
    <row r="6" spans="1:13" s="60" customFormat="1" ht="16.5" customHeight="1" x14ac:dyDescent="0.45">
      <c r="A6" s="55">
        <v>1</v>
      </c>
      <c r="B6" s="55" t="s">
        <v>642</v>
      </c>
      <c r="C6" s="56" t="s">
        <v>11</v>
      </c>
      <c r="D6" s="57" t="s">
        <v>637</v>
      </c>
      <c r="E6" s="55" t="s">
        <v>100</v>
      </c>
      <c r="F6" s="56" t="s">
        <v>308</v>
      </c>
      <c r="G6" s="56" t="s">
        <v>11</v>
      </c>
      <c r="H6" s="56" t="s">
        <v>24</v>
      </c>
      <c r="I6" s="56" t="s">
        <v>643</v>
      </c>
      <c r="J6" s="58">
        <v>8.8571000000000009</v>
      </c>
      <c r="K6" s="56">
        <v>10.7</v>
      </c>
      <c r="L6" s="59">
        <v>3.5</v>
      </c>
      <c r="M6" s="56" t="s">
        <v>1028</v>
      </c>
    </row>
    <row r="7" spans="1:13" s="60" customFormat="1" ht="15" customHeight="1" x14ac:dyDescent="0.45">
      <c r="A7" s="55">
        <v>1</v>
      </c>
      <c r="B7" s="55" t="s">
        <v>636</v>
      </c>
      <c r="C7" s="56" t="s">
        <v>640</v>
      </c>
      <c r="D7" s="57" t="s">
        <v>637</v>
      </c>
      <c r="E7" s="55" t="s">
        <v>644</v>
      </c>
      <c r="F7" s="56" t="s">
        <v>541</v>
      </c>
      <c r="G7" s="56" t="s">
        <v>643</v>
      </c>
      <c r="H7" s="56" t="s">
        <v>27</v>
      </c>
      <c r="I7" s="56" t="s">
        <v>11</v>
      </c>
      <c r="J7" s="58">
        <v>8.8571000000000009</v>
      </c>
      <c r="K7" s="56">
        <v>35.53</v>
      </c>
      <c r="L7" s="59">
        <v>29.928999999999998</v>
      </c>
      <c r="M7" s="56"/>
    </row>
    <row r="8" spans="1:13" s="60" customFormat="1" x14ac:dyDescent="0.45">
      <c r="A8" s="55">
        <v>2</v>
      </c>
      <c r="B8" s="55" t="s">
        <v>1020</v>
      </c>
      <c r="C8" s="56" t="s">
        <v>11</v>
      </c>
      <c r="D8" s="57" t="s">
        <v>645</v>
      </c>
      <c r="E8" s="55" t="s">
        <v>22</v>
      </c>
      <c r="F8" s="56" t="s">
        <v>255</v>
      </c>
      <c r="G8" s="56" t="s">
        <v>11</v>
      </c>
      <c r="H8" s="56" t="s">
        <v>24</v>
      </c>
      <c r="I8" s="56" t="s">
        <v>27</v>
      </c>
      <c r="J8" s="58">
        <v>28.428599999999999</v>
      </c>
      <c r="K8" s="56"/>
      <c r="L8" s="59">
        <v>0.97699999999999998</v>
      </c>
      <c r="M8" s="56" t="s">
        <v>1029</v>
      </c>
    </row>
    <row r="9" spans="1:13" s="60" customFormat="1" x14ac:dyDescent="0.45">
      <c r="A9" s="55">
        <v>2</v>
      </c>
      <c r="B9" s="55" t="s">
        <v>1020</v>
      </c>
      <c r="C9" s="56" t="s">
        <v>11</v>
      </c>
      <c r="D9" s="57" t="s">
        <v>645</v>
      </c>
      <c r="E9" s="55" t="s">
        <v>62</v>
      </c>
      <c r="F9" s="56" t="s">
        <v>284</v>
      </c>
      <c r="G9" s="56" t="s">
        <v>24</v>
      </c>
      <c r="H9" s="56" t="s">
        <v>24</v>
      </c>
      <c r="I9" s="56" t="s">
        <v>27</v>
      </c>
      <c r="J9" s="58">
        <v>28.428599999999999</v>
      </c>
      <c r="K9" s="56">
        <v>28.93</v>
      </c>
      <c r="L9" s="59">
        <v>2.9060000000000001</v>
      </c>
      <c r="M9" s="56" t="s">
        <v>1030</v>
      </c>
    </row>
    <row r="10" spans="1:13" s="60" customFormat="1" x14ac:dyDescent="0.45">
      <c r="A10" s="55">
        <v>2</v>
      </c>
      <c r="B10" s="55" t="s">
        <v>1020</v>
      </c>
      <c r="C10" s="56" t="s">
        <v>11</v>
      </c>
      <c r="D10" s="57" t="s">
        <v>645</v>
      </c>
      <c r="E10" s="55" t="s">
        <v>646</v>
      </c>
      <c r="F10" s="56" t="s">
        <v>647</v>
      </c>
      <c r="G10" s="56" t="s">
        <v>24</v>
      </c>
      <c r="H10" s="56" t="s">
        <v>24</v>
      </c>
      <c r="I10" s="56" t="s">
        <v>27</v>
      </c>
      <c r="J10" s="58">
        <v>28.428599999999999</v>
      </c>
      <c r="K10" s="56"/>
      <c r="L10" s="59">
        <v>3.536</v>
      </c>
      <c r="M10" s="56" t="s">
        <v>1031</v>
      </c>
    </row>
    <row r="11" spans="1:13" s="60" customFormat="1" x14ac:dyDescent="0.45">
      <c r="A11" s="55">
        <v>2</v>
      </c>
      <c r="B11" s="55" t="s">
        <v>1020</v>
      </c>
      <c r="C11" s="56" t="s">
        <v>11</v>
      </c>
      <c r="D11" s="57" t="s">
        <v>645</v>
      </c>
      <c r="E11" s="55" t="s">
        <v>648</v>
      </c>
      <c r="F11" s="56" t="s">
        <v>649</v>
      </c>
      <c r="G11" s="56" t="s">
        <v>24</v>
      </c>
      <c r="H11" s="56" t="s">
        <v>24</v>
      </c>
      <c r="I11" s="56" t="s">
        <v>24</v>
      </c>
      <c r="J11" s="58">
        <v>28.428599999999999</v>
      </c>
      <c r="K11" s="56">
        <v>23.6</v>
      </c>
      <c r="L11" s="59">
        <v>4.97</v>
      </c>
      <c r="M11" s="56"/>
    </row>
    <row r="12" spans="1:13" s="60" customFormat="1" x14ac:dyDescent="0.45">
      <c r="A12" s="55">
        <v>2</v>
      </c>
      <c r="B12" s="55" t="s">
        <v>1020</v>
      </c>
      <c r="C12" s="56" t="s">
        <v>11</v>
      </c>
      <c r="D12" s="57" t="s">
        <v>645</v>
      </c>
      <c r="E12" s="55" t="s">
        <v>102</v>
      </c>
      <c r="F12" s="56" t="s">
        <v>266</v>
      </c>
      <c r="G12" s="56" t="s">
        <v>24</v>
      </c>
      <c r="H12" s="56" t="s">
        <v>24</v>
      </c>
      <c r="I12" s="56" t="s">
        <v>24</v>
      </c>
      <c r="J12" s="58">
        <v>28.428599999999999</v>
      </c>
      <c r="K12" s="56">
        <v>28.6</v>
      </c>
      <c r="L12" s="59">
        <v>5.05</v>
      </c>
      <c r="M12" s="56"/>
    </row>
    <row r="13" spans="1:13" s="60" customFormat="1" x14ac:dyDescent="0.45">
      <c r="A13" s="55">
        <v>2</v>
      </c>
      <c r="B13" s="55" t="s">
        <v>1020</v>
      </c>
      <c r="C13" s="56" t="s">
        <v>640</v>
      </c>
      <c r="D13" s="57" t="s">
        <v>645</v>
      </c>
      <c r="E13" s="55" t="s">
        <v>650</v>
      </c>
      <c r="F13" s="56" t="s">
        <v>250</v>
      </c>
      <c r="G13" s="56" t="s">
        <v>24</v>
      </c>
      <c r="H13" s="56" t="s">
        <v>24</v>
      </c>
      <c r="I13" s="56" t="s">
        <v>27</v>
      </c>
      <c r="J13" s="58">
        <v>28.428599999999999</v>
      </c>
      <c r="K13" s="56">
        <v>28.43</v>
      </c>
      <c r="L13" s="59">
        <v>3.54</v>
      </c>
      <c r="M13" s="56" t="s">
        <v>1032</v>
      </c>
    </row>
    <row r="14" spans="1:13" s="60" customFormat="1" x14ac:dyDescent="0.45">
      <c r="A14" s="61">
        <v>2</v>
      </c>
      <c r="B14" s="55" t="s">
        <v>1020</v>
      </c>
      <c r="C14" s="62" t="s">
        <v>11</v>
      </c>
      <c r="D14" s="63" t="s">
        <v>645</v>
      </c>
      <c r="E14" s="61" t="s">
        <v>651</v>
      </c>
      <c r="F14" s="62" t="s">
        <v>375</v>
      </c>
      <c r="G14" s="62" t="s">
        <v>639</v>
      </c>
      <c r="H14" s="62" t="s">
        <v>27</v>
      </c>
      <c r="I14" s="62" t="s">
        <v>24</v>
      </c>
      <c r="J14" s="64">
        <v>28.428599999999999</v>
      </c>
      <c r="K14" s="62">
        <v>39.89</v>
      </c>
      <c r="L14" s="65">
        <v>99999</v>
      </c>
      <c r="M14" s="56"/>
    </row>
    <row r="15" spans="1:13" s="60" customFormat="1" x14ac:dyDescent="0.45">
      <c r="A15" s="55">
        <v>3</v>
      </c>
      <c r="B15" s="55" t="s">
        <v>652</v>
      </c>
      <c r="C15" s="56" t="s">
        <v>11</v>
      </c>
      <c r="D15" s="57" t="s">
        <v>653</v>
      </c>
      <c r="E15" s="55" t="s">
        <v>654</v>
      </c>
      <c r="F15" s="56" t="s">
        <v>554</v>
      </c>
      <c r="G15" s="56" t="s">
        <v>24</v>
      </c>
      <c r="H15" s="56" t="s">
        <v>24</v>
      </c>
      <c r="I15" s="56" t="s">
        <v>27</v>
      </c>
      <c r="J15" s="58">
        <v>996</v>
      </c>
      <c r="K15" s="56">
        <v>999</v>
      </c>
      <c r="L15" s="59">
        <v>260</v>
      </c>
      <c r="M15" s="56" t="s">
        <v>1033</v>
      </c>
    </row>
    <row r="16" spans="1:13" s="60" customFormat="1" x14ac:dyDescent="0.45">
      <c r="A16" s="55">
        <v>3</v>
      </c>
      <c r="B16" s="55" t="s">
        <v>652</v>
      </c>
      <c r="C16" s="56" t="s">
        <v>11</v>
      </c>
      <c r="D16" s="57" t="s">
        <v>653</v>
      </c>
      <c r="E16" s="55" t="s">
        <v>655</v>
      </c>
      <c r="F16" s="56" t="s">
        <v>396</v>
      </c>
      <c r="G16" s="56" t="s">
        <v>13</v>
      </c>
      <c r="H16" s="56" t="s">
        <v>27</v>
      </c>
      <c r="I16" s="56" t="s">
        <v>24</v>
      </c>
      <c r="J16" s="58">
        <v>996</v>
      </c>
      <c r="K16" s="56">
        <v>1055</v>
      </c>
      <c r="L16" s="59">
        <v>736.5</v>
      </c>
      <c r="M16" s="56"/>
    </row>
    <row r="17" spans="1:13" s="60" customFormat="1" x14ac:dyDescent="0.45">
      <c r="A17" s="55">
        <v>3</v>
      </c>
      <c r="B17" s="55" t="s">
        <v>652</v>
      </c>
      <c r="C17" s="56" t="s">
        <v>640</v>
      </c>
      <c r="D17" s="57" t="s">
        <v>653</v>
      </c>
      <c r="E17" s="55" t="s">
        <v>650</v>
      </c>
      <c r="F17" s="56" t="s">
        <v>250</v>
      </c>
      <c r="G17" s="56" t="s">
        <v>24</v>
      </c>
      <c r="H17" s="56" t="s">
        <v>24</v>
      </c>
      <c r="I17" s="56" t="s">
        <v>27</v>
      </c>
      <c r="J17" s="58">
        <v>996</v>
      </c>
      <c r="K17" s="56">
        <v>996</v>
      </c>
      <c r="L17" s="59">
        <v>346</v>
      </c>
      <c r="M17" s="56" t="s">
        <v>1034</v>
      </c>
    </row>
    <row r="18" spans="1:13" s="60" customFormat="1" x14ac:dyDescent="0.45">
      <c r="A18" s="55">
        <v>4</v>
      </c>
      <c r="B18" s="55" t="s">
        <v>656</v>
      </c>
      <c r="C18" s="56" t="s">
        <v>13</v>
      </c>
      <c r="D18" s="57" t="s">
        <v>657</v>
      </c>
      <c r="E18" s="55" t="s">
        <v>184</v>
      </c>
      <c r="F18" s="56" t="s">
        <v>357</v>
      </c>
      <c r="G18" s="56" t="s">
        <v>24</v>
      </c>
      <c r="H18" s="56" t="s">
        <v>24</v>
      </c>
      <c r="I18" s="56" t="s">
        <v>27</v>
      </c>
      <c r="J18" s="58">
        <v>1.2649999999999999</v>
      </c>
      <c r="K18" s="56">
        <v>2</v>
      </c>
      <c r="L18" s="59">
        <v>0.38250000000000001</v>
      </c>
      <c r="M18" s="56" t="s">
        <v>1035</v>
      </c>
    </row>
    <row r="19" spans="1:13" s="60" customFormat="1" x14ac:dyDescent="0.45">
      <c r="A19" s="55">
        <v>4</v>
      </c>
      <c r="B19" s="55" t="s">
        <v>656</v>
      </c>
      <c r="C19" s="56" t="s">
        <v>643</v>
      </c>
      <c r="D19" s="57" t="s">
        <v>658</v>
      </c>
      <c r="E19" s="55" t="s">
        <v>659</v>
      </c>
      <c r="F19" s="56" t="s">
        <v>660</v>
      </c>
      <c r="G19" s="56" t="s">
        <v>24</v>
      </c>
      <c r="H19" s="56" t="s">
        <v>24</v>
      </c>
      <c r="I19" s="56" t="s">
        <v>27</v>
      </c>
      <c r="J19" s="58">
        <v>2.9333</v>
      </c>
      <c r="K19" s="56">
        <v>2.98</v>
      </c>
      <c r="L19" s="59">
        <v>0.323738412489399</v>
      </c>
      <c r="M19" s="56" t="s">
        <v>1036</v>
      </c>
    </row>
    <row r="20" spans="1:13" s="60" customFormat="1" x14ac:dyDescent="0.45">
      <c r="A20" s="55">
        <v>4</v>
      </c>
      <c r="B20" s="55" t="s">
        <v>656</v>
      </c>
      <c r="C20" s="56" t="s">
        <v>13</v>
      </c>
      <c r="D20" s="57" t="s">
        <v>661</v>
      </c>
      <c r="E20" s="55" t="s">
        <v>662</v>
      </c>
      <c r="F20" s="56" t="s">
        <v>663</v>
      </c>
      <c r="G20" s="56" t="s">
        <v>24</v>
      </c>
      <c r="H20" s="56" t="s">
        <v>24</v>
      </c>
      <c r="I20" s="56" t="s">
        <v>27</v>
      </c>
      <c r="J20" s="58">
        <v>2.9333</v>
      </c>
      <c r="K20" s="56">
        <v>3.46</v>
      </c>
      <c r="L20" s="59">
        <v>0.42834482966884802</v>
      </c>
      <c r="M20" s="56" t="s">
        <v>1037</v>
      </c>
    </row>
    <row r="21" spans="1:13" s="60" customFormat="1" x14ac:dyDescent="0.45">
      <c r="A21" s="55">
        <v>4</v>
      </c>
      <c r="B21" s="55" t="s">
        <v>656</v>
      </c>
      <c r="C21" s="56" t="s">
        <v>13</v>
      </c>
      <c r="D21" s="57" t="s">
        <v>664</v>
      </c>
      <c r="E21" s="55" t="s">
        <v>665</v>
      </c>
      <c r="F21" s="56" t="s">
        <v>666</v>
      </c>
      <c r="G21" s="56" t="s">
        <v>24</v>
      </c>
      <c r="H21" s="56" t="s">
        <v>24</v>
      </c>
      <c r="I21" s="56" t="s">
        <v>27</v>
      </c>
      <c r="J21" s="58">
        <v>2.9333</v>
      </c>
      <c r="K21" s="56">
        <v>2.09</v>
      </c>
      <c r="L21" s="59">
        <v>0.44952487382519901</v>
      </c>
      <c r="M21" s="56" t="s">
        <v>1038</v>
      </c>
    </row>
    <row r="22" spans="1:13" s="60" customFormat="1" x14ac:dyDescent="0.45">
      <c r="A22" s="55">
        <v>4</v>
      </c>
      <c r="B22" s="55" t="s">
        <v>667</v>
      </c>
      <c r="C22" s="56" t="s">
        <v>13</v>
      </c>
      <c r="D22" s="57" t="s">
        <v>657</v>
      </c>
      <c r="E22" s="55" t="s">
        <v>668</v>
      </c>
      <c r="F22" s="56" t="s">
        <v>669</v>
      </c>
      <c r="G22" s="56" t="s">
        <v>643</v>
      </c>
      <c r="H22" s="56" t="s">
        <v>27</v>
      </c>
      <c r="I22" s="56" t="s">
        <v>24</v>
      </c>
      <c r="J22" s="58">
        <v>1.2649999999999999</v>
      </c>
      <c r="K22" s="56"/>
      <c r="L22" s="59">
        <v>2.15</v>
      </c>
      <c r="M22" s="56"/>
    </row>
    <row r="23" spans="1:13" s="60" customFormat="1" x14ac:dyDescent="0.45">
      <c r="A23" s="55">
        <v>5</v>
      </c>
      <c r="B23" s="55" t="s">
        <v>670</v>
      </c>
      <c r="C23" s="56" t="s">
        <v>671</v>
      </c>
      <c r="D23" s="57" t="s">
        <v>672</v>
      </c>
      <c r="E23" s="55" t="s">
        <v>673</v>
      </c>
      <c r="F23" s="56" t="s">
        <v>674</v>
      </c>
      <c r="G23" s="56" t="s">
        <v>24</v>
      </c>
      <c r="H23" s="56" t="s">
        <v>24</v>
      </c>
      <c r="I23" s="56" t="s">
        <v>27</v>
      </c>
      <c r="J23" s="58">
        <v>0.2</v>
      </c>
      <c r="K23" s="56">
        <v>1.02</v>
      </c>
      <c r="L23" s="59">
        <v>7.4999999999999997E-2</v>
      </c>
      <c r="M23" s="56" t="s">
        <v>1039</v>
      </c>
    </row>
    <row r="24" spans="1:13" s="60" customFormat="1" x14ac:dyDescent="0.45">
      <c r="A24" s="55">
        <v>5</v>
      </c>
      <c r="B24" s="55" t="s">
        <v>670</v>
      </c>
      <c r="C24" s="56" t="s">
        <v>11</v>
      </c>
      <c r="D24" s="57" t="s">
        <v>672</v>
      </c>
      <c r="E24" s="55" t="s">
        <v>675</v>
      </c>
      <c r="F24" s="56" t="s">
        <v>676</v>
      </c>
      <c r="G24" s="56" t="s">
        <v>24</v>
      </c>
      <c r="H24" s="56" t="s">
        <v>24</v>
      </c>
      <c r="I24" s="56" t="s">
        <v>27</v>
      </c>
      <c r="J24" s="58">
        <v>0.2</v>
      </c>
      <c r="K24" s="56">
        <v>0.65</v>
      </c>
      <c r="L24" s="59">
        <v>0.105</v>
      </c>
      <c r="M24" s="56" t="s">
        <v>1040</v>
      </c>
    </row>
    <row r="25" spans="1:13" s="60" customFormat="1" x14ac:dyDescent="0.45">
      <c r="A25" s="55">
        <v>5</v>
      </c>
      <c r="B25" s="55" t="s">
        <v>670</v>
      </c>
      <c r="C25" s="56" t="s">
        <v>640</v>
      </c>
      <c r="D25" s="57" t="s">
        <v>672</v>
      </c>
      <c r="E25" s="55" t="s">
        <v>677</v>
      </c>
      <c r="F25" s="56" t="s">
        <v>678</v>
      </c>
      <c r="G25" s="56" t="s">
        <v>24</v>
      </c>
      <c r="H25" s="56" t="s">
        <v>24</v>
      </c>
      <c r="I25" s="56" t="s">
        <v>27</v>
      </c>
      <c r="J25" s="58">
        <v>0.2</v>
      </c>
      <c r="K25" s="56">
        <v>0.6</v>
      </c>
      <c r="L25" s="59">
        <v>0.128</v>
      </c>
      <c r="M25" s="66" t="s">
        <v>1041</v>
      </c>
    </row>
    <row r="26" spans="1:13" s="60" customFormat="1" x14ac:dyDescent="0.45">
      <c r="A26" s="55">
        <v>5</v>
      </c>
      <c r="B26" s="55" t="s">
        <v>670</v>
      </c>
      <c r="C26" s="56" t="s">
        <v>640</v>
      </c>
      <c r="D26" s="57" t="s">
        <v>672</v>
      </c>
      <c r="E26" s="55" t="s">
        <v>475</v>
      </c>
      <c r="F26" s="56" t="s">
        <v>540</v>
      </c>
      <c r="G26" s="56" t="s">
        <v>24</v>
      </c>
      <c r="H26" s="56" t="s">
        <v>24</v>
      </c>
      <c r="I26" s="56" t="s">
        <v>24</v>
      </c>
      <c r="J26" s="58">
        <v>0.2</v>
      </c>
      <c r="K26" s="56">
        <v>0.4</v>
      </c>
      <c r="L26" s="59">
        <v>0.14699999999999999</v>
      </c>
      <c r="M26" s="56"/>
    </row>
    <row r="27" spans="1:13" s="60" customFormat="1" x14ac:dyDescent="0.45">
      <c r="A27" s="55">
        <v>5</v>
      </c>
      <c r="B27" s="55" t="s">
        <v>670</v>
      </c>
      <c r="C27" s="56" t="s">
        <v>11</v>
      </c>
      <c r="D27" s="57" t="s">
        <v>672</v>
      </c>
      <c r="E27" s="55" t="s">
        <v>679</v>
      </c>
      <c r="F27" s="56" t="s">
        <v>347</v>
      </c>
      <c r="G27" s="56" t="s">
        <v>13</v>
      </c>
      <c r="H27" s="56" t="s">
        <v>27</v>
      </c>
      <c r="I27" s="56" t="s">
        <v>24</v>
      </c>
      <c r="J27" s="58">
        <v>0.2</v>
      </c>
      <c r="K27" s="56">
        <v>1.06</v>
      </c>
      <c r="L27" s="59">
        <v>0.17100000000000001</v>
      </c>
      <c r="M27" s="56"/>
    </row>
    <row r="28" spans="1:13" s="60" customFormat="1" x14ac:dyDescent="0.45">
      <c r="A28" s="55">
        <v>5</v>
      </c>
      <c r="B28" s="55" t="s">
        <v>670</v>
      </c>
      <c r="C28" s="56" t="s">
        <v>671</v>
      </c>
      <c r="D28" s="57" t="s">
        <v>672</v>
      </c>
      <c r="E28" s="55" t="s">
        <v>680</v>
      </c>
      <c r="F28" s="56" t="s">
        <v>354</v>
      </c>
      <c r="G28" s="56" t="s">
        <v>24</v>
      </c>
      <c r="H28" s="56" t="s">
        <v>24</v>
      </c>
      <c r="I28" s="56" t="s">
        <v>24</v>
      </c>
      <c r="J28" s="58">
        <v>0.2</v>
      </c>
      <c r="K28" s="56">
        <v>0.45</v>
      </c>
      <c r="L28" s="59">
        <v>0.17050000000000001</v>
      </c>
      <c r="M28" s="56"/>
    </row>
    <row r="29" spans="1:13" s="60" customFormat="1" x14ac:dyDescent="0.45">
      <c r="A29" s="55">
        <v>6</v>
      </c>
      <c r="B29" s="55" t="s">
        <v>681</v>
      </c>
      <c r="C29" s="56" t="s">
        <v>11</v>
      </c>
      <c r="D29" s="57" t="s">
        <v>682</v>
      </c>
      <c r="E29" s="55" t="s">
        <v>22</v>
      </c>
      <c r="F29" s="56" t="s">
        <v>255</v>
      </c>
      <c r="G29" s="56" t="s">
        <v>24</v>
      </c>
      <c r="H29" s="56" t="s">
        <v>24</v>
      </c>
      <c r="I29" s="56" t="s">
        <v>27</v>
      </c>
      <c r="J29" s="58">
        <v>9.2570999999999994</v>
      </c>
      <c r="K29" s="56">
        <v>14.14</v>
      </c>
      <c r="L29" s="59">
        <v>0.45</v>
      </c>
      <c r="M29" s="56" t="s">
        <v>1042</v>
      </c>
    </row>
    <row r="30" spans="1:13" s="60" customFormat="1" x14ac:dyDescent="0.45">
      <c r="A30" s="55">
        <v>6</v>
      </c>
      <c r="B30" s="55" t="s">
        <v>681</v>
      </c>
      <c r="C30" s="56" t="s">
        <v>11</v>
      </c>
      <c r="D30" s="57" t="s">
        <v>682</v>
      </c>
      <c r="E30" s="55" t="s">
        <v>683</v>
      </c>
      <c r="F30" s="56" t="s">
        <v>283</v>
      </c>
      <c r="G30" s="56" t="s">
        <v>24</v>
      </c>
      <c r="H30" s="56" t="s">
        <v>24</v>
      </c>
      <c r="I30" s="56" t="s">
        <v>27</v>
      </c>
      <c r="J30" s="58">
        <v>9.2570999999999994</v>
      </c>
      <c r="K30" s="56"/>
      <c r="L30" s="59">
        <v>0.79</v>
      </c>
      <c r="M30" s="56" t="s">
        <v>1043</v>
      </c>
    </row>
    <row r="31" spans="1:13" s="60" customFormat="1" x14ac:dyDescent="0.45">
      <c r="A31" s="55">
        <v>6</v>
      </c>
      <c r="B31" s="55" t="s">
        <v>681</v>
      </c>
      <c r="C31" s="56" t="s">
        <v>11</v>
      </c>
      <c r="D31" s="57" t="s">
        <v>682</v>
      </c>
      <c r="E31" s="55" t="s">
        <v>684</v>
      </c>
      <c r="F31" s="56" t="s">
        <v>286</v>
      </c>
      <c r="G31" s="56" t="s">
        <v>24</v>
      </c>
      <c r="H31" s="56" t="s">
        <v>24</v>
      </c>
      <c r="I31" s="56" t="s">
        <v>27</v>
      </c>
      <c r="J31" s="58">
        <v>9.2570999999999994</v>
      </c>
      <c r="K31" s="56"/>
      <c r="L31" s="59">
        <v>0.94357142857142862</v>
      </c>
      <c r="M31" s="56" t="s">
        <v>1044</v>
      </c>
    </row>
    <row r="32" spans="1:13" s="60" customFormat="1" x14ac:dyDescent="0.45">
      <c r="A32" s="55">
        <v>6</v>
      </c>
      <c r="B32" s="55" t="s">
        <v>681</v>
      </c>
      <c r="C32" s="56" t="s">
        <v>640</v>
      </c>
      <c r="D32" s="57" t="s">
        <v>682</v>
      </c>
      <c r="E32" s="55" t="s">
        <v>685</v>
      </c>
      <c r="F32" s="56" t="s">
        <v>686</v>
      </c>
      <c r="G32" s="56" t="s">
        <v>24</v>
      </c>
      <c r="H32" s="56" t="s">
        <v>24</v>
      </c>
      <c r="I32" s="56" t="s">
        <v>27</v>
      </c>
      <c r="J32" s="58">
        <v>9.2570999999999994</v>
      </c>
      <c r="K32" s="56"/>
      <c r="L32" s="59">
        <v>1.2621428571428572</v>
      </c>
      <c r="M32" s="56" t="s">
        <v>1045</v>
      </c>
    </row>
    <row r="33" spans="1:13" s="60" customFormat="1" x14ac:dyDescent="0.45">
      <c r="A33" s="55">
        <v>6</v>
      </c>
      <c r="B33" s="55" t="s">
        <v>681</v>
      </c>
      <c r="C33" s="56" t="s">
        <v>671</v>
      </c>
      <c r="D33" s="57" t="s">
        <v>682</v>
      </c>
      <c r="E33" s="55" t="s">
        <v>62</v>
      </c>
      <c r="F33" s="56" t="s">
        <v>284</v>
      </c>
      <c r="G33" s="56" t="s">
        <v>24</v>
      </c>
      <c r="H33" s="56" t="s">
        <v>24</v>
      </c>
      <c r="I33" s="56" t="s">
        <v>24</v>
      </c>
      <c r="J33" s="58">
        <v>9.2570999999999994</v>
      </c>
      <c r="K33" s="56"/>
      <c r="L33" s="59">
        <v>1.3620000000000001</v>
      </c>
      <c r="M33" s="56"/>
    </row>
    <row r="34" spans="1:13" s="60" customFormat="1" x14ac:dyDescent="0.45">
      <c r="A34" s="55">
        <v>6</v>
      </c>
      <c r="B34" s="55" t="s">
        <v>681</v>
      </c>
      <c r="C34" s="56" t="s">
        <v>640</v>
      </c>
      <c r="D34" s="57" t="s">
        <v>682</v>
      </c>
      <c r="E34" s="55" t="s">
        <v>687</v>
      </c>
      <c r="F34" s="56" t="s">
        <v>364</v>
      </c>
      <c r="G34" s="56" t="s">
        <v>13</v>
      </c>
      <c r="H34" s="56" t="s">
        <v>27</v>
      </c>
      <c r="I34" s="56" t="s">
        <v>24</v>
      </c>
      <c r="J34" s="58">
        <v>9.2570999999999994</v>
      </c>
      <c r="K34" s="56">
        <v>31.43</v>
      </c>
      <c r="L34" s="59">
        <v>18.559000000000001</v>
      </c>
      <c r="M34" s="56"/>
    </row>
    <row r="35" spans="1:13" s="60" customFormat="1" ht="33" x14ac:dyDescent="0.45">
      <c r="A35" s="55">
        <v>7</v>
      </c>
      <c r="B35" s="55" t="s">
        <v>688</v>
      </c>
      <c r="C35" s="56" t="s">
        <v>13</v>
      </c>
      <c r="D35" s="57" t="s">
        <v>689</v>
      </c>
      <c r="E35" s="55" t="s">
        <v>690</v>
      </c>
      <c r="F35" s="56" t="s">
        <v>206</v>
      </c>
      <c r="G35" s="56" t="s">
        <v>24</v>
      </c>
      <c r="H35" s="56" t="s">
        <v>24</v>
      </c>
      <c r="I35" s="56" t="s">
        <v>27</v>
      </c>
      <c r="J35" s="58">
        <v>0.2</v>
      </c>
      <c r="K35" s="56"/>
      <c r="L35" s="59">
        <v>0.11785714285714285</v>
      </c>
      <c r="M35" s="66" t="s">
        <v>1046</v>
      </c>
    </row>
    <row r="36" spans="1:13" s="60" customFormat="1" x14ac:dyDescent="0.45">
      <c r="A36" s="55">
        <v>7</v>
      </c>
      <c r="B36" s="55" t="s">
        <v>688</v>
      </c>
      <c r="C36" s="56" t="s">
        <v>639</v>
      </c>
      <c r="D36" s="57" t="s">
        <v>691</v>
      </c>
      <c r="E36" s="55" t="s">
        <v>692</v>
      </c>
      <c r="F36" s="56" t="s">
        <v>693</v>
      </c>
      <c r="G36" s="56" t="s">
        <v>24</v>
      </c>
      <c r="H36" s="56" t="s">
        <v>24</v>
      </c>
      <c r="I36" s="56" t="s">
        <v>27</v>
      </c>
      <c r="J36" s="58">
        <v>0.34</v>
      </c>
      <c r="K36" s="56">
        <v>1.68</v>
      </c>
      <c r="L36" s="59">
        <v>9.0336134453781705E-2</v>
      </c>
      <c r="M36" s="56" t="s">
        <v>1047</v>
      </c>
    </row>
    <row r="37" spans="1:13" s="60" customFormat="1" x14ac:dyDescent="0.45">
      <c r="A37" s="55">
        <v>7</v>
      </c>
      <c r="B37" s="55" t="s">
        <v>688</v>
      </c>
      <c r="C37" s="56" t="s">
        <v>13</v>
      </c>
      <c r="D37" s="57" t="s">
        <v>691</v>
      </c>
      <c r="E37" s="55" t="s">
        <v>694</v>
      </c>
      <c r="F37" s="56" t="s">
        <v>695</v>
      </c>
      <c r="G37" s="56" t="s">
        <v>24</v>
      </c>
      <c r="H37" s="56" t="s">
        <v>24</v>
      </c>
      <c r="I37" s="56" t="s">
        <v>24</v>
      </c>
      <c r="J37" s="58">
        <v>0.34</v>
      </c>
      <c r="K37" s="56"/>
      <c r="L37" s="59">
        <v>0.16900000000000001</v>
      </c>
      <c r="M37" s="56"/>
    </row>
    <row r="38" spans="1:13" s="60" customFormat="1" x14ac:dyDescent="0.45">
      <c r="A38" s="55">
        <v>7</v>
      </c>
      <c r="B38" s="55" t="s">
        <v>688</v>
      </c>
      <c r="C38" s="56" t="s">
        <v>639</v>
      </c>
      <c r="D38" s="57" t="s">
        <v>691</v>
      </c>
      <c r="E38" s="55" t="s">
        <v>475</v>
      </c>
      <c r="F38" s="56" t="s">
        <v>540</v>
      </c>
      <c r="G38" s="56" t="s">
        <v>24</v>
      </c>
      <c r="H38" s="56" t="s">
        <v>24</v>
      </c>
      <c r="I38" s="56" t="s">
        <v>24</v>
      </c>
      <c r="J38" s="58">
        <v>0.34</v>
      </c>
      <c r="K38" s="56">
        <v>2.96</v>
      </c>
      <c r="L38" s="59">
        <v>0.28000000000000003</v>
      </c>
      <c r="M38" s="56"/>
    </row>
    <row r="39" spans="1:13" s="60" customFormat="1" x14ac:dyDescent="0.45">
      <c r="A39" s="55">
        <v>7</v>
      </c>
      <c r="B39" s="55" t="s">
        <v>696</v>
      </c>
      <c r="C39" s="56" t="s">
        <v>13</v>
      </c>
      <c r="D39" s="57" t="s">
        <v>691</v>
      </c>
      <c r="E39" s="67" t="s">
        <v>697</v>
      </c>
      <c r="F39" s="56" t="s">
        <v>308</v>
      </c>
      <c r="G39" s="56" t="s">
        <v>24</v>
      </c>
      <c r="H39" s="56" t="s">
        <v>24</v>
      </c>
      <c r="I39" s="56" t="s">
        <v>24</v>
      </c>
      <c r="J39" s="58">
        <v>0.34</v>
      </c>
      <c r="K39" s="56">
        <v>1.53</v>
      </c>
      <c r="L39" s="59">
        <v>0.874</v>
      </c>
      <c r="M39" s="56"/>
    </row>
    <row r="40" spans="1:13" s="60" customFormat="1" x14ac:dyDescent="0.45">
      <c r="A40" s="55">
        <v>7</v>
      </c>
      <c r="B40" s="55" t="s">
        <v>688</v>
      </c>
      <c r="C40" s="56" t="s">
        <v>639</v>
      </c>
      <c r="D40" s="57" t="s">
        <v>691</v>
      </c>
      <c r="E40" s="55" t="s">
        <v>698</v>
      </c>
      <c r="F40" s="56" t="s">
        <v>541</v>
      </c>
      <c r="G40" s="56" t="s">
        <v>13</v>
      </c>
      <c r="H40" s="56" t="s">
        <v>27</v>
      </c>
      <c r="I40" s="56" t="s">
        <v>24</v>
      </c>
      <c r="J40" s="58">
        <v>0.34</v>
      </c>
      <c r="K40" s="56"/>
      <c r="L40" s="59">
        <v>10.109</v>
      </c>
      <c r="M40" s="56"/>
    </row>
    <row r="41" spans="1:13" s="60" customFormat="1" x14ac:dyDescent="0.45">
      <c r="A41" s="55">
        <v>8</v>
      </c>
      <c r="B41" s="55" t="s">
        <v>699</v>
      </c>
      <c r="C41" s="56" t="s">
        <v>11</v>
      </c>
      <c r="D41" s="57" t="s">
        <v>700</v>
      </c>
      <c r="E41" s="55" t="s">
        <v>677</v>
      </c>
      <c r="F41" s="56" t="s">
        <v>678</v>
      </c>
      <c r="G41" s="56" t="s">
        <v>24</v>
      </c>
      <c r="H41" s="56" t="s">
        <v>24</v>
      </c>
      <c r="I41" s="56" t="s">
        <v>27</v>
      </c>
      <c r="J41" s="58">
        <v>0.45290000000000002</v>
      </c>
      <c r="K41" s="56">
        <v>0.59</v>
      </c>
      <c r="L41" s="59">
        <v>0.19999999999999998</v>
      </c>
      <c r="M41" s="56" t="s">
        <v>1048</v>
      </c>
    </row>
    <row r="42" spans="1:13" s="60" customFormat="1" x14ac:dyDescent="0.45">
      <c r="A42" s="55">
        <v>8</v>
      </c>
      <c r="B42" s="55" t="s">
        <v>699</v>
      </c>
      <c r="C42" s="56" t="s">
        <v>640</v>
      </c>
      <c r="D42" s="57" t="s">
        <v>700</v>
      </c>
      <c r="E42" s="55" t="s">
        <v>701</v>
      </c>
      <c r="F42" s="56" t="s">
        <v>702</v>
      </c>
      <c r="G42" s="56" t="s">
        <v>24</v>
      </c>
      <c r="H42" s="56" t="s">
        <v>24</v>
      </c>
      <c r="I42" s="56" t="s">
        <v>27</v>
      </c>
      <c r="J42" s="58">
        <v>0.45290000000000002</v>
      </c>
      <c r="K42" s="56">
        <v>0.52</v>
      </c>
      <c r="L42" s="59">
        <v>0.20249999999999999</v>
      </c>
      <c r="M42" s="56" t="s">
        <v>1049</v>
      </c>
    </row>
    <row r="43" spans="1:13" s="60" customFormat="1" x14ac:dyDescent="0.45">
      <c r="A43" s="55">
        <v>8</v>
      </c>
      <c r="B43" s="55" t="s">
        <v>699</v>
      </c>
      <c r="C43" s="56" t="s">
        <v>11</v>
      </c>
      <c r="D43" s="57" t="s">
        <v>700</v>
      </c>
      <c r="E43" s="55" t="s">
        <v>703</v>
      </c>
      <c r="F43" s="56" t="s">
        <v>704</v>
      </c>
      <c r="G43" s="56" t="s">
        <v>24</v>
      </c>
      <c r="H43" s="56" t="s">
        <v>24</v>
      </c>
      <c r="I43" s="56" t="s">
        <v>27</v>
      </c>
      <c r="J43" s="58">
        <v>0.45290000000000002</v>
      </c>
      <c r="K43" s="56"/>
      <c r="L43" s="59">
        <v>0.22458333333333333</v>
      </c>
      <c r="M43" s="56" t="s">
        <v>1050</v>
      </c>
    </row>
    <row r="44" spans="1:13" s="60" customFormat="1" x14ac:dyDescent="0.45">
      <c r="A44" s="55">
        <v>8</v>
      </c>
      <c r="B44" s="55" t="s">
        <v>699</v>
      </c>
      <c r="C44" s="56" t="s">
        <v>11</v>
      </c>
      <c r="D44" s="57" t="s">
        <v>700</v>
      </c>
      <c r="E44" s="55" t="s">
        <v>38</v>
      </c>
      <c r="F44" s="56" t="s">
        <v>264</v>
      </c>
      <c r="G44" s="56" t="s">
        <v>24</v>
      </c>
      <c r="H44" s="56" t="s">
        <v>24</v>
      </c>
      <c r="I44" s="56" t="s">
        <v>27</v>
      </c>
      <c r="J44" s="58">
        <v>0.45290000000000002</v>
      </c>
      <c r="K44" s="56"/>
      <c r="L44" s="59">
        <v>0.26799999999999996</v>
      </c>
      <c r="M44" s="56" t="s">
        <v>1051</v>
      </c>
    </row>
    <row r="45" spans="1:13" s="60" customFormat="1" x14ac:dyDescent="0.45">
      <c r="A45" s="55">
        <v>8</v>
      </c>
      <c r="B45" s="55" t="s">
        <v>699</v>
      </c>
      <c r="C45" s="56" t="s">
        <v>11</v>
      </c>
      <c r="D45" s="57" t="s">
        <v>700</v>
      </c>
      <c r="E45" s="55" t="s">
        <v>705</v>
      </c>
      <c r="F45" s="56" t="s">
        <v>257</v>
      </c>
      <c r="G45" s="56" t="s">
        <v>639</v>
      </c>
      <c r="H45" s="56" t="s">
        <v>27</v>
      </c>
      <c r="I45" s="56" t="s">
        <v>24</v>
      </c>
      <c r="J45" s="58">
        <v>0.45290000000000002</v>
      </c>
      <c r="K45" s="56">
        <v>0.66</v>
      </c>
      <c r="L45" s="59">
        <v>0.64900000000000002</v>
      </c>
      <c r="M45" s="56"/>
    </row>
    <row r="46" spans="1:13" s="60" customFormat="1" x14ac:dyDescent="0.45">
      <c r="A46" s="55">
        <v>9</v>
      </c>
      <c r="B46" s="55" t="s">
        <v>706</v>
      </c>
      <c r="C46" s="56" t="s">
        <v>640</v>
      </c>
      <c r="D46" s="57" t="s">
        <v>707</v>
      </c>
      <c r="E46" s="55" t="s">
        <v>708</v>
      </c>
      <c r="F46" s="56" t="s">
        <v>709</v>
      </c>
      <c r="G46" s="56" t="s">
        <v>24</v>
      </c>
      <c r="H46" s="56" t="s">
        <v>24</v>
      </c>
      <c r="I46" s="56" t="s">
        <v>27</v>
      </c>
      <c r="J46" s="58">
        <v>1.2296</v>
      </c>
      <c r="K46" s="56"/>
      <c r="L46" s="59">
        <v>0.13</v>
      </c>
      <c r="M46" s="56" t="s">
        <v>1052</v>
      </c>
    </row>
    <row r="47" spans="1:13" s="60" customFormat="1" x14ac:dyDescent="0.45">
      <c r="A47" s="55">
        <v>9</v>
      </c>
      <c r="B47" s="55" t="s">
        <v>706</v>
      </c>
      <c r="C47" s="56" t="s">
        <v>640</v>
      </c>
      <c r="D47" s="57" t="s">
        <v>707</v>
      </c>
      <c r="E47" s="55" t="s">
        <v>710</v>
      </c>
      <c r="F47" s="56" t="s">
        <v>711</v>
      </c>
      <c r="G47" s="56" t="s">
        <v>24</v>
      </c>
      <c r="H47" s="56" t="s">
        <v>24</v>
      </c>
      <c r="I47" s="56" t="s">
        <v>27</v>
      </c>
      <c r="J47" s="58">
        <v>1.2296</v>
      </c>
      <c r="K47" s="56">
        <v>2.4900000000000002</v>
      </c>
      <c r="L47" s="59">
        <v>0.16416666666666666</v>
      </c>
      <c r="M47" s="56" t="s">
        <v>1053</v>
      </c>
    </row>
    <row r="48" spans="1:13" s="60" customFormat="1" x14ac:dyDescent="0.45">
      <c r="A48" s="55">
        <v>9</v>
      </c>
      <c r="B48" s="55" t="s">
        <v>706</v>
      </c>
      <c r="C48" s="56" t="s">
        <v>640</v>
      </c>
      <c r="D48" s="57" t="s">
        <v>707</v>
      </c>
      <c r="E48" s="55" t="s">
        <v>52</v>
      </c>
      <c r="F48" s="56" t="s">
        <v>268</v>
      </c>
      <c r="G48" s="56" t="s">
        <v>24</v>
      </c>
      <c r="H48" s="56" t="s">
        <v>24</v>
      </c>
      <c r="I48" s="56" t="s">
        <v>27</v>
      </c>
      <c r="J48" s="58">
        <v>1.2296</v>
      </c>
      <c r="K48" s="56">
        <v>1.1200000000000001</v>
      </c>
      <c r="L48" s="59">
        <v>0.19833333333333333</v>
      </c>
      <c r="M48" s="56" t="s">
        <v>1054</v>
      </c>
    </row>
    <row r="49" spans="1:13" s="60" customFormat="1" x14ac:dyDescent="0.45">
      <c r="A49" s="55">
        <v>9</v>
      </c>
      <c r="B49" s="55" t="s">
        <v>706</v>
      </c>
      <c r="C49" s="56" t="s">
        <v>11</v>
      </c>
      <c r="D49" s="57" t="s">
        <v>707</v>
      </c>
      <c r="E49" s="55" t="s">
        <v>712</v>
      </c>
      <c r="F49" s="56" t="s">
        <v>548</v>
      </c>
      <c r="G49" s="56" t="s">
        <v>24</v>
      </c>
      <c r="H49" s="56" t="s">
        <v>24</v>
      </c>
      <c r="I49" s="56" t="s">
        <v>27</v>
      </c>
      <c r="J49" s="58">
        <v>1.2296</v>
      </c>
      <c r="K49" s="56">
        <v>1.29</v>
      </c>
      <c r="L49" s="59">
        <v>0.2485</v>
      </c>
      <c r="M49" s="56" t="s">
        <v>1055</v>
      </c>
    </row>
    <row r="50" spans="1:13" s="60" customFormat="1" x14ac:dyDescent="0.45">
      <c r="A50" s="55">
        <v>9</v>
      </c>
      <c r="B50" s="55" t="s">
        <v>706</v>
      </c>
      <c r="C50" s="56" t="s">
        <v>11</v>
      </c>
      <c r="D50" s="57" t="s">
        <v>707</v>
      </c>
      <c r="E50" s="55" t="s">
        <v>713</v>
      </c>
      <c r="F50" s="56" t="s">
        <v>714</v>
      </c>
      <c r="G50" s="56" t="s">
        <v>24</v>
      </c>
      <c r="H50" s="56" t="s">
        <v>24</v>
      </c>
      <c r="I50" s="56" t="s">
        <v>24</v>
      </c>
      <c r="J50" s="58">
        <v>1.2296</v>
      </c>
      <c r="K50" s="56">
        <v>1.07</v>
      </c>
      <c r="L50" s="59">
        <v>0.53</v>
      </c>
      <c r="M50" s="56"/>
    </row>
    <row r="51" spans="1:13" s="60" customFormat="1" x14ac:dyDescent="0.45">
      <c r="A51" s="55">
        <v>9</v>
      </c>
      <c r="B51" s="55" t="s">
        <v>706</v>
      </c>
      <c r="C51" s="56" t="s">
        <v>11</v>
      </c>
      <c r="D51" s="57" t="s">
        <v>653</v>
      </c>
      <c r="E51" s="55" t="s">
        <v>715</v>
      </c>
      <c r="F51" s="56" t="s">
        <v>308</v>
      </c>
      <c r="G51" s="56" t="s">
        <v>24</v>
      </c>
      <c r="H51" s="56" t="s">
        <v>24</v>
      </c>
      <c r="I51" s="56" t="s">
        <v>24</v>
      </c>
      <c r="J51" s="58">
        <v>0.72330000000000005</v>
      </c>
      <c r="K51" s="56">
        <v>1.05</v>
      </c>
      <c r="L51" s="59">
        <v>0.72299999999999998</v>
      </c>
      <c r="M51" s="56"/>
    </row>
    <row r="52" spans="1:13" s="60" customFormat="1" x14ac:dyDescent="0.45">
      <c r="A52" s="61">
        <v>9</v>
      </c>
      <c r="B52" s="61" t="s">
        <v>706</v>
      </c>
      <c r="C52" s="62" t="s">
        <v>11</v>
      </c>
      <c r="D52" s="63" t="s">
        <v>707</v>
      </c>
      <c r="E52" s="61" t="s">
        <v>716</v>
      </c>
      <c r="F52" s="62" t="s">
        <v>717</v>
      </c>
      <c r="G52" s="62" t="s">
        <v>24</v>
      </c>
      <c r="H52" s="62" t="s">
        <v>24</v>
      </c>
      <c r="I52" s="62" t="s">
        <v>24</v>
      </c>
      <c r="J52" s="64">
        <v>1.2296</v>
      </c>
      <c r="K52" s="62"/>
      <c r="L52" s="65">
        <v>99999</v>
      </c>
      <c r="M52" s="56"/>
    </row>
    <row r="53" spans="1:13" s="60" customFormat="1" x14ac:dyDescent="0.45">
      <c r="A53" s="55">
        <v>10</v>
      </c>
      <c r="B53" s="55" t="s">
        <v>718</v>
      </c>
      <c r="C53" s="56" t="s">
        <v>11</v>
      </c>
      <c r="D53" s="57" t="s">
        <v>682</v>
      </c>
      <c r="E53" s="55" t="s">
        <v>719</v>
      </c>
      <c r="F53" s="56" t="s">
        <v>720</v>
      </c>
      <c r="G53" s="56" t="s">
        <v>24</v>
      </c>
      <c r="H53" s="56" t="s">
        <v>24</v>
      </c>
      <c r="I53" s="56" t="s">
        <v>27</v>
      </c>
      <c r="J53" s="58">
        <v>1.4758</v>
      </c>
      <c r="K53" s="56">
        <v>2.34</v>
      </c>
      <c r="L53" s="59">
        <v>0.47208333333333335</v>
      </c>
      <c r="M53" s="56" t="s">
        <v>1056</v>
      </c>
    </row>
    <row r="54" spans="1:13" s="60" customFormat="1" ht="33" x14ac:dyDescent="0.45">
      <c r="A54" s="55">
        <v>10</v>
      </c>
      <c r="B54" s="55" t="s">
        <v>718</v>
      </c>
      <c r="C54" s="56" t="s">
        <v>11</v>
      </c>
      <c r="D54" s="57" t="s">
        <v>682</v>
      </c>
      <c r="E54" s="55" t="s">
        <v>721</v>
      </c>
      <c r="F54" s="56" t="s">
        <v>287</v>
      </c>
      <c r="G54" s="56" t="s">
        <v>24</v>
      </c>
      <c r="H54" s="56" t="s">
        <v>24</v>
      </c>
      <c r="I54" s="56" t="s">
        <v>27</v>
      </c>
      <c r="J54" s="58">
        <v>1.4758</v>
      </c>
      <c r="K54" s="56">
        <v>2.27</v>
      </c>
      <c r="L54" s="59">
        <v>0.57999999999999996</v>
      </c>
      <c r="M54" s="66" t="s">
        <v>1057</v>
      </c>
    </row>
    <row r="55" spans="1:13" s="60" customFormat="1" x14ac:dyDescent="0.45">
      <c r="A55" s="55">
        <v>10</v>
      </c>
      <c r="B55" s="55" t="s">
        <v>718</v>
      </c>
      <c r="C55" s="56" t="s">
        <v>11</v>
      </c>
      <c r="D55" s="57" t="s">
        <v>682</v>
      </c>
      <c r="E55" s="55" t="s">
        <v>722</v>
      </c>
      <c r="F55" s="56" t="s">
        <v>381</v>
      </c>
      <c r="G55" s="56" t="s">
        <v>13</v>
      </c>
      <c r="H55" s="56" t="s">
        <v>27</v>
      </c>
      <c r="I55" s="56" t="s">
        <v>24</v>
      </c>
      <c r="J55" s="58">
        <v>1.4758</v>
      </c>
      <c r="K55" s="56">
        <v>4.3099999999999996</v>
      </c>
      <c r="L55" s="59">
        <v>3.782</v>
      </c>
      <c r="M55" s="56"/>
    </row>
    <row r="56" spans="1:13" s="60" customFormat="1" x14ac:dyDescent="0.45">
      <c r="A56" s="55">
        <v>11</v>
      </c>
      <c r="B56" s="55" t="s">
        <v>723</v>
      </c>
      <c r="C56" s="56" t="s">
        <v>11</v>
      </c>
      <c r="D56" s="57" t="s">
        <v>689</v>
      </c>
      <c r="E56" s="55" t="s">
        <v>724</v>
      </c>
      <c r="F56" s="56" t="s">
        <v>262</v>
      </c>
      <c r="G56" s="56" t="s">
        <v>24</v>
      </c>
      <c r="H56" s="56" t="s">
        <v>24</v>
      </c>
      <c r="I56" s="56" t="s">
        <v>27</v>
      </c>
      <c r="J56" s="58">
        <v>0.4521</v>
      </c>
      <c r="K56" s="56">
        <v>0.28999999999999998</v>
      </c>
      <c r="L56" s="59">
        <v>0.15899999999999997</v>
      </c>
      <c r="M56" s="56" t="s">
        <v>1058</v>
      </c>
    </row>
    <row r="57" spans="1:13" s="60" customFormat="1" x14ac:dyDescent="0.45">
      <c r="A57" s="55">
        <v>11</v>
      </c>
      <c r="B57" s="55" t="s">
        <v>723</v>
      </c>
      <c r="C57" s="56" t="s">
        <v>640</v>
      </c>
      <c r="D57" s="57" t="s">
        <v>689</v>
      </c>
      <c r="E57" s="55" t="s">
        <v>725</v>
      </c>
      <c r="F57" s="56" t="s">
        <v>550</v>
      </c>
      <c r="G57" s="56" t="s">
        <v>24</v>
      </c>
      <c r="H57" s="56" t="s">
        <v>24</v>
      </c>
      <c r="I57" s="56" t="s">
        <v>27</v>
      </c>
      <c r="J57" s="58">
        <v>0.4521</v>
      </c>
      <c r="K57" s="56">
        <v>0.49</v>
      </c>
      <c r="L57" s="59">
        <v>0.16699999999999998</v>
      </c>
      <c r="M57" s="56" t="s">
        <v>1059</v>
      </c>
    </row>
    <row r="58" spans="1:13" s="60" customFormat="1" x14ac:dyDescent="0.45">
      <c r="A58" s="55">
        <v>11</v>
      </c>
      <c r="B58" s="55" t="s">
        <v>723</v>
      </c>
      <c r="C58" s="56" t="s">
        <v>671</v>
      </c>
      <c r="D58" s="57" t="s">
        <v>689</v>
      </c>
      <c r="E58" s="55" t="s">
        <v>726</v>
      </c>
      <c r="F58" s="56" t="s">
        <v>727</v>
      </c>
      <c r="G58" s="56" t="s">
        <v>24</v>
      </c>
      <c r="H58" s="56" t="s">
        <v>24</v>
      </c>
      <c r="I58" s="56" t="s">
        <v>27</v>
      </c>
      <c r="J58" s="58">
        <v>0.4521</v>
      </c>
      <c r="K58" s="56">
        <v>0.83</v>
      </c>
      <c r="L58" s="59">
        <v>0.19633333333333333</v>
      </c>
      <c r="M58" s="56" t="s">
        <v>1060</v>
      </c>
    </row>
    <row r="59" spans="1:13" s="60" customFormat="1" x14ac:dyDescent="0.45">
      <c r="A59" s="55">
        <v>11</v>
      </c>
      <c r="B59" s="55" t="s">
        <v>728</v>
      </c>
      <c r="C59" s="56" t="s">
        <v>11</v>
      </c>
      <c r="D59" s="57" t="s">
        <v>689</v>
      </c>
      <c r="E59" s="55" t="s">
        <v>729</v>
      </c>
      <c r="F59" s="56" t="s">
        <v>730</v>
      </c>
      <c r="G59" s="56" t="s">
        <v>639</v>
      </c>
      <c r="H59" s="56" t="s">
        <v>27</v>
      </c>
      <c r="I59" s="56" t="s">
        <v>24</v>
      </c>
      <c r="J59" s="58">
        <v>0.4521</v>
      </c>
      <c r="K59" s="56">
        <v>0.47</v>
      </c>
      <c r="L59" s="59">
        <v>0.45300000000000001</v>
      </c>
      <c r="M59" s="56"/>
    </row>
    <row r="60" spans="1:13" s="60" customFormat="1" x14ac:dyDescent="0.45">
      <c r="A60" s="55">
        <v>12</v>
      </c>
      <c r="B60" s="55" t="s">
        <v>731</v>
      </c>
      <c r="C60" s="56" t="s">
        <v>11</v>
      </c>
      <c r="D60" s="57" t="s">
        <v>732</v>
      </c>
      <c r="E60" s="55" t="s">
        <v>733</v>
      </c>
      <c r="F60" s="56" t="s">
        <v>734</v>
      </c>
      <c r="G60" s="56" t="s">
        <v>24</v>
      </c>
      <c r="H60" s="56" t="s">
        <v>24</v>
      </c>
      <c r="I60" s="56" t="s">
        <v>27</v>
      </c>
      <c r="J60" s="58">
        <v>0.34</v>
      </c>
      <c r="K60" s="56">
        <v>0.62</v>
      </c>
      <c r="L60" s="59">
        <v>6.7968749999999994E-2</v>
      </c>
      <c r="M60" s="56" t="s">
        <v>1061</v>
      </c>
    </row>
    <row r="61" spans="1:13" s="60" customFormat="1" x14ac:dyDescent="0.45">
      <c r="A61" s="55">
        <v>12</v>
      </c>
      <c r="B61" s="55" t="s">
        <v>731</v>
      </c>
      <c r="C61" s="56" t="s">
        <v>11</v>
      </c>
      <c r="D61" s="57" t="s">
        <v>732</v>
      </c>
      <c r="E61" s="55" t="s">
        <v>735</v>
      </c>
      <c r="F61" s="56" t="s">
        <v>736</v>
      </c>
      <c r="G61" s="56" t="s">
        <v>24</v>
      </c>
      <c r="H61" s="56" t="s">
        <v>24</v>
      </c>
      <c r="I61" s="56" t="s">
        <v>27</v>
      </c>
      <c r="J61" s="58">
        <v>0.34</v>
      </c>
      <c r="K61" s="56">
        <v>0.53</v>
      </c>
      <c r="L61" s="59">
        <v>7.8E-2</v>
      </c>
      <c r="M61" s="56" t="s">
        <v>1062</v>
      </c>
    </row>
    <row r="62" spans="1:13" s="60" customFormat="1" x14ac:dyDescent="0.45">
      <c r="A62" s="55">
        <v>12</v>
      </c>
      <c r="B62" s="55" t="s">
        <v>731</v>
      </c>
      <c r="C62" s="56" t="s">
        <v>671</v>
      </c>
      <c r="D62" s="57" t="s">
        <v>732</v>
      </c>
      <c r="E62" s="55" t="s">
        <v>52</v>
      </c>
      <c r="F62" s="56" t="s">
        <v>268</v>
      </c>
      <c r="G62" s="56" t="s">
        <v>24</v>
      </c>
      <c r="H62" s="56" t="s">
        <v>24</v>
      </c>
      <c r="I62" s="56" t="s">
        <v>27</v>
      </c>
      <c r="J62" s="58">
        <v>0.34</v>
      </c>
      <c r="K62" s="56">
        <v>1.1499999999999999</v>
      </c>
      <c r="L62" s="59">
        <v>8.5499999999999993E-2</v>
      </c>
      <c r="M62" s="56" t="s">
        <v>1063</v>
      </c>
    </row>
    <row r="63" spans="1:13" s="60" customFormat="1" x14ac:dyDescent="0.45">
      <c r="A63" s="55">
        <v>12</v>
      </c>
      <c r="B63" s="55" t="s">
        <v>731</v>
      </c>
      <c r="C63" s="56" t="s">
        <v>671</v>
      </c>
      <c r="D63" s="57" t="s">
        <v>732</v>
      </c>
      <c r="E63" s="55" t="s">
        <v>737</v>
      </c>
      <c r="F63" s="56" t="s">
        <v>738</v>
      </c>
      <c r="G63" s="56" t="s">
        <v>24</v>
      </c>
      <c r="H63" s="56" t="s">
        <v>24</v>
      </c>
      <c r="I63" s="56" t="s">
        <v>27</v>
      </c>
      <c r="J63" s="58">
        <v>0.34</v>
      </c>
      <c r="K63" s="56">
        <v>0.43</v>
      </c>
      <c r="L63" s="59">
        <v>9.5000000000000001E-2</v>
      </c>
      <c r="M63" s="56" t="s">
        <v>1064</v>
      </c>
    </row>
    <row r="64" spans="1:13" s="60" customFormat="1" x14ac:dyDescent="0.45">
      <c r="A64" s="55">
        <v>12</v>
      </c>
      <c r="B64" s="55" t="s">
        <v>731</v>
      </c>
      <c r="C64" s="56" t="s">
        <v>671</v>
      </c>
      <c r="D64" s="57" t="s">
        <v>732</v>
      </c>
      <c r="E64" s="55" t="s">
        <v>739</v>
      </c>
      <c r="F64" s="56" t="s">
        <v>740</v>
      </c>
      <c r="G64" s="56" t="s">
        <v>24</v>
      </c>
      <c r="H64" s="56" t="s">
        <v>24</v>
      </c>
      <c r="I64" s="56" t="s">
        <v>27</v>
      </c>
      <c r="J64" s="58">
        <v>0.34</v>
      </c>
      <c r="K64" s="56">
        <v>0.47</v>
      </c>
      <c r="L64" s="59">
        <v>9.9000000000000005E-2</v>
      </c>
      <c r="M64" s="56" t="s">
        <v>1065</v>
      </c>
    </row>
    <row r="65" spans="1:13" s="60" customFormat="1" x14ac:dyDescent="0.45">
      <c r="A65" s="55">
        <v>12</v>
      </c>
      <c r="B65" s="55" t="s">
        <v>731</v>
      </c>
      <c r="C65" s="56" t="s">
        <v>11</v>
      </c>
      <c r="D65" s="57" t="s">
        <v>732</v>
      </c>
      <c r="E65" s="55" t="s">
        <v>741</v>
      </c>
      <c r="F65" s="56" t="s">
        <v>742</v>
      </c>
      <c r="G65" s="56" t="s">
        <v>24</v>
      </c>
      <c r="H65" s="56" t="s">
        <v>24</v>
      </c>
      <c r="I65" s="56" t="s">
        <v>27</v>
      </c>
      <c r="J65" s="58">
        <v>0.34</v>
      </c>
      <c r="K65" s="56">
        <v>1</v>
      </c>
      <c r="L65" s="59">
        <v>0.11388888888888887</v>
      </c>
      <c r="M65" s="56" t="s">
        <v>1066</v>
      </c>
    </row>
    <row r="66" spans="1:13" s="60" customFormat="1" x14ac:dyDescent="0.45">
      <c r="A66" s="55">
        <v>12</v>
      </c>
      <c r="B66" s="55" t="s">
        <v>731</v>
      </c>
      <c r="C66" s="56" t="s">
        <v>671</v>
      </c>
      <c r="D66" s="57" t="s">
        <v>732</v>
      </c>
      <c r="E66" s="55" t="s">
        <v>743</v>
      </c>
      <c r="F66" s="56" t="s">
        <v>744</v>
      </c>
      <c r="G66" s="56" t="s">
        <v>24</v>
      </c>
      <c r="H66" s="56" t="s">
        <v>24</v>
      </c>
      <c r="I66" s="56" t="s">
        <v>27</v>
      </c>
      <c r="J66" s="58">
        <v>0.34</v>
      </c>
      <c r="K66" s="56">
        <v>1.2</v>
      </c>
      <c r="L66" s="59">
        <v>0.11966666666666666</v>
      </c>
      <c r="M66" s="56" t="s">
        <v>1067</v>
      </c>
    </row>
    <row r="67" spans="1:13" s="60" customFormat="1" x14ac:dyDescent="0.45">
      <c r="A67" s="55">
        <v>12</v>
      </c>
      <c r="B67" s="55" t="s">
        <v>731</v>
      </c>
      <c r="C67" s="56" t="s">
        <v>11</v>
      </c>
      <c r="D67" s="57" t="s">
        <v>732</v>
      </c>
      <c r="E67" s="55" t="s">
        <v>745</v>
      </c>
      <c r="F67" s="56" t="s">
        <v>746</v>
      </c>
      <c r="G67" s="56" t="s">
        <v>24</v>
      </c>
      <c r="H67" s="56" t="s">
        <v>24</v>
      </c>
      <c r="I67" s="56" t="s">
        <v>27</v>
      </c>
      <c r="J67" s="58">
        <v>0.34</v>
      </c>
      <c r="K67" s="56">
        <v>0.55000000000000004</v>
      </c>
      <c r="L67" s="59">
        <v>0.128</v>
      </c>
      <c r="M67" s="56" t="s">
        <v>1068</v>
      </c>
    </row>
    <row r="68" spans="1:13" s="60" customFormat="1" x14ac:dyDescent="0.45">
      <c r="A68" s="55">
        <v>12</v>
      </c>
      <c r="B68" s="55" t="s">
        <v>731</v>
      </c>
      <c r="C68" s="56" t="s">
        <v>671</v>
      </c>
      <c r="D68" s="57" t="s">
        <v>732</v>
      </c>
      <c r="E68" s="55" t="s">
        <v>747</v>
      </c>
      <c r="F68" s="56" t="s">
        <v>748</v>
      </c>
      <c r="G68" s="56" t="s">
        <v>24</v>
      </c>
      <c r="H68" s="56" t="s">
        <v>24</v>
      </c>
      <c r="I68" s="56" t="s">
        <v>24</v>
      </c>
      <c r="J68" s="58">
        <v>0.34</v>
      </c>
      <c r="K68" s="56"/>
      <c r="L68" s="59">
        <v>0.13300000000000001</v>
      </c>
      <c r="M68" s="56"/>
    </row>
    <row r="69" spans="1:13" s="60" customFormat="1" x14ac:dyDescent="0.45">
      <c r="A69" s="55">
        <v>12</v>
      </c>
      <c r="B69" s="55" t="s">
        <v>731</v>
      </c>
      <c r="C69" s="56" t="s">
        <v>11</v>
      </c>
      <c r="D69" s="57" t="s">
        <v>732</v>
      </c>
      <c r="E69" s="55" t="s">
        <v>749</v>
      </c>
      <c r="F69" s="56" t="s">
        <v>750</v>
      </c>
      <c r="G69" s="56" t="s">
        <v>24</v>
      </c>
      <c r="H69" s="56" t="s">
        <v>24</v>
      </c>
      <c r="I69" s="56" t="s">
        <v>24</v>
      </c>
      <c r="J69" s="58">
        <v>0.34</v>
      </c>
      <c r="K69" s="56">
        <v>0.63</v>
      </c>
      <c r="L69" s="59">
        <v>0.14599999999999999</v>
      </c>
      <c r="M69" s="56"/>
    </row>
    <row r="70" spans="1:13" s="60" customFormat="1" x14ac:dyDescent="0.45">
      <c r="A70" s="55">
        <v>12</v>
      </c>
      <c r="B70" s="55" t="s">
        <v>731</v>
      </c>
      <c r="C70" s="56" t="s">
        <v>11</v>
      </c>
      <c r="D70" s="57" t="s">
        <v>732</v>
      </c>
      <c r="E70" s="55" t="s">
        <v>751</v>
      </c>
      <c r="F70" s="56" t="s">
        <v>752</v>
      </c>
      <c r="G70" s="56" t="s">
        <v>24</v>
      </c>
      <c r="H70" s="56" t="s">
        <v>24</v>
      </c>
      <c r="I70" s="56" t="s">
        <v>24</v>
      </c>
      <c r="J70" s="58">
        <v>0.34</v>
      </c>
      <c r="K70" s="56">
        <v>1.2</v>
      </c>
      <c r="L70" s="59">
        <v>0.16700000000000001</v>
      </c>
      <c r="M70" s="56"/>
    </row>
    <row r="71" spans="1:13" s="60" customFormat="1" x14ac:dyDescent="0.45">
      <c r="A71" s="55">
        <v>12</v>
      </c>
      <c r="B71" s="55" t="s">
        <v>731</v>
      </c>
      <c r="C71" s="56" t="s">
        <v>11</v>
      </c>
      <c r="D71" s="57" t="s">
        <v>732</v>
      </c>
      <c r="E71" s="55" t="s">
        <v>85</v>
      </c>
      <c r="F71" s="56" t="s">
        <v>299</v>
      </c>
      <c r="G71" s="56" t="s">
        <v>24</v>
      </c>
      <c r="H71" s="56" t="s">
        <v>24</v>
      </c>
      <c r="I71" s="56" t="s">
        <v>24</v>
      </c>
      <c r="J71" s="58">
        <v>0.34</v>
      </c>
      <c r="K71" s="56"/>
      <c r="L71" s="59">
        <v>0.17499999999999999</v>
      </c>
      <c r="M71" s="56"/>
    </row>
    <row r="72" spans="1:13" s="60" customFormat="1" x14ac:dyDescent="0.45">
      <c r="A72" s="55">
        <v>12</v>
      </c>
      <c r="B72" s="55" t="s">
        <v>731</v>
      </c>
      <c r="C72" s="56" t="s">
        <v>11</v>
      </c>
      <c r="D72" s="57" t="s">
        <v>732</v>
      </c>
      <c r="E72" s="55" t="s">
        <v>753</v>
      </c>
      <c r="F72" s="56" t="s">
        <v>754</v>
      </c>
      <c r="G72" s="56" t="s">
        <v>24</v>
      </c>
      <c r="H72" s="56" t="s">
        <v>24</v>
      </c>
      <c r="I72" s="56" t="s">
        <v>24</v>
      </c>
      <c r="J72" s="58">
        <v>0.34</v>
      </c>
      <c r="K72" s="56"/>
      <c r="L72" s="59">
        <v>0.28100000000000003</v>
      </c>
      <c r="M72" s="56"/>
    </row>
    <row r="73" spans="1:13" s="60" customFormat="1" x14ac:dyDescent="0.45">
      <c r="A73" s="55">
        <v>12</v>
      </c>
      <c r="B73" s="55" t="s">
        <v>731</v>
      </c>
      <c r="C73" s="56" t="s">
        <v>11</v>
      </c>
      <c r="D73" s="57" t="s">
        <v>732</v>
      </c>
      <c r="E73" s="55" t="s">
        <v>176</v>
      </c>
      <c r="F73" s="56" t="s">
        <v>353</v>
      </c>
      <c r="G73" s="56" t="s">
        <v>24</v>
      </c>
      <c r="H73" s="56" t="s">
        <v>24</v>
      </c>
      <c r="I73" s="56" t="s">
        <v>24</v>
      </c>
      <c r="J73" s="58">
        <v>0.34</v>
      </c>
      <c r="K73" s="56"/>
      <c r="L73" s="59">
        <v>0.29099999999999998</v>
      </c>
      <c r="M73" s="56"/>
    </row>
    <row r="74" spans="1:13" s="60" customFormat="1" x14ac:dyDescent="0.45">
      <c r="A74" s="55">
        <v>12</v>
      </c>
      <c r="B74" s="55" t="s">
        <v>731</v>
      </c>
      <c r="C74" s="56" t="s">
        <v>640</v>
      </c>
      <c r="D74" s="57" t="s">
        <v>732</v>
      </c>
      <c r="E74" s="55" t="s">
        <v>755</v>
      </c>
      <c r="F74" s="56" t="s">
        <v>756</v>
      </c>
      <c r="G74" s="56" t="s">
        <v>24</v>
      </c>
      <c r="H74" s="56" t="s">
        <v>24</v>
      </c>
      <c r="I74" s="56" t="s">
        <v>24</v>
      </c>
      <c r="J74" s="58">
        <v>0.34</v>
      </c>
      <c r="K74" s="56">
        <v>0.83</v>
      </c>
      <c r="L74" s="59">
        <v>0.3</v>
      </c>
      <c r="M74" s="56"/>
    </row>
    <row r="75" spans="1:13" s="60" customFormat="1" x14ac:dyDescent="0.45">
      <c r="A75" s="55">
        <v>12</v>
      </c>
      <c r="B75" s="55" t="s">
        <v>731</v>
      </c>
      <c r="C75" s="56" t="s">
        <v>11</v>
      </c>
      <c r="D75" s="57" t="s">
        <v>732</v>
      </c>
      <c r="E75" s="55" t="s">
        <v>757</v>
      </c>
      <c r="F75" s="56" t="s">
        <v>305</v>
      </c>
      <c r="G75" s="56" t="s">
        <v>24</v>
      </c>
      <c r="H75" s="56" t="s">
        <v>24</v>
      </c>
      <c r="I75" s="56" t="s">
        <v>24</v>
      </c>
      <c r="J75" s="58">
        <v>0.34</v>
      </c>
      <c r="K75" s="56">
        <v>0.43</v>
      </c>
      <c r="L75" s="59">
        <v>0.3</v>
      </c>
      <c r="M75" s="56"/>
    </row>
    <row r="76" spans="1:13" s="60" customFormat="1" x14ac:dyDescent="0.45">
      <c r="A76" s="55">
        <v>12</v>
      </c>
      <c r="B76" s="55" t="s">
        <v>731</v>
      </c>
      <c r="C76" s="56" t="s">
        <v>671</v>
      </c>
      <c r="D76" s="57" t="s">
        <v>732</v>
      </c>
      <c r="E76" s="55" t="s">
        <v>758</v>
      </c>
      <c r="F76" s="56" t="s">
        <v>295</v>
      </c>
      <c r="G76" s="56" t="s">
        <v>13</v>
      </c>
      <c r="H76" s="56" t="s">
        <v>27</v>
      </c>
      <c r="I76" s="56" t="s">
        <v>24</v>
      </c>
      <c r="J76" s="58">
        <v>0.34</v>
      </c>
      <c r="K76" s="56">
        <v>1.51</v>
      </c>
      <c r="L76" s="59">
        <v>1.401</v>
      </c>
      <c r="M76" s="56"/>
    </row>
    <row r="77" spans="1:13" s="60" customFormat="1" x14ac:dyDescent="0.45">
      <c r="A77" s="55">
        <v>12</v>
      </c>
      <c r="B77" s="55" t="s">
        <v>731</v>
      </c>
      <c r="C77" s="56" t="s">
        <v>11</v>
      </c>
      <c r="D77" s="57" t="s">
        <v>732</v>
      </c>
      <c r="E77" s="55" t="s">
        <v>759</v>
      </c>
      <c r="F77" s="56" t="s">
        <v>760</v>
      </c>
      <c r="G77" s="56" t="s">
        <v>24</v>
      </c>
      <c r="H77" s="56" t="s">
        <v>24</v>
      </c>
      <c r="I77" s="56" t="s">
        <v>24</v>
      </c>
      <c r="J77" s="58">
        <v>0.34</v>
      </c>
      <c r="K77" s="56">
        <v>0.72</v>
      </c>
      <c r="L77" s="59">
        <v>4.0999999999999996</v>
      </c>
      <c r="M77" s="56"/>
    </row>
    <row r="78" spans="1:13" s="60" customFormat="1" x14ac:dyDescent="0.45">
      <c r="A78" s="61">
        <v>12</v>
      </c>
      <c r="B78" s="61" t="s">
        <v>731</v>
      </c>
      <c r="C78" s="62" t="s">
        <v>671</v>
      </c>
      <c r="D78" s="63" t="s">
        <v>732</v>
      </c>
      <c r="E78" s="61" t="s">
        <v>650</v>
      </c>
      <c r="F78" s="62" t="s">
        <v>250</v>
      </c>
      <c r="G78" s="62" t="s">
        <v>24</v>
      </c>
      <c r="H78" s="62" t="s">
        <v>24</v>
      </c>
      <c r="I78" s="62" t="s">
        <v>24</v>
      </c>
      <c r="J78" s="64">
        <v>0.34</v>
      </c>
      <c r="K78" s="62">
        <v>0.52</v>
      </c>
      <c r="L78" s="65">
        <v>99999</v>
      </c>
      <c r="M78" s="56"/>
    </row>
    <row r="79" spans="1:13" s="60" customFormat="1" x14ac:dyDescent="0.45">
      <c r="A79" s="55">
        <v>13</v>
      </c>
      <c r="B79" s="55" t="s">
        <v>761</v>
      </c>
      <c r="C79" s="56" t="s">
        <v>13</v>
      </c>
      <c r="D79" s="57" t="s">
        <v>657</v>
      </c>
      <c r="E79" s="55" t="s">
        <v>762</v>
      </c>
      <c r="F79" s="56" t="s">
        <v>763</v>
      </c>
      <c r="G79" s="56" t="s">
        <v>24</v>
      </c>
      <c r="H79" s="56" t="s">
        <v>24</v>
      </c>
      <c r="I79" s="56" t="s">
        <v>27</v>
      </c>
      <c r="J79" s="58">
        <v>0.2</v>
      </c>
      <c r="K79" s="56">
        <v>0.16</v>
      </c>
      <c r="L79" s="59">
        <v>1.5357142857142857E-2</v>
      </c>
      <c r="M79" s="56" t="s">
        <v>1069</v>
      </c>
    </row>
    <row r="80" spans="1:13" s="60" customFormat="1" x14ac:dyDescent="0.45">
      <c r="A80" s="55">
        <v>13</v>
      </c>
      <c r="B80" s="55" t="s">
        <v>761</v>
      </c>
      <c r="C80" s="56" t="s">
        <v>27</v>
      </c>
      <c r="D80" s="57" t="s">
        <v>657</v>
      </c>
      <c r="E80" s="55" t="s">
        <v>764</v>
      </c>
      <c r="F80" s="56" t="s">
        <v>765</v>
      </c>
      <c r="G80" s="56" t="s">
        <v>24</v>
      </c>
      <c r="H80" s="56" t="s">
        <v>24</v>
      </c>
      <c r="I80" s="56" t="s">
        <v>27</v>
      </c>
      <c r="J80" s="58">
        <v>0.2</v>
      </c>
      <c r="K80" s="56">
        <v>0.19</v>
      </c>
      <c r="L80" s="59">
        <v>2.9399999999999999E-2</v>
      </c>
      <c r="M80" s="56" t="s">
        <v>1070</v>
      </c>
    </row>
    <row r="81" spans="1:13" s="60" customFormat="1" x14ac:dyDescent="0.45">
      <c r="A81" s="55">
        <v>13</v>
      </c>
      <c r="B81" s="55" t="s">
        <v>761</v>
      </c>
      <c r="C81" s="56" t="s">
        <v>27</v>
      </c>
      <c r="D81" s="57" t="s">
        <v>657</v>
      </c>
      <c r="E81" s="55" t="s">
        <v>677</v>
      </c>
      <c r="F81" s="56" t="s">
        <v>678</v>
      </c>
      <c r="G81" s="56" t="s">
        <v>24</v>
      </c>
      <c r="H81" s="56" t="s">
        <v>24</v>
      </c>
      <c r="I81" s="56" t="s">
        <v>27</v>
      </c>
      <c r="J81" s="58">
        <v>0.2</v>
      </c>
      <c r="K81" s="56">
        <v>7.0000000000000007E-2</v>
      </c>
      <c r="L81" s="59">
        <v>3.0000000000000002E-2</v>
      </c>
      <c r="M81" s="56" t="s">
        <v>1071</v>
      </c>
    </row>
    <row r="82" spans="1:13" s="60" customFormat="1" x14ac:dyDescent="0.45">
      <c r="A82" s="55">
        <v>13</v>
      </c>
      <c r="B82" s="55" t="s">
        <v>761</v>
      </c>
      <c r="C82" s="56" t="s">
        <v>27</v>
      </c>
      <c r="D82" s="57" t="s">
        <v>657</v>
      </c>
      <c r="E82" s="55" t="s">
        <v>766</v>
      </c>
      <c r="F82" s="56" t="s">
        <v>767</v>
      </c>
      <c r="G82" s="56" t="s">
        <v>24</v>
      </c>
      <c r="H82" s="56" t="s">
        <v>24</v>
      </c>
      <c r="I82" s="56" t="s">
        <v>27</v>
      </c>
      <c r="J82" s="58">
        <v>0.2</v>
      </c>
      <c r="K82" s="56">
        <v>0.04</v>
      </c>
      <c r="L82" s="59">
        <v>3.56E-2</v>
      </c>
      <c r="M82" s="56" t="s">
        <v>1072</v>
      </c>
    </row>
    <row r="83" spans="1:13" s="60" customFormat="1" x14ac:dyDescent="0.45">
      <c r="A83" s="55">
        <v>13</v>
      </c>
      <c r="B83" s="55" t="s">
        <v>761</v>
      </c>
      <c r="C83" s="56" t="s">
        <v>27</v>
      </c>
      <c r="D83" s="57" t="s">
        <v>657</v>
      </c>
      <c r="E83" s="55" t="s">
        <v>768</v>
      </c>
      <c r="F83" s="56" t="s">
        <v>769</v>
      </c>
      <c r="G83" s="56" t="s">
        <v>24</v>
      </c>
      <c r="H83" s="56" t="s">
        <v>24</v>
      </c>
      <c r="I83" s="56" t="s">
        <v>27</v>
      </c>
      <c r="J83" s="58">
        <v>0.2</v>
      </c>
      <c r="K83" s="56">
        <v>0.1</v>
      </c>
      <c r="L83" s="59">
        <v>3.5699999999999996E-2</v>
      </c>
      <c r="M83" s="56" t="s">
        <v>1073</v>
      </c>
    </row>
    <row r="84" spans="1:13" s="60" customFormat="1" x14ac:dyDescent="0.45">
      <c r="A84" s="55">
        <v>13</v>
      </c>
      <c r="B84" s="55" t="s">
        <v>761</v>
      </c>
      <c r="C84" s="56" t="s">
        <v>27</v>
      </c>
      <c r="D84" s="57" t="s">
        <v>657</v>
      </c>
      <c r="E84" s="55" t="s">
        <v>770</v>
      </c>
      <c r="F84" s="56" t="s">
        <v>771</v>
      </c>
      <c r="G84" s="56" t="s">
        <v>24</v>
      </c>
      <c r="H84" s="56" t="s">
        <v>24</v>
      </c>
      <c r="I84" s="56" t="s">
        <v>27</v>
      </c>
      <c r="J84" s="58">
        <v>0.2</v>
      </c>
      <c r="K84" s="56">
        <v>0.05</v>
      </c>
      <c r="L84" s="59">
        <v>3.6416666666666667E-2</v>
      </c>
      <c r="M84" s="56" t="s">
        <v>1074</v>
      </c>
    </row>
    <row r="85" spans="1:13" s="60" customFormat="1" x14ac:dyDescent="0.45">
      <c r="A85" s="55">
        <v>13</v>
      </c>
      <c r="B85" s="55" t="s">
        <v>761</v>
      </c>
      <c r="C85" s="56" t="s">
        <v>27</v>
      </c>
      <c r="D85" s="57" t="s">
        <v>657</v>
      </c>
      <c r="E85" s="55" t="s">
        <v>772</v>
      </c>
      <c r="F85" s="56" t="s">
        <v>773</v>
      </c>
      <c r="G85" s="56" t="s">
        <v>24</v>
      </c>
      <c r="H85" s="56" t="s">
        <v>24</v>
      </c>
      <c r="I85" s="56" t="s">
        <v>24</v>
      </c>
      <c r="J85" s="58">
        <v>0.2</v>
      </c>
      <c r="K85" s="56">
        <v>0.12</v>
      </c>
      <c r="L85" s="59">
        <v>3.9E-2</v>
      </c>
      <c r="M85" s="56"/>
    </row>
    <row r="86" spans="1:13" s="60" customFormat="1" x14ac:dyDescent="0.45">
      <c r="A86" s="55">
        <v>13</v>
      </c>
      <c r="B86" s="55" t="s">
        <v>761</v>
      </c>
      <c r="C86" s="56" t="s">
        <v>27</v>
      </c>
      <c r="D86" s="57" t="s">
        <v>657</v>
      </c>
      <c r="E86" s="55" t="s">
        <v>774</v>
      </c>
      <c r="F86" s="56" t="s">
        <v>775</v>
      </c>
      <c r="G86" s="56" t="s">
        <v>24</v>
      </c>
      <c r="H86" s="56" t="s">
        <v>24</v>
      </c>
      <c r="I86" s="56" t="s">
        <v>24</v>
      </c>
      <c r="J86" s="58">
        <v>0.2</v>
      </c>
      <c r="K86" s="56">
        <v>0.13</v>
      </c>
      <c r="L86" s="59">
        <v>0.04</v>
      </c>
      <c r="M86" s="56"/>
    </row>
    <row r="87" spans="1:13" s="60" customFormat="1" x14ac:dyDescent="0.45">
      <c r="A87" s="55">
        <v>13</v>
      </c>
      <c r="B87" s="55" t="s">
        <v>761</v>
      </c>
      <c r="C87" s="56" t="s">
        <v>27</v>
      </c>
      <c r="D87" s="57" t="s">
        <v>657</v>
      </c>
      <c r="E87" s="55" t="s">
        <v>776</v>
      </c>
      <c r="F87" s="56" t="s">
        <v>777</v>
      </c>
      <c r="G87" s="56" t="s">
        <v>24</v>
      </c>
      <c r="H87" s="56" t="s">
        <v>24</v>
      </c>
      <c r="I87" s="56" t="s">
        <v>24</v>
      </c>
      <c r="J87" s="58">
        <v>0.2</v>
      </c>
      <c r="K87" s="56">
        <v>0.05</v>
      </c>
      <c r="L87" s="59">
        <v>4.2000000000000003E-2</v>
      </c>
      <c r="M87" s="56"/>
    </row>
    <row r="88" spans="1:13" s="60" customFormat="1" x14ac:dyDescent="0.45">
      <c r="A88" s="55">
        <v>13</v>
      </c>
      <c r="B88" s="55" t="s">
        <v>761</v>
      </c>
      <c r="C88" s="56" t="s">
        <v>27</v>
      </c>
      <c r="D88" s="57" t="s">
        <v>657</v>
      </c>
      <c r="E88" s="55" t="s">
        <v>778</v>
      </c>
      <c r="F88" s="56" t="s">
        <v>779</v>
      </c>
      <c r="G88" s="56" t="s">
        <v>24</v>
      </c>
      <c r="H88" s="56" t="s">
        <v>24</v>
      </c>
      <c r="I88" s="56" t="s">
        <v>24</v>
      </c>
      <c r="J88" s="58">
        <v>0.2</v>
      </c>
      <c r="K88" s="56">
        <v>0.17</v>
      </c>
      <c r="L88" s="59">
        <v>4.4999999999999998E-2</v>
      </c>
      <c r="M88" s="56"/>
    </row>
    <row r="89" spans="1:13" s="60" customFormat="1" x14ac:dyDescent="0.45">
      <c r="A89" s="55">
        <v>13</v>
      </c>
      <c r="B89" s="55" t="s">
        <v>761</v>
      </c>
      <c r="C89" s="56" t="s">
        <v>27</v>
      </c>
      <c r="D89" s="57" t="s">
        <v>657</v>
      </c>
      <c r="E89" s="55" t="s">
        <v>780</v>
      </c>
      <c r="F89" s="56" t="s">
        <v>781</v>
      </c>
      <c r="G89" s="56" t="s">
        <v>24</v>
      </c>
      <c r="H89" s="56" t="s">
        <v>24</v>
      </c>
      <c r="I89" s="56" t="s">
        <v>24</v>
      </c>
      <c r="J89" s="58">
        <v>0.2</v>
      </c>
      <c r="K89" s="56">
        <v>0.05</v>
      </c>
      <c r="L89" s="59">
        <v>4.9000000000000002E-2</v>
      </c>
      <c r="M89" s="56"/>
    </row>
    <row r="90" spans="1:13" s="60" customFormat="1" x14ac:dyDescent="0.45">
      <c r="A90" s="55">
        <v>13</v>
      </c>
      <c r="B90" s="55" t="s">
        <v>761</v>
      </c>
      <c r="C90" s="56" t="s">
        <v>27</v>
      </c>
      <c r="D90" s="57" t="s">
        <v>657</v>
      </c>
      <c r="E90" s="55" t="s">
        <v>782</v>
      </c>
      <c r="F90" s="56" t="s">
        <v>783</v>
      </c>
      <c r="G90" s="56" t="s">
        <v>24</v>
      </c>
      <c r="H90" s="56" t="s">
        <v>24</v>
      </c>
      <c r="I90" s="56" t="s">
        <v>24</v>
      </c>
      <c r="J90" s="58">
        <v>0.2</v>
      </c>
      <c r="K90" s="56">
        <v>0.41</v>
      </c>
      <c r="L90" s="59">
        <v>4.9000000000000002E-2</v>
      </c>
      <c r="M90" s="56"/>
    </row>
    <row r="91" spans="1:13" s="60" customFormat="1" x14ac:dyDescent="0.45">
      <c r="A91" s="55">
        <v>13</v>
      </c>
      <c r="B91" s="55" t="s">
        <v>761</v>
      </c>
      <c r="C91" s="56" t="s">
        <v>27</v>
      </c>
      <c r="D91" s="57" t="s">
        <v>657</v>
      </c>
      <c r="E91" s="55" t="s">
        <v>208</v>
      </c>
      <c r="F91" s="56" t="s">
        <v>373</v>
      </c>
      <c r="G91" s="56" t="s">
        <v>24</v>
      </c>
      <c r="H91" s="56" t="s">
        <v>24</v>
      </c>
      <c r="I91" s="56" t="s">
        <v>24</v>
      </c>
      <c r="J91" s="58">
        <v>0.2</v>
      </c>
      <c r="K91" s="56">
        <v>0.52</v>
      </c>
      <c r="L91" s="59">
        <v>5.3999999999999999E-2</v>
      </c>
      <c r="M91" s="56"/>
    </row>
    <row r="92" spans="1:13" s="60" customFormat="1" x14ac:dyDescent="0.45">
      <c r="A92" s="55">
        <v>13</v>
      </c>
      <c r="B92" s="55" t="s">
        <v>761</v>
      </c>
      <c r="C92" s="56" t="s">
        <v>27</v>
      </c>
      <c r="D92" s="57" t="s">
        <v>657</v>
      </c>
      <c r="E92" s="55" t="s">
        <v>784</v>
      </c>
      <c r="F92" s="56" t="s">
        <v>785</v>
      </c>
      <c r="G92" s="56" t="s">
        <v>24</v>
      </c>
      <c r="H92" s="56" t="s">
        <v>24</v>
      </c>
      <c r="I92" s="56" t="s">
        <v>24</v>
      </c>
      <c r="J92" s="58">
        <v>0.2</v>
      </c>
      <c r="K92" s="56">
        <v>0.31</v>
      </c>
      <c r="L92" s="59">
        <v>5.3999999999999999E-2</v>
      </c>
      <c r="M92" s="56"/>
    </row>
    <row r="93" spans="1:13" s="60" customFormat="1" x14ac:dyDescent="0.45">
      <c r="A93" s="55">
        <v>13</v>
      </c>
      <c r="B93" s="55" t="s">
        <v>761</v>
      </c>
      <c r="C93" s="56" t="s">
        <v>27</v>
      </c>
      <c r="D93" s="57" t="s">
        <v>657</v>
      </c>
      <c r="E93" s="55" t="s">
        <v>118</v>
      </c>
      <c r="F93" s="56" t="s">
        <v>319</v>
      </c>
      <c r="G93" s="56" t="s">
        <v>24</v>
      </c>
      <c r="H93" s="56" t="s">
        <v>24</v>
      </c>
      <c r="I93" s="56" t="s">
        <v>24</v>
      </c>
      <c r="J93" s="58">
        <v>0.2</v>
      </c>
      <c r="K93" s="56">
        <v>0.18</v>
      </c>
      <c r="L93" s="59">
        <v>5.5E-2</v>
      </c>
      <c r="M93" s="56"/>
    </row>
    <row r="94" spans="1:13" s="60" customFormat="1" x14ac:dyDescent="0.45">
      <c r="A94" s="55">
        <v>13</v>
      </c>
      <c r="B94" s="55" t="s">
        <v>761</v>
      </c>
      <c r="C94" s="56" t="s">
        <v>27</v>
      </c>
      <c r="D94" s="57" t="s">
        <v>657</v>
      </c>
      <c r="E94" s="55" t="s">
        <v>786</v>
      </c>
      <c r="F94" s="56" t="s">
        <v>787</v>
      </c>
      <c r="G94" s="56" t="s">
        <v>24</v>
      </c>
      <c r="H94" s="56" t="s">
        <v>24</v>
      </c>
      <c r="I94" s="56" t="s">
        <v>24</v>
      </c>
      <c r="J94" s="58">
        <v>0.2</v>
      </c>
      <c r="K94" s="56">
        <v>0.21</v>
      </c>
      <c r="L94" s="59">
        <v>5.6000000000000001E-2</v>
      </c>
      <c r="M94" s="56"/>
    </row>
    <row r="95" spans="1:13" s="60" customFormat="1" x14ac:dyDescent="0.45">
      <c r="A95" s="55">
        <v>13</v>
      </c>
      <c r="B95" s="55" t="s">
        <v>761</v>
      </c>
      <c r="C95" s="56" t="s">
        <v>27</v>
      </c>
      <c r="D95" s="57" t="s">
        <v>732</v>
      </c>
      <c r="E95" s="55" t="s">
        <v>52</v>
      </c>
      <c r="F95" s="56" t="s">
        <v>268</v>
      </c>
      <c r="G95" s="56" t="s">
        <v>24</v>
      </c>
      <c r="H95" s="56" t="s">
        <v>24</v>
      </c>
      <c r="I95" s="56" t="s">
        <v>27</v>
      </c>
      <c r="J95" s="58">
        <v>0.34</v>
      </c>
      <c r="K95" s="56">
        <v>1.1499999999999999</v>
      </c>
      <c r="L95" s="59">
        <v>3.3333333333333298E-2</v>
      </c>
      <c r="M95" s="56" t="s">
        <v>1075</v>
      </c>
    </row>
    <row r="96" spans="1:13" s="60" customFormat="1" x14ac:dyDescent="0.45">
      <c r="A96" s="55">
        <v>13</v>
      </c>
      <c r="B96" s="55" t="s">
        <v>761</v>
      </c>
      <c r="C96" s="56" t="s">
        <v>27</v>
      </c>
      <c r="D96" s="57" t="s">
        <v>657</v>
      </c>
      <c r="E96" s="55" t="s">
        <v>53</v>
      </c>
      <c r="F96" s="56" t="s">
        <v>277</v>
      </c>
      <c r="G96" s="56" t="s">
        <v>24</v>
      </c>
      <c r="H96" s="56" t="s">
        <v>24</v>
      </c>
      <c r="I96" s="56" t="s">
        <v>24</v>
      </c>
      <c r="J96" s="58">
        <v>0.2</v>
      </c>
      <c r="K96" s="56">
        <v>1.3</v>
      </c>
      <c r="L96" s="59">
        <v>0.06</v>
      </c>
      <c r="M96" s="56"/>
    </row>
    <row r="97" spans="1:13" s="60" customFormat="1" x14ac:dyDescent="0.45">
      <c r="A97" s="55">
        <v>13</v>
      </c>
      <c r="B97" s="55" t="s">
        <v>761</v>
      </c>
      <c r="C97" s="56" t="s">
        <v>27</v>
      </c>
      <c r="D97" s="57" t="s">
        <v>657</v>
      </c>
      <c r="E97" s="55" t="s">
        <v>146</v>
      </c>
      <c r="F97" s="56" t="s">
        <v>342</v>
      </c>
      <c r="G97" s="56" t="s">
        <v>24</v>
      </c>
      <c r="H97" s="56" t="s">
        <v>24</v>
      </c>
      <c r="I97" s="56" t="s">
        <v>24</v>
      </c>
      <c r="J97" s="58">
        <v>0.2</v>
      </c>
      <c r="K97" s="56"/>
      <c r="L97" s="59">
        <v>6.3E-2</v>
      </c>
      <c r="M97" s="56"/>
    </row>
    <row r="98" spans="1:13" s="60" customFormat="1" x14ac:dyDescent="0.45">
      <c r="A98" s="55">
        <v>13</v>
      </c>
      <c r="B98" s="55" t="s">
        <v>761</v>
      </c>
      <c r="C98" s="56" t="s">
        <v>27</v>
      </c>
      <c r="D98" s="57" t="s">
        <v>732</v>
      </c>
      <c r="E98" s="55" t="s">
        <v>38</v>
      </c>
      <c r="F98" s="56" t="s">
        <v>264</v>
      </c>
      <c r="G98" s="56" t="s">
        <v>24</v>
      </c>
      <c r="H98" s="56" t="s">
        <v>24</v>
      </c>
      <c r="I98" s="56" t="s">
        <v>27</v>
      </c>
      <c r="J98" s="58">
        <v>0.34</v>
      </c>
      <c r="K98" s="56">
        <v>7.0000000000000007E-2</v>
      </c>
      <c r="L98" s="59">
        <v>3.8235294117646999E-2</v>
      </c>
      <c r="M98" s="56" t="s">
        <v>1076</v>
      </c>
    </row>
    <row r="99" spans="1:13" s="60" customFormat="1" x14ac:dyDescent="0.45">
      <c r="A99" s="55">
        <v>13</v>
      </c>
      <c r="B99" s="55" t="s">
        <v>761</v>
      </c>
      <c r="C99" s="56" t="s">
        <v>27</v>
      </c>
      <c r="D99" s="57" t="s">
        <v>732</v>
      </c>
      <c r="E99" s="55" t="s">
        <v>788</v>
      </c>
      <c r="F99" s="56" t="s">
        <v>789</v>
      </c>
      <c r="G99" s="56" t="s">
        <v>24</v>
      </c>
      <c r="H99" s="56" t="s">
        <v>24</v>
      </c>
      <c r="I99" s="56" t="s">
        <v>24</v>
      </c>
      <c r="J99" s="58">
        <v>0.34</v>
      </c>
      <c r="K99" s="56">
        <v>0.23</v>
      </c>
      <c r="L99" s="59">
        <v>6.9000000000000006E-2</v>
      </c>
      <c r="M99" s="56"/>
    </row>
    <row r="100" spans="1:13" s="60" customFormat="1" x14ac:dyDescent="0.45">
      <c r="A100" s="55">
        <v>13</v>
      </c>
      <c r="B100" s="55" t="s">
        <v>761</v>
      </c>
      <c r="C100" s="56" t="s">
        <v>27</v>
      </c>
      <c r="D100" s="57" t="s">
        <v>657</v>
      </c>
      <c r="E100" s="55" t="s">
        <v>790</v>
      </c>
      <c r="F100" s="56" t="s">
        <v>548</v>
      </c>
      <c r="G100" s="56" t="s">
        <v>24</v>
      </c>
      <c r="H100" s="56" t="s">
        <v>24</v>
      </c>
      <c r="I100" s="56" t="s">
        <v>24</v>
      </c>
      <c r="J100" s="58">
        <v>0.2</v>
      </c>
      <c r="K100" s="56"/>
      <c r="L100" s="59">
        <v>7.6999999999999999E-2</v>
      </c>
      <c r="M100" s="56"/>
    </row>
    <row r="101" spans="1:13" s="60" customFormat="1" x14ac:dyDescent="0.45">
      <c r="A101" s="55">
        <v>13</v>
      </c>
      <c r="B101" s="55" t="s">
        <v>761</v>
      </c>
      <c r="C101" s="56" t="s">
        <v>27</v>
      </c>
      <c r="D101" s="57" t="s">
        <v>732</v>
      </c>
      <c r="E101" s="55" t="s">
        <v>743</v>
      </c>
      <c r="F101" s="56" t="s">
        <v>744</v>
      </c>
      <c r="G101" s="56" t="s">
        <v>24</v>
      </c>
      <c r="H101" s="56" t="s">
        <v>24</v>
      </c>
      <c r="I101" s="56" t="s">
        <v>24</v>
      </c>
      <c r="J101" s="58">
        <v>0.34</v>
      </c>
      <c r="K101" s="56"/>
      <c r="L101" s="59">
        <v>0.08</v>
      </c>
      <c r="M101" s="56"/>
    </row>
    <row r="102" spans="1:13" s="60" customFormat="1" x14ac:dyDescent="0.45">
      <c r="A102" s="55">
        <v>13</v>
      </c>
      <c r="B102" s="55" t="s">
        <v>761</v>
      </c>
      <c r="C102" s="56" t="s">
        <v>27</v>
      </c>
      <c r="D102" s="57" t="s">
        <v>657</v>
      </c>
      <c r="E102" s="55" t="s">
        <v>243</v>
      </c>
      <c r="F102" s="56" t="s">
        <v>398</v>
      </c>
      <c r="G102" s="56" t="s">
        <v>24</v>
      </c>
      <c r="H102" s="56" t="s">
        <v>24</v>
      </c>
      <c r="I102" s="56" t="s">
        <v>24</v>
      </c>
      <c r="J102" s="58">
        <v>0.2</v>
      </c>
      <c r="K102" s="56"/>
      <c r="L102" s="59">
        <v>8.5999999999999993E-2</v>
      </c>
      <c r="M102" s="56"/>
    </row>
    <row r="103" spans="1:13" s="60" customFormat="1" x14ac:dyDescent="0.45">
      <c r="A103" s="55">
        <v>13</v>
      </c>
      <c r="B103" s="55" t="s">
        <v>761</v>
      </c>
      <c r="C103" s="56" t="s">
        <v>27</v>
      </c>
      <c r="D103" s="57" t="s">
        <v>657</v>
      </c>
      <c r="E103" s="55" t="s">
        <v>791</v>
      </c>
      <c r="F103" s="56" t="s">
        <v>792</v>
      </c>
      <c r="G103" s="56" t="s">
        <v>24</v>
      </c>
      <c r="H103" s="56" t="s">
        <v>24</v>
      </c>
      <c r="I103" s="56" t="s">
        <v>24</v>
      </c>
      <c r="J103" s="58">
        <v>0.2</v>
      </c>
      <c r="K103" s="56">
        <v>0.14000000000000001</v>
      </c>
      <c r="L103" s="59">
        <v>9.4E-2</v>
      </c>
      <c r="M103" s="56"/>
    </row>
    <row r="104" spans="1:13" s="60" customFormat="1" x14ac:dyDescent="0.45">
      <c r="A104" s="55">
        <v>13</v>
      </c>
      <c r="B104" s="55" t="s">
        <v>761</v>
      </c>
      <c r="C104" s="56" t="s">
        <v>27</v>
      </c>
      <c r="D104" s="57" t="s">
        <v>732</v>
      </c>
      <c r="E104" s="55" t="s">
        <v>793</v>
      </c>
      <c r="F104" s="56" t="s">
        <v>375</v>
      </c>
      <c r="G104" s="56" t="s">
        <v>13</v>
      </c>
      <c r="H104" s="56" t="s">
        <v>27</v>
      </c>
      <c r="I104" s="56" t="s">
        <v>24</v>
      </c>
      <c r="J104" s="58">
        <v>0.34</v>
      </c>
      <c r="K104" s="56"/>
      <c r="L104" s="59">
        <v>1.1160000000000001</v>
      </c>
      <c r="M104" s="56"/>
    </row>
    <row r="105" spans="1:13" s="60" customFormat="1" x14ac:dyDescent="0.45">
      <c r="A105" s="61">
        <v>13</v>
      </c>
      <c r="B105" s="61" t="s">
        <v>761</v>
      </c>
      <c r="C105" s="62" t="s">
        <v>27</v>
      </c>
      <c r="D105" s="63" t="s">
        <v>657</v>
      </c>
      <c r="E105" s="61" t="s">
        <v>794</v>
      </c>
      <c r="F105" s="62" t="s">
        <v>315</v>
      </c>
      <c r="G105" s="62" t="s">
        <v>24</v>
      </c>
      <c r="H105" s="62" t="s">
        <v>24</v>
      </c>
      <c r="I105" s="62" t="s">
        <v>24</v>
      </c>
      <c r="J105" s="64">
        <v>0.2</v>
      </c>
      <c r="K105" s="62">
        <v>0.33</v>
      </c>
      <c r="L105" s="65">
        <v>99999</v>
      </c>
      <c r="M105" s="56"/>
    </row>
    <row r="106" spans="1:13" s="60" customFormat="1" x14ac:dyDescent="0.45">
      <c r="A106" s="61">
        <v>13</v>
      </c>
      <c r="B106" s="61" t="s">
        <v>761</v>
      </c>
      <c r="C106" s="62" t="s">
        <v>27</v>
      </c>
      <c r="D106" s="63" t="s">
        <v>657</v>
      </c>
      <c r="E106" s="61" t="s">
        <v>795</v>
      </c>
      <c r="F106" s="62" t="s">
        <v>796</v>
      </c>
      <c r="G106" s="62" t="s">
        <v>24</v>
      </c>
      <c r="H106" s="62" t="s">
        <v>24</v>
      </c>
      <c r="I106" s="62" t="s">
        <v>24</v>
      </c>
      <c r="J106" s="64">
        <v>0.2</v>
      </c>
      <c r="K106" s="62">
        <v>0.6</v>
      </c>
      <c r="L106" s="65">
        <v>99999</v>
      </c>
      <c r="M106" s="56"/>
    </row>
    <row r="107" spans="1:13" s="60" customFormat="1" x14ac:dyDescent="0.45">
      <c r="A107" s="61">
        <v>13</v>
      </c>
      <c r="B107" s="61" t="s">
        <v>761</v>
      </c>
      <c r="C107" s="62" t="s">
        <v>27</v>
      </c>
      <c r="D107" s="63" t="s">
        <v>732</v>
      </c>
      <c r="E107" s="68" t="s">
        <v>797</v>
      </c>
      <c r="F107" s="62" t="s">
        <v>756</v>
      </c>
      <c r="G107" s="62" t="s">
        <v>24</v>
      </c>
      <c r="H107" s="62" t="s">
        <v>24</v>
      </c>
      <c r="I107" s="62" t="s">
        <v>24</v>
      </c>
      <c r="J107" s="64">
        <v>0.34</v>
      </c>
      <c r="K107" s="62">
        <v>1.2</v>
      </c>
      <c r="L107" s="65">
        <v>99999</v>
      </c>
      <c r="M107" s="56"/>
    </row>
    <row r="108" spans="1:13" s="60" customFormat="1" x14ac:dyDescent="0.45">
      <c r="A108" s="61">
        <v>13</v>
      </c>
      <c r="B108" s="61" t="s">
        <v>761</v>
      </c>
      <c r="C108" s="62" t="s">
        <v>27</v>
      </c>
      <c r="D108" s="63" t="s">
        <v>657</v>
      </c>
      <c r="E108" s="61" t="s">
        <v>798</v>
      </c>
      <c r="F108" s="62" t="s">
        <v>799</v>
      </c>
      <c r="G108" s="62" t="s">
        <v>24</v>
      </c>
      <c r="H108" s="62" t="s">
        <v>24</v>
      </c>
      <c r="I108" s="62" t="s">
        <v>24</v>
      </c>
      <c r="J108" s="64">
        <v>0.2</v>
      </c>
      <c r="K108" s="62"/>
      <c r="L108" s="65">
        <v>99999</v>
      </c>
      <c r="M108" s="56"/>
    </row>
    <row r="109" spans="1:13" s="60" customFormat="1" ht="33" x14ac:dyDescent="0.45">
      <c r="A109" s="55">
        <v>14</v>
      </c>
      <c r="B109" s="55" t="s">
        <v>800</v>
      </c>
      <c r="C109" s="56" t="s">
        <v>640</v>
      </c>
      <c r="D109" s="57" t="s">
        <v>801</v>
      </c>
      <c r="E109" s="67" t="s">
        <v>802</v>
      </c>
      <c r="F109" s="56" t="s">
        <v>322</v>
      </c>
      <c r="G109" s="56" t="s">
        <v>24</v>
      </c>
      <c r="H109" s="56" t="s">
        <v>24</v>
      </c>
      <c r="I109" s="56" t="s">
        <v>27</v>
      </c>
      <c r="J109" s="58">
        <v>6.8285999999999998</v>
      </c>
      <c r="K109" s="56">
        <v>13.33</v>
      </c>
      <c r="L109" s="59">
        <v>1.03</v>
      </c>
      <c r="M109" s="56" t="s">
        <v>1077</v>
      </c>
    </row>
    <row r="110" spans="1:13" s="60" customFormat="1" x14ac:dyDescent="0.45">
      <c r="A110" s="55">
        <v>14</v>
      </c>
      <c r="B110" s="55" t="s">
        <v>800</v>
      </c>
      <c r="C110" s="56" t="s">
        <v>11</v>
      </c>
      <c r="D110" s="57" t="s">
        <v>801</v>
      </c>
      <c r="E110" s="55" t="s">
        <v>178</v>
      </c>
      <c r="F110" s="56" t="s">
        <v>354</v>
      </c>
      <c r="G110" s="56" t="s">
        <v>24</v>
      </c>
      <c r="H110" s="56" t="s">
        <v>24</v>
      </c>
      <c r="I110" s="56" t="s">
        <v>27</v>
      </c>
      <c r="J110" s="58">
        <v>6.8285999999999998</v>
      </c>
      <c r="K110" s="56">
        <v>14.59</v>
      </c>
      <c r="L110" s="59">
        <v>1.516</v>
      </c>
      <c r="M110" s="56" t="s">
        <v>1078</v>
      </c>
    </row>
    <row r="111" spans="1:13" s="60" customFormat="1" x14ac:dyDescent="0.45">
      <c r="A111" s="55">
        <v>14</v>
      </c>
      <c r="B111" s="55" t="s">
        <v>800</v>
      </c>
      <c r="C111" s="56" t="s">
        <v>11</v>
      </c>
      <c r="D111" s="57" t="s">
        <v>801</v>
      </c>
      <c r="E111" s="55" t="s">
        <v>803</v>
      </c>
      <c r="F111" s="56" t="s">
        <v>804</v>
      </c>
      <c r="G111" s="56" t="s">
        <v>24</v>
      </c>
      <c r="H111" s="56" t="s">
        <v>24</v>
      </c>
      <c r="I111" s="56" t="s">
        <v>27</v>
      </c>
      <c r="J111" s="58">
        <v>6.8285999999999998</v>
      </c>
      <c r="K111" s="56"/>
      <c r="L111" s="59">
        <v>1.6491666666666667</v>
      </c>
      <c r="M111" s="56" t="s">
        <v>1079</v>
      </c>
    </row>
    <row r="112" spans="1:13" s="60" customFormat="1" x14ac:dyDescent="0.45">
      <c r="A112" s="61">
        <v>14</v>
      </c>
      <c r="B112" s="61" t="s">
        <v>800</v>
      </c>
      <c r="C112" s="62" t="s">
        <v>11</v>
      </c>
      <c r="D112" s="63" t="s">
        <v>801</v>
      </c>
      <c r="E112" s="61" t="s">
        <v>805</v>
      </c>
      <c r="F112" s="62" t="s">
        <v>805</v>
      </c>
      <c r="G112" s="62" t="s">
        <v>13</v>
      </c>
      <c r="H112" s="62" t="s">
        <v>27</v>
      </c>
      <c r="I112" s="62" t="s">
        <v>24</v>
      </c>
      <c r="J112" s="64">
        <v>6.8285999999999998</v>
      </c>
      <c r="K112" s="69">
        <f>5.36*2</f>
        <v>10.72</v>
      </c>
      <c r="L112" s="65">
        <v>99999</v>
      </c>
      <c r="M112" s="56"/>
    </row>
    <row r="113" spans="1:13" s="60" customFormat="1" x14ac:dyDescent="0.45">
      <c r="A113" s="55">
        <v>15</v>
      </c>
      <c r="B113" s="55" t="s">
        <v>1021</v>
      </c>
      <c r="C113" s="56" t="s">
        <v>11</v>
      </c>
      <c r="D113" s="57" t="s">
        <v>637</v>
      </c>
      <c r="E113" s="55" t="s">
        <v>733</v>
      </c>
      <c r="F113" s="56" t="s">
        <v>734</v>
      </c>
      <c r="G113" s="56" t="s">
        <v>24</v>
      </c>
      <c r="H113" s="56" t="s">
        <v>24</v>
      </c>
      <c r="I113" s="56" t="s">
        <v>27</v>
      </c>
      <c r="J113" s="58">
        <v>5.8685999999999998</v>
      </c>
      <c r="K113" s="56">
        <v>3.81</v>
      </c>
      <c r="L113" s="59">
        <v>2.3333333333333335</v>
      </c>
      <c r="M113" s="56" t="s">
        <v>1080</v>
      </c>
    </row>
    <row r="114" spans="1:13" s="60" customFormat="1" x14ac:dyDescent="0.45">
      <c r="A114" s="55">
        <v>15</v>
      </c>
      <c r="B114" s="55" t="s">
        <v>1021</v>
      </c>
      <c r="C114" s="56" t="s">
        <v>671</v>
      </c>
      <c r="D114" s="57" t="s">
        <v>637</v>
      </c>
      <c r="E114" s="55" t="s">
        <v>806</v>
      </c>
      <c r="F114" s="56" t="s">
        <v>308</v>
      </c>
      <c r="G114" s="56" t="s">
        <v>24</v>
      </c>
      <c r="H114" s="56" t="s">
        <v>24</v>
      </c>
      <c r="I114" s="56" t="s">
        <v>27</v>
      </c>
      <c r="J114" s="58">
        <v>5.8685999999999998</v>
      </c>
      <c r="K114" s="56"/>
      <c r="L114" s="59">
        <v>2.4642857142857144</v>
      </c>
      <c r="M114" s="56" t="s">
        <v>1081</v>
      </c>
    </row>
    <row r="115" spans="1:13" s="60" customFormat="1" x14ac:dyDescent="0.45">
      <c r="A115" s="55">
        <v>15</v>
      </c>
      <c r="B115" s="55" t="s">
        <v>1021</v>
      </c>
      <c r="C115" s="56" t="s">
        <v>11</v>
      </c>
      <c r="D115" s="57" t="s">
        <v>637</v>
      </c>
      <c r="E115" s="55" t="s">
        <v>722</v>
      </c>
      <c r="F115" s="56" t="s">
        <v>381</v>
      </c>
      <c r="G115" s="56" t="s">
        <v>643</v>
      </c>
      <c r="H115" s="56" t="s">
        <v>27</v>
      </c>
      <c r="I115" s="56" t="s">
        <v>24</v>
      </c>
      <c r="J115" s="58">
        <v>5.8685999999999998</v>
      </c>
      <c r="K115" s="56">
        <v>5.99</v>
      </c>
      <c r="L115" s="59">
        <v>5.9279999999999999</v>
      </c>
      <c r="M115" s="56"/>
    </row>
    <row r="116" spans="1:13" s="60" customFormat="1" x14ac:dyDescent="0.45">
      <c r="A116" s="55">
        <v>16</v>
      </c>
      <c r="B116" s="55" t="s">
        <v>1022</v>
      </c>
      <c r="C116" s="56" t="s">
        <v>671</v>
      </c>
      <c r="D116" s="57" t="s">
        <v>682</v>
      </c>
      <c r="E116" s="55" t="s">
        <v>807</v>
      </c>
      <c r="F116" s="56" t="s">
        <v>808</v>
      </c>
      <c r="G116" s="56" t="s">
        <v>24</v>
      </c>
      <c r="H116" s="56" t="s">
        <v>24</v>
      </c>
      <c r="I116" s="56" t="s">
        <v>27</v>
      </c>
      <c r="J116" s="58">
        <v>5.8685999999999998</v>
      </c>
      <c r="K116" s="56">
        <v>1.88</v>
      </c>
      <c r="L116" s="59">
        <v>0.17366666666666666</v>
      </c>
      <c r="M116" s="56" t="s">
        <v>1082</v>
      </c>
    </row>
    <row r="117" spans="1:13" s="60" customFormat="1" x14ac:dyDescent="0.45">
      <c r="A117" s="55">
        <v>16</v>
      </c>
      <c r="B117" s="55" t="s">
        <v>1022</v>
      </c>
      <c r="C117" s="56" t="s">
        <v>671</v>
      </c>
      <c r="D117" s="57" t="s">
        <v>682</v>
      </c>
      <c r="E117" s="55" t="s">
        <v>809</v>
      </c>
      <c r="F117" s="56" t="s">
        <v>810</v>
      </c>
      <c r="G117" s="56" t="s">
        <v>24</v>
      </c>
      <c r="H117" s="56" t="s">
        <v>24</v>
      </c>
      <c r="I117" s="56" t="s">
        <v>27</v>
      </c>
      <c r="J117" s="58">
        <v>5.8685999999999998</v>
      </c>
      <c r="K117" s="56"/>
      <c r="L117" s="59">
        <v>0.33</v>
      </c>
      <c r="M117" s="56" t="s">
        <v>1083</v>
      </c>
    </row>
    <row r="118" spans="1:13" s="60" customFormat="1" x14ac:dyDescent="0.45">
      <c r="A118" s="55">
        <v>16</v>
      </c>
      <c r="B118" s="55" t="s">
        <v>1022</v>
      </c>
      <c r="C118" s="56" t="s">
        <v>671</v>
      </c>
      <c r="D118" s="57" t="s">
        <v>682</v>
      </c>
      <c r="E118" s="55" t="s">
        <v>733</v>
      </c>
      <c r="F118" s="56" t="s">
        <v>734</v>
      </c>
      <c r="G118" s="56" t="s">
        <v>24</v>
      </c>
      <c r="H118" s="56" t="s">
        <v>24</v>
      </c>
      <c r="I118" s="56" t="s">
        <v>27</v>
      </c>
      <c r="J118" s="58">
        <v>5.8685999999999998</v>
      </c>
      <c r="K118" s="56">
        <v>2.02</v>
      </c>
      <c r="L118" s="59">
        <v>0.35</v>
      </c>
      <c r="M118" s="56" t="s">
        <v>1084</v>
      </c>
    </row>
    <row r="119" spans="1:13" s="60" customFormat="1" x14ac:dyDescent="0.45">
      <c r="A119" s="55">
        <v>16</v>
      </c>
      <c r="B119" s="55" t="s">
        <v>1022</v>
      </c>
      <c r="C119" s="56" t="s">
        <v>671</v>
      </c>
      <c r="D119" s="57" t="s">
        <v>682</v>
      </c>
      <c r="E119" s="55" t="s">
        <v>198</v>
      </c>
      <c r="F119" s="56" t="s">
        <v>365</v>
      </c>
      <c r="G119" s="56" t="s">
        <v>24</v>
      </c>
      <c r="H119" s="56" t="s">
        <v>24</v>
      </c>
      <c r="I119" s="56" t="s">
        <v>27</v>
      </c>
      <c r="J119" s="58">
        <v>5.8685999999999998</v>
      </c>
      <c r="K119" s="56">
        <v>2.06</v>
      </c>
      <c r="L119" s="59">
        <v>0.44000000000000006</v>
      </c>
      <c r="M119" s="56" t="s">
        <v>1085</v>
      </c>
    </row>
    <row r="120" spans="1:13" s="60" customFormat="1" x14ac:dyDescent="0.45">
      <c r="A120" s="55">
        <v>16</v>
      </c>
      <c r="B120" s="55" t="s">
        <v>1022</v>
      </c>
      <c r="C120" s="56" t="s">
        <v>671</v>
      </c>
      <c r="D120" s="57" t="s">
        <v>682</v>
      </c>
      <c r="E120" s="55" t="s">
        <v>167</v>
      </c>
      <c r="F120" s="56" t="s">
        <v>349</v>
      </c>
      <c r="G120" s="56" t="s">
        <v>24</v>
      </c>
      <c r="H120" s="56" t="s">
        <v>24</v>
      </c>
      <c r="I120" s="56" t="s">
        <v>27</v>
      </c>
      <c r="J120" s="58">
        <v>5.8685999999999998</v>
      </c>
      <c r="K120" s="56"/>
      <c r="L120" s="59">
        <v>0.59800000000000009</v>
      </c>
      <c r="M120" s="56" t="s">
        <v>1086</v>
      </c>
    </row>
    <row r="121" spans="1:13" s="60" customFormat="1" x14ac:dyDescent="0.45">
      <c r="A121" s="55">
        <v>16</v>
      </c>
      <c r="B121" s="55" t="s">
        <v>1022</v>
      </c>
      <c r="C121" s="56" t="s">
        <v>671</v>
      </c>
      <c r="D121" s="57" t="s">
        <v>682</v>
      </c>
      <c r="E121" s="55" t="s">
        <v>806</v>
      </c>
      <c r="F121" s="56" t="s">
        <v>308</v>
      </c>
      <c r="G121" s="56" t="s">
        <v>24</v>
      </c>
      <c r="H121" s="56" t="s">
        <v>24</v>
      </c>
      <c r="I121" s="56" t="s">
        <v>24</v>
      </c>
      <c r="J121" s="58">
        <v>5.8685999999999998</v>
      </c>
      <c r="K121" s="56">
        <v>3.01</v>
      </c>
      <c r="L121" s="59">
        <v>0.79300000000000004</v>
      </c>
      <c r="M121" s="56"/>
    </row>
    <row r="122" spans="1:13" s="60" customFormat="1" x14ac:dyDescent="0.45">
      <c r="A122" s="55">
        <v>16</v>
      </c>
      <c r="B122" s="55" t="s">
        <v>1022</v>
      </c>
      <c r="C122" s="56" t="s">
        <v>671</v>
      </c>
      <c r="D122" s="57" t="s">
        <v>682</v>
      </c>
      <c r="E122" s="55" t="s">
        <v>722</v>
      </c>
      <c r="F122" s="56" t="s">
        <v>381</v>
      </c>
      <c r="G122" s="56" t="s">
        <v>643</v>
      </c>
      <c r="H122" s="56" t="s">
        <v>27</v>
      </c>
      <c r="I122" s="56" t="s">
        <v>24</v>
      </c>
      <c r="J122" s="58">
        <v>5.8685999999999998</v>
      </c>
      <c r="K122" s="56">
        <v>5.91</v>
      </c>
      <c r="L122" s="59">
        <v>5.5439999999999996</v>
      </c>
      <c r="M122" s="56"/>
    </row>
    <row r="123" spans="1:13" s="60" customFormat="1" x14ac:dyDescent="0.45">
      <c r="A123" s="55">
        <v>16</v>
      </c>
      <c r="B123" s="55" t="s">
        <v>1022</v>
      </c>
      <c r="C123" s="56" t="s">
        <v>671</v>
      </c>
      <c r="D123" s="57" t="s">
        <v>682</v>
      </c>
      <c r="E123" s="55" t="s">
        <v>103</v>
      </c>
      <c r="F123" s="56" t="s">
        <v>310</v>
      </c>
      <c r="G123" s="56" t="s">
        <v>24</v>
      </c>
      <c r="H123" s="56" t="s">
        <v>24</v>
      </c>
      <c r="I123" s="56" t="s">
        <v>27</v>
      </c>
      <c r="J123" s="58">
        <v>5.8685999999999998</v>
      </c>
      <c r="K123" s="56">
        <v>1.25</v>
      </c>
      <c r="L123" s="59">
        <v>0.38600000000000001</v>
      </c>
      <c r="M123" s="56" t="s">
        <v>1087</v>
      </c>
    </row>
    <row r="124" spans="1:13" s="60" customFormat="1" x14ac:dyDescent="0.45">
      <c r="A124" s="55">
        <v>17</v>
      </c>
      <c r="B124" s="55" t="s">
        <v>811</v>
      </c>
      <c r="C124" s="56" t="s">
        <v>671</v>
      </c>
      <c r="D124" s="57" t="s">
        <v>691</v>
      </c>
      <c r="E124" s="55" t="s">
        <v>675</v>
      </c>
      <c r="F124" s="56" t="s">
        <v>676</v>
      </c>
      <c r="G124" s="56" t="s">
        <v>24</v>
      </c>
      <c r="H124" s="56" t="s">
        <v>24</v>
      </c>
      <c r="I124" s="56" t="s">
        <v>27</v>
      </c>
      <c r="J124" s="58">
        <v>7.3167999999999997</v>
      </c>
      <c r="K124" s="56">
        <v>2.83</v>
      </c>
      <c r="L124" s="59">
        <v>1.4214285714285713</v>
      </c>
      <c r="M124" s="56" t="s">
        <v>1088</v>
      </c>
    </row>
    <row r="125" spans="1:13" s="60" customFormat="1" x14ac:dyDescent="0.45">
      <c r="A125" s="55">
        <v>17</v>
      </c>
      <c r="B125" s="55" t="s">
        <v>811</v>
      </c>
      <c r="C125" s="56" t="s">
        <v>671</v>
      </c>
      <c r="D125" s="57" t="s">
        <v>691</v>
      </c>
      <c r="E125" s="55" t="s">
        <v>812</v>
      </c>
      <c r="F125" s="56" t="s">
        <v>813</v>
      </c>
      <c r="G125" s="56" t="s">
        <v>24</v>
      </c>
      <c r="H125" s="56" t="s">
        <v>24</v>
      </c>
      <c r="I125" s="56" t="s">
        <v>27</v>
      </c>
      <c r="J125" s="58">
        <v>7.3167999999999997</v>
      </c>
      <c r="K125" s="56">
        <v>2.77</v>
      </c>
      <c r="L125" s="59">
        <v>2.922857142857143</v>
      </c>
      <c r="M125" s="66" t="s">
        <v>1089</v>
      </c>
    </row>
    <row r="126" spans="1:13" s="60" customFormat="1" x14ac:dyDescent="0.45">
      <c r="A126" s="55">
        <v>17</v>
      </c>
      <c r="B126" s="55" t="s">
        <v>811</v>
      </c>
      <c r="C126" s="56" t="s">
        <v>671</v>
      </c>
      <c r="D126" s="57" t="s">
        <v>691</v>
      </c>
      <c r="E126" s="55" t="s">
        <v>687</v>
      </c>
      <c r="F126" s="56" t="s">
        <v>364</v>
      </c>
      <c r="G126" s="56" t="s">
        <v>643</v>
      </c>
      <c r="H126" s="56" t="s">
        <v>27</v>
      </c>
      <c r="I126" s="56" t="s">
        <v>24</v>
      </c>
      <c r="J126" s="58">
        <v>7.3167999999999997</v>
      </c>
      <c r="K126" s="56">
        <v>7.71</v>
      </c>
      <c r="L126" s="59">
        <v>6.6769999999999996</v>
      </c>
      <c r="M126" s="56"/>
    </row>
    <row r="127" spans="1:13" s="60" customFormat="1" ht="33" x14ac:dyDescent="0.45">
      <c r="A127" s="55">
        <v>18</v>
      </c>
      <c r="B127" s="55" t="s">
        <v>1023</v>
      </c>
      <c r="C127" s="56" t="s">
        <v>671</v>
      </c>
      <c r="D127" s="57" t="s">
        <v>814</v>
      </c>
      <c r="E127" s="55" t="s">
        <v>22</v>
      </c>
      <c r="F127" s="56" t="s">
        <v>255</v>
      </c>
      <c r="G127" s="56" t="s">
        <v>24</v>
      </c>
      <c r="H127" s="56" t="s">
        <v>24</v>
      </c>
      <c r="I127" s="56" t="s">
        <v>27</v>
      </c>
      <c r="J127" s="58">
        <v>28.3474</v>
      </c>
      <c r="K127" s="56"/>
      <c r="L127" s="59">
        <v>2.0816666666666666</v>
      </c>
      <c r="M127" s="66" t="s">
        <v>1090</v>
      </c>
    </row>
    <row r="128" spans="1:13" s="60" customFormat="1" x14ac:dyDescent="0.45">
      <c r="A128" s="55">
        <v>18</v>
      </c>
      <c r="B128" s="73" t="s">
        <v>1023</v>
      </c>
      <c r="C128" s="56" t="s">
        <v>671</v>
      </c>
      <c r="D128" s="57" t="s">
        <v>653</v>
      </c>
      <c r="E128" s="67" t="s">
        <v>815</v>
      </c>
      <c r="F128" s="56" t="s">
        <v>816</v>
      </c>
      <c r="G128" s="56" t="s">
        <v>24</v>
      </c>
      <c r="H128" s="56" t="s">
        <v>24</v>
      </c>
      <c r="I128" s="56" t="s">
        <v>24</v>
      </c>
      <c r="J128" s="58">
        <v>81.924000000000007</v>
      </c>
      <c r="K128" s="56"/>
      <c r="L128" s="59">
        <v>51.9</v>
      </c>
      <c r="M128" s="56"/>
    </row>
    <row r="129" spans="1:13" s="60" customFormat="1" x14ac:dyDescent="0.45">
      <c r="A129" s="61">
        <v>18</v>
      </c>
      <c r="B129" s="73" t="s">
        <v>1023</v>
      </c>
      <c r="C129" s="62" t="s">
        <v>671</v>
      </c>
      <c r="D129" s="63" t="s">
        <v>814</v>
      </c>
      <c r="E129" s="61" t="s">
        <v>817</v>
      </c>
      <c r="F129" s="62" t="s">
        <v>538</v>
      </c>
      <c r="G129" s="62" t="s">
        <v>24</v>
      </c>
      <c r="H129" s="62" t="s">
        <v>24</v>
      </c>
      <c r="I129" s="62" t="s">
        <v>24</v>
      </c>
      <c r="J129" s="64">
        <v>28.3474</v>
      </c>
      <c r="K129" s="70">
        <f>38.7/2</f>
        <v>19.350000000000001</v>
      </c>
      <c r="L129" s="65">
        <v>99999</v>
      </c>
      <c r="M129" s="56"/>
    </row>
    <row r="130" spans="1:13" s="60" customFormat="1" x14ac:dyDescent="0.45">
      <c r="A130" s="61">
        <v>18</v>
      </c>
      <c r="B130" s="73" t="s">
        <v>1023</v>
      </c>
      <c r="C130" s="62" t="s">
        <v>11</v>
      </c>
      <c r="D130" s="63" t="s">
        <v>814</v>
      </c>
      <c r="E130" s="61" t="s">
        <v>818</v>
      </c>
      <c r="F130" s="62" t="s">
        <v>280</v>
      </c>
      <c r="G130" s="62" t="s">
        <v>13</v>
      </c>
      <c r="H130" s="62" t="s">
        <v>27</v>
      </c>
      <c r="I130" s="62" t="s">
        <v>24</v>
      </c>
      <c r="J130" s="64">
        <v>28.3474</v>
      </c>
      <c r="K130" s="62">
        <v>26.7</v>
      </c>
      <c r="L130" s="65">
        <v>99999</v>
      </c>
      <c r="M130" s="56"/>
    </row>
    <row r="131" spans="1:13" s="60" customFormat="1" x14ac:dyDescent="0.45">
      <c r="A131" s="55">
        <v>19</v>
      </c>
      <c r="B131" s="55" t="s">
        <v>819</v>
      </c>
      <c r="C131" s="56" t="s">
        <v>671</v>
      </c>
      <c r="D131" s="57" t="s">
        <v>820</v>
      </c>
      <c r="E131" s="55" t="s">
        <v>821</v>
      </c>
      <c r="F131" s="56" t="s">
        <v>307</v>
      </c>
      <c r="G131" s="56" t="s">
        <v>13</v>
      </c>
      <c r="H131" s="56" t="s">
        <v>27</v>
      </c>
      <c r="I131" s="56" t="s">
        <v>27</v>
      </c>
      <c r="J131" s="58">
        <v>0.67989999999999995</v>
      </c>
      <c r="K131" s="56">
        <v>1.53</v>
      </c>
      <c r="L131" s="59">
        <v>0.1595</v>
      </c>
      <c r="M131" s="56" t="s">
        <v>1091</v>
      </c>
    </row>
    <row r="132" spans="1:13" s="60" customFormat="1" x14ac:dyDescent="0.45">
      <c r="A132" s="55">
        <v>19</v>
      </c>
      <c r="B132" s="55" t="s">
        <v>819</v>
      </c>
      <c r="C132" s="56" t="s">
        <v>11</v>
      </c>
      <c r="D132" s="57" t="s">
        <v>820</v>
      </c>
      <c r="E132" s="55" t="s">
        <v>648</v>
      </c>
      <c r="F132" s="56" t="s">
        <v>649</v>
      </c>
      <c r="G132" s="56" t="s">
        <v>24</v>
      </c>
      <c r="H132" s="56" t="s">
        <v>24</v>
      </c>
      <c r="I132" s="56" t="s">
        <v>27</v>
      </c>
      <c r="J132" s="58">
        <v>0.67989999999999995</v>
      </c>
      <c r="K132" s="56">
        <v>0.23</v>
      </c>
      <c r="L132" s="59">
        <v>0.17645833333333336</v>
      </c>
      <c r="M132" s="56" t="s">
        <v>1092</v>
      </c>
    </row>
    <row r="133" spans="1:13" s="60" customFormat="1" ht="33" x14ac:dyDescent="0.45">
      <c r="A133" s="55">
        <v>19</v>
      </c>
      <c r="B133" s="55" t="s">
        <v>819</v>
      </c>
      <c r="C133" s="56" t="s">
        <v>11</v>
      </c>
      <c r="D133" s="57" t="s">
        <v>820</v>
      </c>
      <c r="E133" s="67" t="s">
        <v>822</v>
      </c>
      <c r="F133" s="56" t="s">
        <v>308</v>
      </c>
      <c r="G133" s="56" t="s">
        <v>24</v>
      </c>
      <c r="H133" s="56" t="s">
        <v>24</v>
      </c>
      <c r="I133" s="56" t="s">
        <v>24</v>
      </c>
      <c r="J133" s="58">
        <v>0.67989999999999995</v>
      </c>
      <c r="K133" s="56">
        <v>0.73</v>
      </c>
      <c r="L133" s="59">
        <v>0.22600000000000001</v>
      </c>
      <c r="M133" s="56"/>
    </row>
    <row r="134" spans="1:13" s="60" customFormat="1" x14ac:dyDescent="0.45">
      <c r="A134" s="55">
        <v>20</v>
      </c>
      <c r="B134" s="55" t="s">
        <v>823</v>
      </c>
      <c r="C134" s="56" t="s">
        <v>11</v>
      </c>
      <c r="D134" s="57" t="s">
        <v>732</v>
      </c>
      <c r="E134" s="55" t="s">
        <v>22</v>
      </c>
      <c r="F134" s="56" t="s">
        <v>255</v>
      </c>
      <c r="G134" s="56" t="s">
        <v>24</v>
      </c>
      <c r="H134" s="56" t="s">
        <v>24</v>
      </c>
      <c r="I134" s="56" t="s">
        <v>27</v>
      </c>
      <c r="J134" s="58">
        <v>7.6666999999999996</v>
      </c>
      <c r="K134" s="56">
        <v>14.51</v>
      </c>
      <c r="L134" s="59">
        <v>2.3000000000000003</v>
      </c>
      <c r="M134" s="56" t="s">
        <v>1093</v>
      </c>
    </row>
    <row r="135" spans="1:13" s="60" customFormat="1" x14ac:dyDescent="0.45">
      <c r="A135" s="55">
        <v>20</v>
      </c>
      <c r="B135" s="55" t="s">
        <v>823</v>
      </c>
      <c r="C135" s="56" t="s">
        <v>11</v>
      </c>
      <c r="D135" s="57" t="s">
        <v>732</v>
      </c>
      <c r="E135" s="55" t="s">
        <v>824</v>
      </c>
      <c r="F135" s="56" t="s">
        <v>354</v>
      </c>
      <c r="G135" s="56" t="s">
        <v>24</v>
      </c>
      <c r="H135" s="56" t="s">
        <v>24</v>
      </c>
      <c r="I135" s="56" t="s">
        <v>27</v>
      </c>
      <c r="J135" s="58">
        <v>7.6666999999999996</v>
      </c>
      <c r="K135" s="56">
        <v>9.52</v>
      </c>
      <c r="L135" s="59">
        <v>3.3791666666666664</v>
      </c>
      <c r="M135" s="56" t="s">
        <v>1094</v>
      </c>
    </row>
    <row r="136" spans="1:13" s="60" customFormat="1" x14ac:dyDescent="0.45">
      <c r="A136" s="55">
        <v>20</v>
      </c>
      <c r="B136" s="55" t="s">
        <v>823</v>
      </c>
      <c r="C136" s="56" t="s">
        <v>671</v>
      </c>
      <c r="D136" s="57" t="s">
        <v>732</v>
      </c>
      <c r="E136" s="55" t="s">
        <v>825</v>
      </c>
      <c r="F136" s="56" t="s">
        <v>826</v>
      </c>
      <c r="G136" s="56" t="s">
        <v>13</v>
      </c>
      <c r="H136" s="56" t="s">
        <v>27</v>
      </c>
      <c r="I136" s="56" t="s">
        <v>24</v>
      </c>
      <c r="J136" s="58">
        <v>7.6666999999999996</v>
      </c>
      <c r="K136" s="56">
        <v>34.04</v>
      </c>
      <c r="L136" s="59">
        <v>24.832999999999998</v>
      </c>
      <c r="M136" s="56"/>
    </row>
    <row r="137" spans="1:13" s="60" customFormat="1" x14ac:dyDescent="0.45">
      <c r="A137" s="55">
        <v>21</v>
      </c>
      <c r="B137" s="55" t="s">
        <v>827</v>
      </c>
      <c r="C137" s="56" t="s">
        <v>11</v>
      </c>
      <c r="D137" s="57" t="s">
        <v>814</v>
      </c>
      <c r="E137" s="55" t="s">
        <v>762</v>
      </c>
      <c r="F137" s="56" t="s">
        <v>763</v>
      </c>
      <c r="G137" s="56" t="s">
        <v>24</v>
      </c>
      <c r="H137" s="56" t="s">
        <v>24</v>
      </c>
      <c r="I137" s="56" t="s">
        <v>27</v>
      </c>
      <c r="J137" s="58">
        <v>0.34</v>
      </c>
      <c r="K137" s="56">
        <v>0.16</v>
      </c>
      <c r="L137" s="59">
        <v>1.4166666666666666E-2</v>
      </c>
      <c r="M137" s="56" t="s">
        <v>1095</v>
      </c>
    </row>
    <row r="138" spans="1:13" s="60" customFormat="1" x14ac:dyDescent="0.45">
      <c r="A138" s="55">
        <v>21</v>
      </c>
      <c r="B138" s="55" t="s">
        <v>827</v>
      </c>
      <c r="C138" s="56" t="s">
        <v>11</v>
      </c>
      <c r="D138" s="57" t="s">
        <v>814</v>
      </c>
      <c r="E138" s="55" t="s">
        <v>81</v>
      </c>
      <c r="F138" s="56" t="s">
        <v>297</v>
      </c>
      <c r="G138" s="56" t="s">
        <v>24</v>
      </c>
      <c r="H138" s="56" t="s">
        <v>24</v>
      </c>
      <c r="I138" s="56" t="s">
        <v>27</v>
      </c>
      <c r="J138" s="58">
        <v>0.34</v>
      </c>
      <c r="K138" s="56"/>
      <c r="L138" s="59">
        <v>1.7899999999999999E-2</v>
      </c>
      <c r="M138" s="56" t="s">
        <v>1096</v>
      </c>
    </row>
    <row r="139" spans="1:13" s="60" customFormat="1" x14ac:dyDescent="0.45">
      <c r="A139" s="55">
        <v>21</v>
      </c>
      <c r="B139" s="55" t="s">
        <v>827</v>
      </c>
      <c r="C139" s="56" t="s">
        <v>11</v>
      </c>
      <c r="D139" s="57" t="s">
        <v>828</v>
      </c>
      <c r="E139" s="55" t="s">
        <v>829</v>
      </c>
      <c r="F139" s="56" t="s">
        <v>830</v>
      </c>
      <c r="G139" s="56" t="s">
        <v>24</v>
      </c>
      <c r="H139" s="56" t="s">
        <v>24</v>
      </c>
      <c r="I139" s="56" t="s">
        <v>24</v>
      </c>
      <c r="J139" s="58">
        <v>0.2</v>
      </c>
      <c r="K139" s="56">
        <v>0.06</v>
      </c>
      <c r="L139" s="59">
        <v>2.1000000000000001E-2</v>
      </c>
      <c r="M139" s="56"/>
    </row>
    <row r="140" spans="1:13" s="60" customFormat="1" x14ac:dyDescent="0.45">
      <c r="A140" s="55">
        <v>21</v>
      </c>
      <c r="B140" s="55" t="s">
        <v>827</v>
      </c>
      <c r="C140" s="56" t="s">
        <v>11</v>
      </c>
      <c r="D140" s="57" t="s">
        <v>814</v>
      </c>
      <c r="E140" s="55" t="s">
        <v>831</v>
      </c>
      <c r="F140" s="56" t="s">
        <v>304</v>
      </c>
      <c r="G140" s="56" t="s">
        <v>24</v>
      </c>
      <c r="H140" s="56" t="s">
        <v>24</v>
      </c>
      <c r="I140" s="56" t="s">
        <v>27</v>
      </c>
      <c r="J140" s="58">
        <v>0.34</v>
      </c>
      <c r="K140" s="56"/>
      <c r="L140" s="59">
        <v>2.18E-2</v>
      </c>
      <c r="M140" s="56" t="s">
        <v>1097</v>
      </c>
    </row>
    <row r="141" spans="1:13" s="60" customFormat="1" x14ac:dyDescent="0.45">
      <c r="A141" s="55">
        <v>21</v>
      </c>
      <c r="B141" s="55" t="s">
        <v>827</v>
      </c>
      <c r="C141" s="56" t="s">
        <v>671</v>
      </c>
      <c r="D141" s="57" t="s">
        <v>814</v>
      </c>
      <c r="E141" s="55" t="s">
        <v>768</v>
      </c>
      <c r="F141" s="56" t="s">
        <v>769</v>
      </c>
      <c r="G141" s="56" t="s">
        <v>24</v>
      </c>
      <c r="H141" s="56" t="s">
        <v>24</v>
      </c>
      <c r="I141" s="56" t="s">
        <v>27</v>
      </c>
      <c r="J141" s="58">
        <v>0.34</v>
      </c>
      <c r="K141" s="56">
        <v>0.05</v>
      </c>
      <c r="L141" s="59">
        <v>2.3E-2</v>
      </c>
      <c r="M141" s="56" t="s">
        <v>1098</v>
      </c>
    </row>
    <row r="142" spans="1:13" s="60" customFormat="1" x14ac:dyDescent="0.45">
      <c r="A142" s="55">
        <v>21</v>
      </c>
      <c r="B142" s="55" t="s">
        <v>827</v>
      </c>
      <c r="C142" s="56" t="s">
        <v>11</v>
      </c>
      <c r="D142" s="57" t="s">
        <v>814</v>
      </c>
      <c r="E142" s="55" t="s">
        <v>52</v>
      </c>
      <c r="F142" s="56" t="s">
        <v>268</v>
      </c>
      <c r="G142" s="56" t="s">
        <v>24</v>
      </c>
      <c r="H142" s="56" t="s">
        <v>24</v>
      </c>
      <c r="I142" s="56" t="s">
        <v>27</v>
      </c>
      <c r="J142" s="58">
        <v>0.34</v>
      </c>
      <c r="K142" s="56">
        <v>0.06</v>
      </c>
      <c r="L142" s="59">
        <v>2.7200000000000002E-2</v>
      </c>
      <c r="M142" s="56" t="s">
        <v>1099</v>
      </c>
    </row>
    <row r="143" spans="1:13" s="60" customFormat="1" x14ac:dyDescent="0.45">
      <c r="A143" s="55">
        <v>21</v>
      </c>
      <c r="B143" s="55" t="s">
        <v>827</v>
      </c>
      <c r="C143" s="56" t="s">
        <v>11</v>
      </c>
      <c r="D143" s="57" t="s">
        <v>814</v>
      </c>
      <c r="E143" s="55" t="s">
        <v>120</v>
      </c>
      <c r="F143" s="56" t="s">
        <v>320</v>
      </c>
      <c r="G143" s="56" t="s">
        <v>24</v>
      </c>
      <c r="H143" s="56" t="s">
        <v>24</v>
      </c>
      <c r="I143" s="56" t="s">
        <v>27</v>
      </c>
      <c r="J143" s="58">
        <v>0.34</v>
      </c>
      <c r="K143" s="56">
        <v>0.09</v>
      </c>
      <c r="L143" s="59">
        <v>2.9100000000000001E-2</v>
      </c>
      <c r="M143" s="56" t="s">
        <v>1100</v>
      </c>
    </row>
    <row r="144" spans="1:13" s="60" customFormat="1" x14ac:dyDescent="0.45">
      <c r="A144" s="55">
        <v>21</v>
      </c>
      <c r="B144" s="55" t="s">
        <v>827</v>
      </c>
      <c r="C144" s="56" t="s">
        <v>11</v>
      </c>
      <c r="D144" s="57" t="s">
        <v>814</v>
      </c>
      <c r="E144" s="55" t="s">
        <v>832</v>
      </c>
      <c r="F144" s="56" t="s">
        <v>833</v>
      </c>
      <c r="G144" s="56" t="s">
        <v>24</v>
      </c>
      <c r="H144" s="56" t="s">
        <v>24</v>
      </c>
      <c r="I144" s="56" t="s">
        <v>27</v>
      </c>
      <c r="J144" s="58">
        <v>0.34</v>
      </c>
      <c r="K144" s="56">
        <v>0.1</v>
      </c>
      <c r="L144" s="59">
        <v>0.03</v>
      </c>
      <c r="M144" s="56" t="s">
        <v>1101</v>
      </c>
    </row>
    <row r="145" spans="1:13" s="60" customFormat="1" x14ac:dyDescent="0.45">
      <c r="A145" s="55">
        <v>21</v>
      </c>
      <c r="B145" s="55" t="s">
        <v>827</v>
      </c>
      <c r="C145" s="56" t="s">
        <v>671</v>
      </c>
      <c r="D145" s="57" t="s">
        <v>814</v>
      </c>
      <c r="E145" s="55" t="s">
        <v>690</v>
      </c>
      <c r="F145" s="56" t="s">
        <v>206</v>
      </c>
      <c r="G145" s="56" t="s">
        <v>24</v>
      </c>
      <c r="H145" s="56" t="s">
        <v>24</v>
      </c>
      <c r="I145" s="56" t="s">
        <v>24</v>
      </c>
      <c r="J145" s="58">
        <v>0.34</v>
      </c>
      <c r="K145" s="56">
        <v>7.0000000000000007E-2</v>
      </c>
      <c r="L145" s="59">
        <v>4.2000000000000003E-2</v>
      </c>
      <c r="M145" s="56"/>
    </row>
    <row r="146" spans="1:13" s="60" customFormat="1" x14ac:dyDescent="0.45">
      <c r="A146" s="55">
        <v>21</v>
      </c>
      <c r="B146" s="55" t="s">
        <v>827</v>
      </c>
      <c r="C146" s="56" t="s">
        <v>11</v>
      </c>
      <c r="D146" s="57" t="s">
        <v>814</v>
      </c>
      <c r="E146" s="55" t="s">
        <v>834</v>
      </c>
      <c r="F146" s="56" t="s">
        <v>835</v>
      </c>
      <c r="G146" s="56" t="s">
        <v>24</v>
      </c>
      <c r="H146" s="56" t="s">
        <v>24</v>
      </c>
      <c r="I146" s="56" t="s">
        <v>27</v>
      </c>
      <c r="J146" s="58">
        <v>0.34</v>
      </c>
      <c r="K146" s="56">
        <v>0.03</v>
      </c>
      <c r="L146" s="59">
        <v>1.8000000000000002E-2</v>
      </c>
      <c r="M146" s="56" t="s">
        <v>1102</v>
      </c>
    </row>
    <row r="147" spans="1:13" s="60" customFormat="1" x14ac:dyDescent="0.45">
      <c r="A147" s="61">
        <v>21</v>
      </c>
      <c r="B147" s="61" t="s">
        <v>827</v>
      </c>
      <c r="C147" s="62" t="s">
        <v>11</v>
      </c>
      <c r="D147" s="63" t="s">
        <v>814</v>
      </c>
      <c r="E147" s="61" t="s">
        <v>795</v>
      </c>
      <c r="F147" s="62" t="s">
        <v>796</v>
      </c>
      <c r="G147" s="62" t="s">
        <v>24</v>
      </c>
      <c r="H147" s="62" t="s">
        <v>24</v>
      </c>
      <c r="I147" s="62" t="s">
        <v>24</v>
      </c>
      <c r="J147" s="64">
        <v>0.34</v>
      </c>
      <c r="K147" s="62">
        <v>0.25</v>
      </c>
      <c r="L147" s="65">
        <v>99999</v>
      </c>
      <c r="M147" s="56"/>
    </row>
    <row r="148" spans="1:13" s="60" customFormat="1" x14ac:dyDescent="0.45">
      <c r="A148" s="61">
        <v>21</v>
      </c>
      <c r="B148" s="61" t="s">
        <v>827</v>
      </c>
      <c r="C148" s="62" t="s">
        <v>671</v>
      </c>
      <c r="D148" s="63" t="s">
        <v>814</v>
      </c>
      <c r="E148" s="61" t="s">
        <v>836</v>
      </c>
      <c r="F148" s="62" t="s">
        <v>837</v>
      </c>
      <c r="G148" s="62" t="s">
        <v>24</v>
      </c>
      <c r="H148" s="62" t="s">
        <v>24</v>
      </c>
      <c r="I148" s="62" t="s">
        <v>24</v>
      </c>
      <c r="J148" s="64">
        <v>0.34</v>
      </c>
      <c r="K148" s="62"/>
      <c r="L148" s="65">
        <v>99999</v>
      </c>
      <c r="M148" s="56"/>
    </row>
    <row r="149" spans="1:13" s="60" customFormat="1" x14ac:dyDescent="0.45">
      <c r="A149" s="55">
        <v>22</v>
      </c>
      <c r="B149" s="55" t="s">
        <v>838</v>
      </c>
      <c r="C149" s="56" t="s">
        <v>11</v>
      </c>
      <c r="D149" s="57" t="s">
        <v>653</v>
      </c>
      <c r="E149" s="55" t="s">
        <v>839</v>
      </c>
      <c r="F149" s="56" t="s">
        <v>840</v>
      </c>
      <c r="G149" s="56" t="s">
        <v>24</v>
      </c>
      <c r="H149" s="56" t="s">
        <v>24</v>
      </c>
      <c r="I149" s="56" t="s">
        <v>27</v>
      </c>
      <c r="J149" s="58">
        <v>1.3627</v>
      </c>
      <c r="K149" s="56"/>
      <c r="L149" s="59">
        <v>1.0580000000000001</v>
      </c>
      <c r="M149" s="56" t="s">
        <v>1103</v>
      </c>
    </row>
    <row r="150" spans="1:13" s="60" customFormat="1" x14ac:dyDescent="0.45">
      <c r="A150" s="55">
        <v>22</v>
      </c>
      <c r="B150" s="55" t="s">
        <v>838</v>
      </c>
      <c r="C150" s="56" t="s">
        <v>671</v>
      </c>
      <c r="D150" s="57" t="s">
        <v>653</v>
      </c>
      <c r="E150" s="55" t="s">
        <v>841</v>
      </c>
      <c r="F150" s="56" t="s">
        <v>842</v>
      </c>
      <c r="G150" s="56" t="s">
        <v>24</v>
      </c>
      <c r="H150" s="56" t="s">
        <v>24</v>
      </c>
      <c r="I150" s="56" t="s">
        <v>27</v>
      </c>
      <c r="J150" s="58">
        <v>1.3627</v>
      </c>
      <c r="K150" s="56">
        <v>1.65</v>
      </c>
      <c r="L150" s="59">
        <v>1.085</v>
      </c>
      <c r="M150" s="56" t="s">
        <v>1104</v>
      </c>
    </row>
    <row r="151" spans="1:13" s="60" customFormat="1" x14ac:dyDescent="0.45">
      <c r="A151" s="55">
        <v>22</v>
      </c>
      <c r="B151" s="55" t="s">
        <v>838</v>
      </c>
      <c r="C151" s="56" t="s">
        <v>11</v>
      </c>
      <c r="D151" s="57" t="s">
        <v>653</v>
      </c>
      <c r="E151" s="55" t="s">
        <v>456</v>
      </c>
      <c r="F151" s="56" t="s">
        <v>534</v>
      </c>
      <c r="G151" s="56" t="s">
        <v>24</v>
      </c>
      <c r="H151" s="56" t="s">
        <v>24</v>
      </c>
      <c r="I151" s="56" t="s">
        <v>27</v>
      </c>
      <c r="J151" s="58">
        <v>1.3627</v>
      </c>
      <c r="K151" s="56">
        <v>1.69</v>
      </c>
      <c r="L151" s="59">
        <v>1.1320000000000001</v>
      </c>
      <c r="M151" s="56" t="s">
        <v>1105</v>
      </c>
    </row>
    <row r="152" spans="1:13" s="60" customFormat="1" x14ac:dyDescent="0.45">
      <c r="A152" s="55">
        <v>22</v>
      </c>
      <c r="B152" s="55" t="s">
        <v>838</v>
      </c>
      <c r="C152" s="56" t="s">
        <v>11</v>
      </c>
      <c r="D152" s="57" t="s">
        <v>707</v>
      </c>
      <c r="E152" s="55" t="s">
        <v>644</v>
      </c>
      <c r="F152" s="56" t="s">
        <v>541</v>
      </c>
      <c r="G152" s="56" t="s">
        <v>13</v>
      </c>
      <c r="H152" s="56" t="s">
        <v>27</v>
      </c>
      <c r="I152" s="56" t="s">
        <v>24</v>
      </c>
      <c r="J152" s="58">
        <v>2.3166000000000002</v>
      </c>
      <c r="K152" s="56">
        <v>10.87</v>
      </c>
      <c r="L152" s="59">
        <v>7.0780000000000003</v>
      </c>
      <c r="M152" s="56"/>
    </row>
    <row r="153" spans="1:13" s="60" customFormat="1" x14ac:dyDescent="0.45">
      <c r="A153" s="55">
        <v>23</v>
      </c>
      <c r="B153" s="55" t="s">
        <v>846</v>
      </c>
      <c r="C153" s="56" t="s">
        <v>11</v>
      </c>
      <c r="D153" s="57" t="s">
        <v>700</v>
      </c>
      <c r="E153" s="55" t="s">
        <v>847</v>
      </c>
      <c r="F153" s="56" t="s">
        <v>26</v>
      </c>
      <c r="G153" s="56" t="s">
        <v>13</v>
      </c>
      <c r="H153" s="56" t="s">
        <v>27</v>
      </c>
      <c r="I153" s="56" t="s">
        <v>24</v>
      </c>
      <c r="J153" s="58">
        <v>0.34</v>
      </c>
      <c r="K153" s="56">
        <f>12.85*3</f>
        <v>38.549999999999997</v>
      </c>
      <c r="L153" s="59">
        <v>30.14</v>
      </c>
      <c r="M153" s="56"/>
    </row>
    <row r="154" spans="1:13" s="60" customFormat="1" x14ac:dyDescent="0.45">
      <c r="A154" s="61">
        <v>23</v>
      </c>
      <c r="B154" s="61" t="s">
        <v>843</v>
      </c>
      <c r="C154" s="62" t="s">
        <v>671</v>
      </c>
      <c r="D154" s="63" t="s">
        <v>700</v>
      </c>
      <c r="E154" s="61" t="s">
        <v>848</v>
      </c>
      <c r="F154" s="62" t="s">
        <v>849</v>
      </c>
      <c r="G154" s="62" t="s">
        <v>24</v>
      </c>
      <c r="H154" s="62" t="s">
        <v>24</v>
      </c>
      <c r="I154" s="62" t="s">
        <v>24</v>
      </c>
      <c r="J154" s="64">
        <v>0.34</v>
      </c>
      <c r="K154" s="62">
        <f>6.16*3</f>
        <v>18.48</v>
      </c>
      <c r="L154" s="65">
        <v>99999</v>
      </c>
      <c r="M154" s="56"/>
    </row>
    <row r="155" spans="1:13" s="60" customFormat="1" x14ac:dyDescent="0.45">
      <c r="A155" s="61">
        <v>23</v>
      </c>
      <c r="B155" s="61" t="s">
        <v>843</v>
      </c>
      <c r="C155" s="62" t="s">
        <v>671</v>
      </c>
      <c r="D155" s="63" t="s">
        <v>700</v>
      </c>
      <c r="E155" s="61" t="s">
        <v>844</v>
      </c>
      <c r="F155" s="62" t="s">
        <v>845</v>
      </c>
      <c r="G155" s="62" t="s">
        <v>24</v>
      </c>
      <c r="H155" s="62" t="s">
        <v>24</v>
      </c>
      <c r="I155" s="62" t="s">
        <v>24</v>
      </c>
      <c r="J155" s="64">
        <v>0.34</v>
      </c>
      <c r="K155" s="62">
        <v>25.33</v>
      </c>
      <c r="L155" s="65">
        <v>99999</v>
      </c>
      <c r="M155" s="56"/>
    </row>
    <row r="156" spans="1:13" s="60" customFormat="1" ht="33" x14ac:dyDescent="0.45">
      <c r="A156" s="55">
        <v>24</v>
      </c>
      <c r="B156" s="55" t="s">
        <v>850</v>
      </c>
      <c r="C156" s="56" t="s">
        <v>671</v>
      </c>
      <c r="D156" s="57" t="s">
        <v>645</v>
      </c>
      <c r="E156" s="55" t="s">
        <v>184</v>
      </c>
      <c r="F156" s="56" t="s">
        <v>357</v>
      </c>
      <c r="G156" s="56" t="s">
        <v>24</v>
      </c>
      <c r="H156" s="56" t="s">
        <v>24</v>
      </c>
      <c r="I156" s="56" t="s">
        <v>27</v>
      </c>
      <c r="J156" s="58">
        <v>9.5280000000000005</v>
      </c>
      <c r="K156" s="56">
        <v>9.3000000000000007</v>
      </c>
      <c r="L156" s="59">
        <v>2.8626666666666667</v>
      </c>
      <c r="M156" s="66" t="s">
        <v>1106</v>
      </c>
    </row>
    <row r="157" spans="1:13" s="60" customFormat="1" x14ac:dyDescent="0.45">
      <c r="A157" s="55">
        <v>24</v>
      </c>
      <c r="B157" s="55" t="s">
        <v>850</v>
      </c>
      <c r="C157" s="56" t="s">
        <v>11</v>
      </c>
      <c r="D157" s="57" t="s">
        <v>645</v>
      </c>
      <c r="E157" s="55" t="s">
        <v>178</v>
      </c>
      <c r="F157" s="56" t="s">
        <v>354</v>
      </c>
      <c r="G157" s="56" t="s">
        <v>24</v>
      </c>
      <c r="H157" s="56" t="s">
        <v>24</v>
      </c>
      <c r="I157" s="56" t="s">
        <v>27</v>
      </c>
      <c r="J157" s="58">
        <v>9.5280000000000005</v>
      </c>
      <c r="K157" s="56">
        <v>12.26</v>
      </c>
      <c r="L157" s="59">
        <v>4.3209999999999997</v>
      </c>
      <c r="M157" s="56" t="s">
        <v>1107</v>
      </c>
    </row>
    <row r="158" spans="1:13" s="60" customFormat="1" x14ac:dyDescent="0.45">
      <c r="A158" s="55">
        <v>24</v>
      </c>
      <c r="B158" s="55" t="s">
        <v>850</v>
      </c>
      <c r="C158" s="56" t="s">
        <v>671</v>
      </c>
      <c r="D158" s="57" t="s">
        <v>645</v>
      </c>
      <c r="E158" s="55" t="s">
        <v>851</v>
      </c>
      <c r="F158" s="56" t="s">
        <v>546</v>
      </c>
      <c r="G158" s="56" t="s">
        <v>643</v>
      </c>
      <c r="H158" s="56" t="s">
        <v>27</v>
      </c>
      <c r="I158" s="56" t="s">
        <v>24</v>
      </c>
      <c r="J158" s="58">
        <v>9.5280000000000005</v>
      </c>
      <c r="K158" s="56">
        <v>41.31</v>
      </c>
      <c r="L158" s="59">
        <v>36.299999999999997</v>
      </c>
      <c r="M158" s="56"/>
    </row>
    <row r="159" spans="1:13" s="60" customFormat="1" x14ac:dyDescent="0.45">
      <c r="A159" s="55">
        <v>25</v>
      </c>
      <c r="B159" s="55" t="s">
        <v>852</v>
      </c>
      <c r="C159" s="56" t="s">
        <v>671</v>
      </c>
      <c r="D159" s="57" t="s">
        <v>814</v>
      </c>
      <c r="E159" s="55" t="s">
        <v>853</v>
      </c>
      <c r="F159" s="56" t="s">
        <v>854</v>
      </c>
      <c r="G159" s="56" t="s">
        <v>24</v>
      </c>
      <c r="H159" s="56" t="s">
        <v>24</v>
      </c>
      <c r="I159" s="56" t="s">
        <v>27</v>
      </c>
      <c r="J159" s="58">
        <v>0.2</v>
      </c>
      <c r="K159" s="56">
        <v>0.04</v>
      </c>
      <c r="L159" s="59">
        <v>1.5800000000000002E-2</v>
      </c>
      <c r="M159" s="56" t="s">
        <v>1108</v>
      </c>
    </row>
    <row r="160" spans="1:13" s="60" customFormat="1" x14ac:dyDescent="0.45">
      <c r="A160" s="55">
        <v>25</v>
      </c>
      <c r="B160" s="55" t="s">
        <v>852</v>
      </c>
      <c r="C160" s="56" t="s">
        <v>671</v>
      </c>
      <c r="D160" s="57" t="s">
        <v>814</v>
      </c>
      <c r="E160" s="55" t="s">
        <v>855</v>
      </c>
      <c r="F160" s="56" t="s">
        <v>856</v>
      </c>
      <c r="G160" s="56" t="s">
        <v>24</v>
      </c>
      <c r="H160" s="56" t="s">
        <v>24</v>
      </c>
      <c r="I160" s="56" t="s">
        <v>27</v>
      </c>
      <c r="J160" s="58">
        <v>0.2</v>
      </c>
      <c r="K160" s="56">
        <v>0.08</v>
      </c>
      <c r="L160" s="59">
        <v>0.05</v>
      </c>
      <c r="M160" s="56" t="s">
        <v>1109</v>
      </c>
    </row>
    <row r="161" spans="1:13" s="60" customFormat="1" x14ac:dyDescent="0.45">
      <c r="A161" s="55">
        <v>25</v>
      </c>
      <c r="B161" s="55" t="s">
        <v>852</v>
      </c>
      <c r="C161" s="56" t="s">
        <v>671</v>
      </c>
      <c r="D161" s="57" t="s">
        <v>814</v>
      </c>
      <c r="E161" s="55" t="s">
        <v>832</v>
      </c>
      <c r="F161" s="56" t="s">
        <v>833</v>
      </c>
      <c r="G161" s="56" t="s">
        <v>24</v>
      </c>
      <c r="H161" s="56" t="s">
        <v>24</v>
      </c>
      <c r="I161" s="56" t="s">
        <v>24</v>
      </c>
      <c r="J161" s="58">
        <v>0.2</v>
      </c>
      <c r="K161" s="56">
        <v>0.05</v>
      </c>
      <c r="L161" s="59">
        <v>5.0999999999999997E-2</v>
      </c>
      <c r="M161" s="56"/>
    </row>
    <row r="162" spans="1:13" s="60" customFormat="1" x14ac:dyDescent="0.45">
      <c r="A162" s="55">
        <v>26</v>
      </c>
      <c r="B162" s="55" t="s">
        <v>857</v>
      </c>
      <c r="C162" s="56" t="s">
        <v>671</v>
      </c>
      <c r="D162" s="57" t="s">
        <v>689</v>
      </c>
      <c r="E162" s="55" t="s">
        <v>52</v>
      </c>
      <c r="F162" s="56" t="s">
        <v>268</v>
      </c>
      <c r="G162" s="56" t="s">
        <v>24</v>
      </c>
      <c r="H162" s="56" t="s">
        <v>24</v>
      </c>
      <c r="I162" s="56" t="s">
        <v>27</v>
      </c>
      <c r="J162" s="58">
        <v>12.8622</v>
      </c>
      <c r="K162" s="56"/>
      <c r="L162" s="59">
        <v>0.16466666666666668</v>
      </c>
      <c r="M162" s="56" t="s">
        <v>1110</v>
      </c>
    </row>
    <row r="163" spans="1:13" s="60" customFormat="1" x14ac:dyDescent="0.45">
      <c r="A163" s="55">
        <v>26</v>
      </c>
      <c r="B163" s="55" t="s">
        <v>857</v>
      </c>
      <c r="C163" s="56" t="s">
        <v>671</v>
      </c>
      <c r="D163" s="57" t="s">
        <v>689</v>
      </c>
      <c r="E163" s="55" t="s">
        <v>858</v>
      </c>
      <c r="F163" s="56" t="s">
        <v>859</v>
      </c>
      <c r="G163" s="56" t="s">
        <v>24</v>
      </c>
      <c r="H163" s="56" t="s">
        <v>24</v>
      </c>
      <c r="I163" s="56" t="s">
        <v>27</v>
      </c>
      <c r="J163" s="58">
        <v>12.8622</v>
      </c>
      <c r="K163" s="56"/>
      <c r="L163" s="59">
        <v>0.75</v>
      </c>
      <c r="M163" s="56" t="s">
        <v>1111</v>
      </c>
    </row>
    <row r="164" spans="1:13" s="60" customFormat="1" x14ac:dyDescent="0.45">
      <c r="A164" s="55">
        <v>26</v>
      </c>
      <c r="B164" s="55" t="s">
        <v>857</v>
      </c>
      <c r="C164" s="56" t="s">
        <v>671</v>
      </c>
      <c r="D164" s="57" t="s">
        <v>689</v>
      </c>
      <c r="E164" s="55" t="s">
        <v>456</v>
      </c>
      <c r="F164" s="56" t="s">
        <v>534</v>
      </c>
      <c r="G164" s="56" t="s">
        <v>24</v>
      </c>
      <c r="H164" s="56" t="s">
        <v>24</v>
      </c>
      <c r="I164" s="56" t="s">
        <v>27</v>
      </c>
      <c r="J164" s="58">
        <v>12.8622</v>
      </c>
      <c r="K164" s="56">
        <v>10.7</v>
      </c>
      <c r="L164" s="59">
        <v>1.0900000000000001</v>
      </c>
      <c r="M164" s="56" t="s">
        <v>1112</v>
      </c>
    </row>
    <row r="165" spans="1:13" s="60" customFormat="1" x14ac:dyDescent="0.45">
      <c r="A165" s="55">
        <v>26</v>
      </c>
      <c r="B165" s="55" t="s">
        <v>857</v>
      </c>
      <c r="C165" s="56" t="s">
        <v>671</v>
      </c>
      <c r="D165" s="57" t="s">
        <v>689</v>
      </c>
      <c r="E165" s="55" t="s">
        <v>860</v>
      </c>
      <c r="F165" s="56" t="s">
        <v>538</v>
      </c>
      <c r="G165" s="56" t="s">
        <v>24</v>
      </c>
      <c r="H165" s="56" t="s">
        <v>24</v>
      </c>
      <c r="I165" s="56" t="s">
        <v>27</v>
      </c>
      <c r="J165" s="58">
        <v>12.8622</v>
      </c>
      <c r="K165" s="56">
        <v>12.57</v>
      </c>
      <c r="L165" s="59">
        <v>1.1478571428571429</v>
      </c>
      <c r="M165" s="56" t="s">
        <v>1113</v>
      </c>
    </row>
    <row r="166" spans="1:13" s="60" customFormat="1" x14ac:dyDescent="0.45">
      <c r="A166" s="55">
        <v>26</v>
      </c>
      <c r="B166" s="55" t="s">
        <v>857</v>
      </c>
      <c r="C166" s="56" t="s">
        <v>671</v>
      </c>
      <c r="D166" s="57" t="s">
        <v>689</v>
      </c>
      <c r="E166" s="55" t="s">
        <v>861</v>
      </c>
      <c r="F166" s="56" t="s">
        <v>536</v>
      </c>
      <c r="G166" s="56" t="s">
        <v>643</v>
      </c>
      <c r="H166" s="56" t="s">
        <v>27</v>
      </c>
      <c r="I166" s="56" t="s">
        <v>24</v>
      </c>
      <c r="J166" s="58">
        <v>12.8622</v>
      </c>
      <c r="K166" s="56">
        <v>13.54</v>
      </c>
      <c r="L166" s="59">
        <v>11</v>
      </c>
      <c r="M166" s="56"/>
    </row>
    <row r="167" spans="1:13" s="60" customFormat="1" x14ac:dyDescent="0.45">
      <c r="A167" s="55">
        <v>26</v>
      </c>
      <c r="B167" s="55" t="s">
        <v>857</v>
      </c>
      <c r="C167" s="56" t="s">
        <v>671</v>
      </c>
      <c r="D167" s="57" t="s">
        <v>689</v>
      </c>
      <c r="E167" s="55" t="s">
        <v>100</v>
      </c>
      <c r="F167" s="56" t="s">
        <v>308</v>
      </c>
      <c r="G167" s="56" t="s">
        <v>24</v>
      </c>
      <c r="H167" s="56" t="s">
        <v>24</v>
      </c>
      <c r="I167" s="56" t="s">
        <v>24</v>
      </c>
      <c r="J167" s="58">
        <v>12.8622</v>
      </c>
      <c r="K167" s="56"/>
      <c r="L167" s="59">
        <v>11.388</v>
      </c>
      <c r="M167" s="56"/>
    </row>
    <row r="168" spans="1:13" s="60" customFormat="1" x14ac:dyDescent="0.45">
      <c r="A168" s="55">
        <v>27</v>
      </c>
      <c r="B168" s="55" t="s">
        <v>862</v>
      </c>
      <c r="C168" s="56" t="s">
        <v>27</v>
      </c>
      <c r="D168" s="57" t="s">
        <v>682</v>
      </c>
      <c r="E168" s="55" t="s">
        <v>52</v>
      </c>
      <c r="F168" s="56" t="s">
        <v>268</v>
      </c>
      <c r="G168" s="56" t="s">
        <v>24</v>
      </c>
      <c r="H168" s="56" t="s">
        <v>24</v>
      </c>
      <c r="I168" s="56" t="s">
        <v>27</v>
      </c>
      <c r="J168" s="58">
        <v>6.4272999999999998</v>
      </c>
      <c r="K168" s="56">
        <v>4.5999999999999996</v>
      </c>
      <c r="L168" s="59">
        <v>0.16433333333333333</v>
      </c>
      <c r="M168" s="56" t="s">
        <v>1114</v>
      </c>
    </row>
    <row r="169" spans="1:13" s="60" customFormat="1" x14ac:dyDescent="0.45">
      <c r="A169" s="55">
        <v>27</v>
      </c>
      <c r="B169" s="55" t="s">
        <v>862</v>
      </c>
      <c r="C169" s="56" t="s">
        <v>27</v>
      </c>
      <c r="D169" s="57" t="s">
        <v>863</v>
      </c>
      <c r="E169" s="55" t="s">
        <v>864</v>
      </c>
      <c r="F169" s="56" t="s">
        <v>255</v>
      </c>
      <c r="G169" s="56" t="s">
        <v>24</v>
      </c>
      <c r="H169" s="56" t="s">
        <v>24</v>
      </c>
      <c r="I169" s="56" t="s">
        <v>27</v>
      </c>
      <c r="J169" s="58">
        <v>5.4180000000000001</v>
      </c>
      <c r="K169" s="56">
        <v>0.72</v>
      </c>
      <c r="L169" s="59">
        <v>0.25250862128665302</v>
      </c>
      <c r="M169" s="56" t="s">
        <v>1115</v>
      </c>
    </row>
    <row r="170" spans="1:13" s="60" customFormat="1" x14ac:dyDescent="0.45">
      <c r="A170" s="55">
        <v>27</v>
      </c>
      <c r="B170" s="55" t="s">
        <v>862</v>
      </c>
      <c r="C170" s="56" t="s">
        <v>27</v>
      </c>
      <c r="D170" s="57" t="s">
        <v>863</v>
      </c>
      <c r="E170" s="55" t="s">
        <v>865</v>
      </c>
      <c r="F170" s="56" t="s">
        <v>384</v>
      </c>
      <c r="G170" s="56" t="s">
        <v>24</v>
      </c>
      <c r="H170" s="56" t="s">
        <v>24</v>
      </c>
      <c r="I170" s="56" t="s">
        <v>27</v>
      </c>
      <c r="J170" s="58">
        <v>5.4180000000000001</v>
      </c>
      <c r="K170" s="56"/>
      <c r="L170" s="59">
        <v>0.55992515753765204</v>
      </c>
      <c r="M170" s="56" t="s">
        <v>1116</v>
      </c>
    </row>
    <row r="171" spans="1:13" s="60" customFormat="1" x14ac:dyDescent="0.45">
      <c r="A171" s="55">
        <v>27</v>
      </c>
      <c r="B171" s="55" t="s">
        <v>862</v>
      </c>
      <c r="C171" s="56" t="s">
        <v>27</v>
      </c>
      <c r="D171" s="57" t="s">
        <v>863</v>
      </c>
      <c r="E171" s="55" t="s">
        <v>33</v>
      </c>
      <c r="F171" s="56" t="s">
        <v>261</v>
      </c>
      <c r="G171" s="56" t="s">
        <v>24</v>
      </c>
      <c r="H171" s="56" t="s">
        <v>24</v>
      </c>
      <c r="I171" s="56" t="s">
        <v>27</v>
      </c>
      <c r="J171" s="58">
        <v>5.4180000000000001</v>
      </c>
      <c r="K171" s="56"/>
      <c r="L171" s="59">
        <v>0.78057363063511698</v>
      </c>
      <c r="M171" s="56" t="s">
        <v>1117</v>
      </c>
    </row>
    <row r="172" spans="1:13" s="60" customFormat="1" x14ac:dyDescent="0.45">
      <c r="A172" s="55">
        <v>27</v>
      </c>
      <c r="B172" s="55" t="s">
        <v>862</v>
      </c>
      <c r="C172" s="56" t="s">
        <v>27</v>
      </c>
      <c r="D172" s="57" t="s">
        <v>682</v>
      </c>
      <c r="E172" s="55" t="s">
        <v>839</v>
      </c>
      <c r="F172" s="56" t="s">
        <v>840</v>
      </c>
      <c r="G172" s="56" t="s">
        <v>24</v>
      </c>
      <c r="H172" s="56" t="s">
        <v>24</v>
      </c>
      <c r="I172" s="56" t="s">
        <v>27</v>
      </c>
      <c r="J172" s="58">
        <v>6.4272999999999998</v>
      </c>
      <c r="K172" s="56"/>
      <c r="L172" s="59">
        <v>0.71857142857142864</v>
      </c>
      <c r="M172" s="56" t="s">
        <v>1118</v>
      </c>
    </row>
    <row r="173" spans="1:13" s="60" customFormat="1" x14ac:dyDescent="0.45">
      <c r="A173" s="55">
        <v>27</v>
      </c>
      <c r="B173" s="55" t="s">
        <v>862</v>
      </c>
      <c r="C173" s="56" t="s">
        <v>27</v>
      </c>
      <c r="D173" s="57" t="s">
        <v>863</v>
      </c>
      <c r="E173" s="55" t="s">
        <v>866</v>
      </c>
      <c r="F173" s="56" t="s">
        <v>308</v>
      </c>
      <c r="G173" s="56" t="s">
        <v>24</v>
      </c>
      <c r="H173" s="56" t="s">
        <v>24</v>
      </c>
      <c r="I173" s="56" t="s">
        <v>27</v>
      </c>
      <c r="J173" s="58">
        <v>5.4180000000000001</v>
      </c>
      <c r="K173" s="56"/>
      <c r="L173" s="59">
        <v>1.10561492971417</v>
      </c>
      <c r="M173" s="56" t="s">
        <v>1119</v>
      </c>
    </row>
    <row r="174" spans="1:13" s="60" customFormat="1" x14ac:dyDescent="0.45">
      <c r="A174" s="55">
        <v>27</v>
      </c>
      <c r="B174" s="55" t="s">
        <v>862</v>
      </c>
      <c r="C174" s="56" t="s">
        <v>27</v>
      </c>
      <c r="D174" s="57" t="s">
        <v>682</v>
      </c>
      <c r="E174" s="55" t="s">
        <v>867</v>
      </c>
      <c r="F174" s="56" t="s">
        <v>695</v>
      </c>
      <c r="G174" s="56" t="s">
        <v>24</v>
      </c>
      <c r="H174" s="56" t="s">
        <v>24</v>
      </c>
      <c r="I174" s="56" t="s">
        <v>24</v>
      </c>
      <c r="J174" s="58">
        <v>6.4272999999999998</v>
      </c>
      <c r="K174" s="56">
        <v>5.79</v>
      </c>
      <c r="L174" s="59">
        <v>2.0499999999999998</v>
      </c>
      <c r="M174" s="56"/>
    </row>
    <row r="175" spans="1:13" s="60" customFormat="1" x14ac:dyDescent="0.45">
      <c r="A175" s="55">
        <v>27</v>
      </c>
      <c r="B175" s="55" t="s">
        <v>862</v>
      </c>
      <c r="C175" s="56" t="s">
        <v>27</v>
      </c>
      <c r="D175" s="57" t="s">
        <v>863</v>
      </c>
      <c r="E175" s="55" t="s">
        <v>868</v>
      </c>
      <c r="F175" s="56" t="s">
        <v>381</v>
      </c>
      <c r="G175" s="56" t="s">
        <v>13</v>
      </c>
      <c r="H175" s="56" t="s">
        <v>27</v>
      </c>
      <c r="I175" s="56" t="s">
        <v>24</v>
      </c>
      <c r="J175" s="58">
        <v>5.4180000000000001</v>
      </c>
      <c r="K175" s="56">
        <v>6.33</v>
      </c>
      <c r="L175" s="59">
        <v>5.4180000000000001</v>
      </c>
      <c r="M175" s="56"/>
    </row>
    <row r="176" spans="1:13" s="60" customFormat="1" x14ac:dyDescent="0.45">
      <c r="A176" s="55">
        <v>28</v>
      </c>
      <c r="B176" s="55" t="s">
        <v>869</v>
      </c>
      <c r="C176" s="56" t="s">
        <v>671</v>
      </c>
      <c r="D176" s="57" t="s">
        <v>870</v>
      </c>
      <c r="E176" s="55" t="s">
        <v>111</v>
      </c>
      <c r="F176" s="56" t="s">
        <v>314</v>
      </c>
      <c r="G176" s="56" t="s">
        <v>24</v>
      </c>
      <c r="H176" s="56" t="s">
        <v>24</v>
      </c>
      <c r="I176" s="56" t="s">
        <v>27</v>
      </c>
      <c r="J176" s="58">
        <v>6.7786</v>
      </c>
      <c r="K176" s="56">
        <v>6.77</v>
      </c>
      <c r="L176" s="59">
        <v>1.5960000000000001</v>
      </c>
      <c r="M176" s="56" t="s">
        <v>1120</v>
      </c>
    </row>
    <row r="177" spans="1:13" s="60" customFormat="1" x14ac:dyDescent="0.45">
      <c r="A177" s="55">
        <v>28</v>
      </c>
      <c r="B177" s="55" t="s">
        <v>869</v>
      </c>
      <c r="C177" s="56" t="s">
        <v>671</v>
      </c>
      <c r="D177" s="57" t="s">
        <v>870</v>
      </c>
      <c r="E177" s="55" t="s">
        <v>871</v>
      </c>
      <c r="F177" s="56" t="s">
        <v>872</v>
      </c>
      <c r="G177" s="56" t="s">
        <v>24</v>
      </c>
      <c r="H177" s="56" t="s">
        <v>24</v>
      </c>
      <c r="I177" s="56" t="s">
        <v>27</v>
      </c>
      <c r="J177" s="58">
        <v>6.7786</v>
      </c>
      <c r="K177" s="56"/>
      <c r="L177" s="59">
        <v>1.6328571428571428</v>
      </c>
      <c r="M177" s="56" t="s">
        <v>1121</v>
      </c>
    </row>
    <row r="178" spans="1:13" s="60" customFormat="1" x14ac:dyDescent="0.45">
      <c r="A178" s="55">
        <v>28</v>
      </c>
      <c r="B178" s="55" t="s">
        <v>869</v>
      </c>
      <c r="C178" s="56" t="s">
        <v>671</v>
      </c>
      <c r="D178" s="57" t="s">
        <v>870</v>
      </c>
      <c r="E178" s="55" t="s">
        <v>722</v>
      </c>
      <c r="F178" s="56" t="s">
        <v>381</v>
      </c>
      <c r="G178" s="56" t="s">
        <v>643</v>
      </c>
      <c r="H178" s="56" t="s">
        <v>27</v>
      </c>
      <c r="I178" s="56" t="s">
        <v>24</v>
      </c>
      <c r="J178" s="58">
        <v>6.7786</v>
      </c>
      <c r="K178" s="56"/>
      <c r="L178" s="59">
        <v>4.7140000000000004</v>
      </c>
      <c r="M178" s="56"/>
    </row>
    <row r="179" spans="1:13" s="60" customFormat="1" x14ac:dyDescent="0.45">
      <c r="A179" s="55">
        <v>28</v>
      </c>
      <c r="B179" s="55" t="s">
        <v>869</v>
      </c>
      <c r="C179" s="56" t="s">
        <v>671</v>
      </c>
      <c r="D179" s="57" t="s">
        <v>870</v>
      </c>
      <c r="E179" s="55" t="s">
        <v>191</v>
      </c>
      <c r="F179" s="56" t="s">
        <v>362</v>
      </c>
      <c r="G179" s="56" t="s">
        <v>24</v>
      </c>
      <c r="H179" s="56" t="s">
        <v>24</v>
      </c>
      <c r="I179" s="56" t="s">
        <v>27</v>
      </c>
      <c r="J179" s="58">
        <v>6.7786</v>
      </c>
      <c r="K179" s="56">
        <v>6.78</v>
      </c>
      <c r="L179" s="59">
        <v>2.5985714285714288</v>
      </c>
      <c r="M179" s="66" t="s">
        <v>1122</v>
      </c>
    </row>
    <row r="180" spans="1:13" s="60" customFormat="1" x14ac:dyDescent="0.45">
      <c r="A180" s="55">
        <v>29</v>
      </c>
      <c r="B180" s="55" t="s">
        <v>873</v>
      </c>
      <c r="C180" s="56" t="s">
        <v>671</v>
      </c>
      <c r="D180" s="57" t="s">
        <v>874</v>
      </c>
      <c r="E180" s="55" t="s">
        <v>875</v>
      </c>
      <c r="F180" s="56" t="s">
        <v>876</v>
      </c>
      <c r="G180" s="56" t="s">
        <v>24</v>
      </c>
      <c r="H180" s="56" t="s">
        <v>24</v>
      </c>
      <c r="I180" s="56" t="s">
        <v>27</v>
      </c>
      <c r="J180" s="71">
        <v>5.5</v>
      </c>
      <c r="K180" s="56"/>
      <c r="L180" s="59">
        <v>0.38</v>
      </c>
      <c r="M180" s="56" t="s">
        <v>1123</v>
      </c>
    </row>
    <row r="181" spans="1:13" s="60" customFormat="1" x14ac:dyDescent="0.45">
      <c r="A181" s="55">
        <v>29</v>
      </c>
      <c r="B181" s="55" t="s">
        <v>873</v>
      </c>
      <c r="C181" s="56" t="s">
        <v>671</v>
      </c>
      <c r="D181" s="57" t="s">
        <v>874</v>
      </c>
      <c r="E181" s="67" t="s">
        <v>877</v>
      </c>
      <c r="F181" s="56" t="s">
        <v>287</v>
      </c>
      <c r="G181" s="56" t="s">
        <v>24</v>
      </c>
      <c r="H181" s="56" t="s">
        <v>24</v>
      </c>
      <c r="I181" s="56" t="s">
        <v>27</v>
      </c>
      <c r="J181" s="71">
        <v>5.5</v>
      </c>
      <c r="K181" s="56">
        <v>7.01</v>
      </c>
      <c r="L181" s="59">
        <v>0.39</v>
      </c>
      <c r="M181" s="56" t="s">
        <v>1124</v>
      </c>
    </row>
    <row r="182" spans="1:13" s="60" customFormat="1" ht="33" x14ac:dyDescent="0.45">
      <c r="A182" s="55">
        <v>29</v>
      </c>
      <c r="B182" s="55" t="s">
        <v>873</v>
      </c>
      <c r="C182" s="56" t="s">
        <v>671</v>
      </c>
      <c r="D182" s="57" t="s">
        <v>874</v>
      </c>
      <c r="E182" s="67" t="s">
        <v>878</v>
      </c>
      <c r="F182" s="56" t="s">
        <v>322</v>
      </c>
      <c r="G182" s="56" t="s">
        <v>24</v>
      </c>
      <c r="H182" s="56" t="s">
        <v>24</v>
      </c>
      <c r="I182" s="56" t="s">
        <v>27</v>
      </c>
      <c r="J182" s="71">
        <v>5.5</v>
      </c>
      <c r="K182" s="56">
        <v>7.06</v>
      </c>
      <c r="L182" s="59">
        <v>0.77142857142857146</v>
      </c>
      <c r="M182" s="56" t="s">
        <v>1125</v>
      </c>
    </row>
    <row r="183" spans="1:13" s="60" customFormat="1" x14ac:dyDescent="0.45">
      <c r="A183" s="55">
        <v>29</v>
      </c>
      <c r="B183" s="55" t="s">
        <v>873</v>
      </c>
      <c r="C183" s="56" t="s">
        <v>671</v>
      </c>
      <c r="D183" s="57" t="s">
        <v>874</v>
      </c>
      <c r="E183" s="55" t="s">
        <v>213</v>
      </c>
      <c r="F183" s="56" t="s">
        <v>377</v>
      </c>
      <c r="G183" s="56" t="s">
        <v>24</v>
      </c>
      <c r="H183" s="56" t="s">
        <v>24</v>
      </c>
      <c r="I183" s="56" t="s">
        <v>27</v>
      </c>
      <c r="J183" s="71">
        <v>5.5</v>
      </c>
      <c r="K183" s="56"/>
      <c r="L183" s="59">
        <v>1.0592857142857144</v>
      </c>
      <c r="M183" s="56" t="s">
        <v>1126</v>
      </c>
    </row>
    <row r="184" spans="1:13" s="60" customFormat="1" x14ac:dyDescent="0.45">
      <c r="A184" s="55">
        <v>29</v>
      </c>
      <c r="B184" s="55" t="s">
        <v>873</v>
      </c>
      <c r="C184" s="56" t="s">
        <v>671</v>
      </c>
      <c r="D184" s="57" t="s">
        <v>874</v>
      </c>
      <c r="E184" s="55" t="s">
        <v>879</v>
      </c>
      <c r="F184" s="56" t="s">
        <v>880</v>
      </c>
      <c r="G184" s="56" t="s">
        <v>643</v>
      </c>
      <c r="H184" s="56" t="s">
        <v>27</v>
      </c>
      <c r="I184" s="56" t="s">
        <v>24</v>
      </c>
      <c r="J184" s="71">
        <v>5.5</v>
      </c>
      <c r="K184" s="56">
        <v>7.5</v>
      </c>
      <c r="L184" s="59">
        <v>5.4930000000000003</v>
      </c>
      <c r="M184" s="56"/>
    </row>
    <row r="185" spans="1:13" s="60" customFormat="1" x14ac:dyDescent="0.45">
      <c r="A185" s="55">
        <v>30</v>
      </c>
      <c r="B185" s="55" t="s">
        <v>881</v>
      </c>
      <c r="C185" s="56" t="s">
        <v>643</v>
      </c>
      <c r="D185" s="57" t="s">
        <v>637</v>
      </c>
      <c r="E185" s="55" t="s">
        <v>882</v>
      </c>
      <c r="F185" s="56" t="s">
        <v>883</v>
      </c>
      <c r="G185" s="56" t="s">
        <v>24</v>
      </c>
      <c r="H185" s="56" t="s">
        <v>24</v>
      </c>
      <c r="I185" s="56" t="s">
        <v>27</v>
      </c>
      <c r="J185" s="58">
        <v>6.3697999999999997</v>
      </c>
      <c r="K185" s="56">
        <v>10.83</v>
      </c>
      <c r="L185" s="59">
        <v>2.5985714285714301</v>
      </c>
      <c r="M185" s="56" t="s">
        <v>1127</v>
      </c>
    </row>
    <row r="186" spans="1:13" s="60" customFormat="1" x14ac:dyDescent="0.45">
      <c r="A186" s="55">
        <v>30</v>
      </c>
      <c r="B186" s="55" t="s">
        <v>881</v>
      </c>
      <c r="C186" s="56" t="s">
        <v>643</v>
      </c>
      <c r="D186" s="57" t="s">
        <v>874</v>
      </c>
      <c r="E186" s="55" t="s">
        <v>884</v>
      </c>
      <c r="F186" s="56" t="s">
        <v>311</v>
      </c>
      <c r="G186" s="56" t="s">
        <v>24</v>
      </c>
      <c r="H186" s="56" t="s">
        <v>24</v>
      </c>
      <c r="I186" s="56" t="s">
        <v>27</v>
      </c>
      <c r="J186" s="58">
        <v>10.8286</v>
      </c>
      <c r="K186" s="56"/>
      <c r="L186" s="59">
        <v>1.7716666666666667</v>
      </c>
      <c r="M186" s="66" t="s">
        <v>1128</v>
      </c>
    </row>
    <row r="187" spans="1:13" s="60" customFormat="1" x14ac:dyDescent="0.45">
      <c r="A187" s="55">
        <v>30</v>
      </c>
      <c r="B187" s="55" t="s">
        <v>881</v>
      </c>
      <c r="C187" s="56" t="s">
        <v>643</v>
      </c>
      <c r="D187" s="57" t="s">
        <v>874</v>
      </c>
      <c r="E187" s="55" t="s">
        <v>62</v>
      </c>
      <c r="F187" s="56" t="s">
        <v>284</v>
      </c>
      <c r="G187" s="56" t="s">
        <v>24</v>
      </c>
      <c r="H187" s="56" t="s">
        <v>24</v>
      </c>
      <c r="I187" s="56" t="s">
        <v>27</v>
      </c>
      <c r="J187" s="58">
        <v>10.8286</v>
      </c>
      <c r="K187" s="56">
        <v>10.83</v>
      </c>
      <c r="L187" s="59">
        <v>3.632857142857143</v>
      </c>
      <c r="M187" s="56" t="s">
        <v>1129</v>
      </c>
    </row>
    <row r="188" spans="1:13" s="60" customFormat="1" x14ac:dyDescent="0.45">
      <c r="A188" s="55">
        <v>30</v>
      </c>
      <c r="B188" s="55" t="s">
        <v>881</v>
      </c>
      <c r="C188" s="56" t="s">
        <v>27</v>
      </c>
      <c r="D188" s="57" t="s">
        <v>874</v>
      </c>
      <c r="E188" s="55" t="s">
        <v>885</v>
      </c>
      <c r="F188" s="56" t="s">
        <v>730</v>
      </c>
      <c r="G188" s="56" t="s">
        <v>643</v>
      </c>
      <c r="H188" s="56" t="s">
        <v>27</v>
      </c>
      <c r="I188" s="56" t="s">
        <v>24</v>
      </c>
      <c r="J188" s="58">
        <v>10.8286</v>
      </c>
      <c r="K188" s="56">
        <v>12.14</v>
      </c>
      <c r="L188" s="59">
        <v>11.920999999999999</v>
      </c>
      <c r="M188" s="56"/>
    </row>
    <row r="189" spans="1:13" s="60" customFormat="1" x14ac:dyDescent="0.45">
      <c r="A189" s="55">
        <v>31</v>
      </c>
      <c r="B189" s="55" t="s">
        <v>886</v>
      </c>
      <c r="C189" s="56" t="s">
        <v>671</v>
      </c>
      <c r="D189" s="57" t="s">
        <v>691</v>
      </c>
      <c r="E189" s="55" t="s">
        <v>887</v>
      </c>
      <c r="F189" s="56" t="s">
        <v>888</v>
      </c>
      <c r="G189" s="56" t="s">
        <v>24</v>
      </c>
      <c r="H189" s="56" t="s">
        <v>24</v>
      </c>
      <c r="I189" s="56" t="s">
        <v>27</v>
      </c>
      <c r="J189" s="58">
        <v>0.7833</v>
      </c>
      <c r="K189" s="56">
        <v>1.02</v>
      </c>
      <c r="L189" s="59">
        <v>7.8333333333333338E-2</v>
      </c>
      <c r="M189" s="56" t="s">
        <v>1130</v>
      </c>
    </row>
    <row r="190" spans="1:13" s="60" customFormat="1" x14ac:dyDescent="0.45">
      <c r="A190" s="55">
        <v>31</v>
      </c>
      <c r="B190" s="55" t="s">
        <v>886</v>
      </c>
      <c r="C190" s="56" t="s">
        <v>671</v>
      </c>
      <c r="D190" s="57" t="s">
        <v>691</v>
      </c>
      <c r="E190" s="55" t="s">
        <v>889</v>
      </c>
      <c r="F190" s="56" t="s">
        <v>890</v>
      </c>
      <c r="G190" s="56" t="s">
        <v>24</v>
      </c>
      <c r="H190" s="56" t="s">
        <v>24</v>
      </c>
      <c r="I190" s="56" t="s">
        <v>27</v>
      </c>
      <c r="J190" s="58">
        <v>0.7833</v>
      </c>
      <c r="K190" s="56">
        <v>1.1000000000000001</v>
      </c>
      <c r="L190" s="59">
        <v>8.8666666666666671E-2</v>
      </c>
      <c r="M190" s="56" t="s">
        <v>1131</v>
      </c>
    </row>
    <row r="191" spans="1:13" s="60" customFormat="1" x14ac:dyDescent="0.45">
      <c r="A191" s="55">
        <v>31</v>
      </c>
      <c r="B191" s="55" t="s">
        <v>886</v>
      </c>
      <c r="C191" s="56" t="s">
        <v>671</v>
      </c>
      <c r="D191" s="57" t="s">
        <v>691</v>
      </c>
      <c r="E191" s="55" t="s">
        <v>891</v>
      </c>
      <c r="F191" s="56" t="s">
        <v>324</v>
      </c>
      <c r="G191" s="56" t="s">
        <v>24</v>
      </c>
      <c r="H191" s="56" t="s">
        <v>24</v>
      </c>
      <c r="I191" s="56" t="s">
        <v>27</v>
      </c>
      <c r="J191" s="58">
        <v>0.7833</v>
      </c>
      <c r="K191" s="56">
        <v>1.01</v>
      </c>
      <c r="L191" s="59">
        <v>9.583333333333334E-2</v>
      </c>
      <c r="M191" s="56" t="s">
        <v>1132</v>
      </c>
    </row>
    <row r="192" spans="1:13" s="60" customFormat="1" x14ac:dyDescent="0.45">
      <c r="A192" s="55">
        <v>31</v>
      </c>
      <c r="B192" s="55" t="s">
        <v>886</v>
      </c>
      <c r="C192" s="56" t="s">
        <v>671</v>
      </c>
      <c r="D192" s="57" t="s">
        <v>691</v>
      </c>
      <c r="E192" s="55" t="s">
        <v>33</v>
      </c>
      <c r="F192" s="56" t="s">
        <v>261</v>
      </c>
      <c r="G192" s="56" t="s">
        <v>24</v>
      </c>
      <c r="H192" s="56" t="s">
        <v>24</v>
      </c>
      <c r="I192" s="56" t="s">
        <v>27</v>
      </c>
      <c r="J192" s="58">
        <v>0.7833</v>
      </c>
      <c r="K192" s="56"/>
      <c r="L192" s="59">
        <v>0.11933333333333333</v>
      </c>
      <c r="M192" s="56" t="s">
        <v>1133</v>
      </c>
    </row>
    <row r="193" spans="1:13" s="60" customFormat="1" x14ac:dyDescent="0.45">
      <c r="A193" s="55">
        <v>31</v>
      </c>
      <c r="B193" s="55" t="s">
        <v>886</v>
      </c>
      <c r="C193" s="56" t="s">
        <v>671</v>
      </c>
      <c r="D193" s="57" t="s">
        <v>691</v>
      </c>
      <c r="E193" s="55" t="s">
        <v>892</v>
      </c>
      <c r="F193" s="56" t="s">
        <v>893</v>
      </c>
      <c r="G193" s="56" t="s">
        <v>24</v>
      </c>
      <c r="H193" s="56" t="s">
        <v>24</v>
      </c>
      <c r="I193" s="56" t="s">
        <v>24</v>
      </c>
      <c r="J193" s="58">
        <v>0.7833</v>
      </c>
      <c r="K193" s="56">
        <v>0.52</v>
      </c>
      <c r="L193" s="59">
        <v>0.156</v>
      </c>
      <c r="M193" s="56"/>
    </row>
    <row r="194" spans="1:13" s="60" customFormat="1" x14ac:dyDescent="0.45">
      <c r="A194" s="61">
        <v>31</v>
      </c>
      <c r="B194" s="61" t="s">
        <v>886</v>
      </c>
      <c r="C194" s="62" t="s">
        <v>671</v>
      </c>
      <c r="D194" s="63" t="s">
        <v>691</v>
      </c>
      <c r="E194" s="61" t="s">
        <v>894</v>
      </c>
      <c r="F194" s="62" t="s">
        <v>355</v>
      </c>
      <c r="G194" s="62" t="s">
        <v>643</v>
      </c>
      <c r="H194" s="62" t="s">
        <v>27</v>
      </c>
      <c r="I194" s="62" t="s">
        <v>24</v>
      </c>
      <c r="J194" s="64">
        <v>0.7833</v>
      </c>
      <c r="K194" s="62">
        <v>1.52</v>
      </c>
      <c r="L194" s="65">
        <v>99999</v>
      </c>
      <c r="M194" s="56"/>
    </row>
    <row r="195" spans="1:13" s="60" customFormat="1" x14ac:dyDescent="0.45">
      <c r="A195" s="55">
        <v>32</v>
      </c>
      <c r="B195" s="55" t="s">
        <v>895</v>
      </c>
      <c r="C195" s="56" t="s">
        <v>671</v>
      </c>
      <c r="D195" s="57" t="s">
        <v>707</v>
      </c>
      <c r="E195" s="55" t="s">
        <v>52</v>
      </c>
      <c r="F195" s="56" t="s">
        <v>268</v>
      </c>
      <c r="G195" s="56" t="s">
        <v>24</v>
      </c>
      <c r="H195" s="56" t="s">
        <v>24</v>
      </c>
      <c r="I195" s="56" t="s">
        <v>27</v>
      </c>
      <c r="J195" s="58">
        <v>5</v>
      </c>
      <c r="K195" s="56"/>
      <c r="L195" s="59">
        <v>0.3126666666666667</v>
      </c>
      <c r="M195" s="56" t="s">
        <v>1134</v>
      </c>
    </row>
    <row r="196" spans="1:13" s="60" customFormat="1" x14ac:dyDescent="0.45">
      <c r="A196" s="55">
        <v>32</v>
      </c>
      <c r="B196" s="55" t="s">
        <v>895</v>
      </c>
      <c r="C196" s="56" t="s">
        <v>11</v>
      </c>
      <c r="D196" s="57" t="s">
        <v>707</v>
      </c>
      <c r="E196" s="55" t="s">
        <v>759</v>
      </c>
      <c r="F196" s="56" t="s">
        <v>760</v>
      </c>
      <c r="G196" s="56" t="s">
        <v>24</v>
      </c>
      <c r="H196" s="56" t="s">
        <v>24</v>
      </c>
      <c r="I196" s="56" t="s">
        <v>27</v>
      </c>
      <c r="J196" s="58">
        <v>5</v>
      </c>
      <c r="K196" s="56"/>
      <c r="L196" s="59">
        <v>0.38999999999999996</v>
      </c>
      <c r="M196" s="56" t="s">
        <v>1135</v>
      </c>
    </row>
    <row r="197" spans="1:13" s="60" customFormat="1" x14ac:dyDescent="0.45">
      <c r="A197" s="55">
        <v>32</v>
      </c>
      <c r="B197" s="55" t="s">
        <v>895</v>
      </c>
      <c r="C197" s="56" t="s">
        <v>11</v>
      </c>
      <c r="D197" s="57" t="s">
        <v>707</v>
      </c>
      <c r="E197" s="55" t="s">
        <v>165</v>
      </c>
      <c r="F197" s="56" t="s">
        <v>348</v>
      </c>
      <c r="G197" s="56" t="s">
        <v>24</v>
      </c>
      <c r="H197" s="56" t="s">
        <v>24</v>
      </c>
      <c r="I197" s="56" t="s">
        <v>27</v>
      </c>
      <c r="J197" s="58">
        <v>5</v>
      </c>
      <c r="K197" s="56"/>
      <c r="L197" s="59">
        <v>0.5665</v>
      </c>
      <c r="M197" s="56" t="s">
        <v>1136</v>
      </c>
    </row>
    <row r="198" spans="1:13" s="60" customFormat="1" x14ac:dyDescent="0.45">
      <c r="A198" s="55">
        <v>32</v>
      </c>
      <c r="B198" s="55" t="s">
        <v>895</v>
      </c>
      <c r="C198" s="56" t="s">
        <v>11</v>
      </c>
      <c r="D198" s="57" t="s">
        <v>707</v>
      </c>
      <c r="E198" s="55" t="s">
        <v>662</v>
      </c>
      <c r="F198" s="56" t="s">
        <v>663</v>
      </c>
      <c r="G198" s="56" t="s">
        <v>24</v>
      </c>
      <c r="H198" s="56" t="s">
        <v>24</v>
      </c>
      <c r="I198" s="56" t="s">
        <v>27</v>
      </c>
      <c r="J198" s="58">
        <v>5</v>
      </c>
      <c r="K198" s="56"/>
      <c r="L198" s="59">
        <v>0.6825</v>
      </c>
      <c r="M198" s="56" t="s">
        <v>1137</v>
      </c>
    </row>
    <row r="199" spans="1:13" s="60" customFormat="1" x14ac:dyDescent="0.45">
      <c r="A199" s="55">
        <v>32</v>
      </c>
      <c r="B199" s="55" t="s">
        <v>895</v>
      </c>
      <c r="C199" s="56" t="s">
        <v>671</v>
      </c>
      <c r="D199" s="57" t="s">
        <v>707</v>
      </c>
      <c r="E199" s="55" t="s">
        <v>178</v>
      </c>
      <c r="F199" s="56" t="s">
        <v>354</v>
      </c>
      <c r="G199" s="56" t="s">
        <v>24</v>
      </c>
      <c r="H199" s="56" t="s">
        <v>24</v>
      </c>
      <c r="I199" s="56" t="s">
        <v>24</v>
      </c>
      <c r="J199" s="58">
        <v>5</v>
      </c>
      <c r="K199" s="56">
        <v>6.93</v>
      </c>
      <c r="L199" s="59">
        <v>0.873</v>
      </c>
      <c r="M199" s="56"/>
    </row>
    <row r="200" spans="1:13" s="60" customFormat="1" x14ac:dyDescent="0.45">
      <c r="A200" s="61">
        <v>32</v>
      </c>
      <c r="B200" s="61" t="s">
        <v>895</v>
      </c>
      <c r="C200" s="62" t="s">
        <v>671</v>
      </c>
      <c r="D200" s="63" t="s">
        <v>707</v>
      </c>
      <c r="E200" s="61" t="s">
        <v>818</v>
      </c>
      <c r="F200" s="62" t="s">
        <v>280</v>
      </c>
      <c r="G200" s="62" t="s">
        <v>643</v>
      </c>
      <c r="H200" s="62" t="s">
        <v>27</v>
      </c>
      <c r="I200" s="62" t="s">
        <v>24</v>
      </c>
      <c r="J200" s="64">
        <v>5</v>
      </c>
      <c r="K200" s="62">
        <v>6.08</v>
      </c>
      <c r="L200" s="65">
        <v>99999</v>
      </c>
      <c r="M200" s="56"/>
    </row>
    <row r="201" spans="1:13" s="60" customFormat="1" x14ac:dyDescent="0.45">
      <c r="A201" s="55">
        <v>33</v>
      </c>
      <c r="B201" s="55" t="s">
        <v>896</v>
      </c>
      <c r="C201" s="56" t="s">
        <v>671</v>
      </c>
      <c r="D201" s="57" t="s">
        <v>897</v>
      </c>
      <c r="E201" s="55" t="s">
        <v>60</v>
      </c>
      <c r="F201" s="56" t="s">
        <v>283</v>
      </c>
      <c r="G201" s="56" t="s">
        <v>24</v>
      </c>
      <c r="H201" s="56" t="s">
        <v>24</v>
      </c>
      <c r="I201" s="56" t="s">
        <v>27</v>
      </c>
      <c r="J201" s="58">
        <v>1.885</v>
      </c>
      <c r="K201" s="56">
        <v>2.64</v>
      </c>
      <c r="L201" s="59">
        <v>1.3900000000000001</v>
      </c>
      <c r="M201" s="56" t="s">
        <v>1138</v>
      </c>
    </row>
    <row r="202" spans="1:13" s="60" customFormat="1" x14ac:dyDescent="0.45">
      <c r="A202" s="55">
        <v>33</v>
      </c>
      <c r="B202" s="55" t="s">
        <v>896</v>
      </c>
      <c r="C202" s="56" t="s">
        <v>11</v>
      </c>
      <c r="D202" s="57" t="s">
        <v>897</v>
      </c>
      <c r="E202" s="55" t="s">
        <v>213</v>
      </c>
      <c r="F202" s="56" t="s">
        <v>377</v>
      </c>
      <c r="G202" s="56" t="s">
        <v>24</v>
      </c>
      <c r="H202" s="56" t="s">
        <v>24</v>
      </c>
      <c r="I202" s="56" t="s">
        <v>27</v>
      </c>
      <c r="J202" s="58">
        <v>1.885</v>
      </c>
      <c r="K202" s="56">
        <v>3.01</v>
      </c>
      <c r="L202" s="59">
        <v>1.4957142857142858</v>
      </c>
      <c r="M202" s="66" t="s">
        <v>1139</v>
      </c>
    </row>
    <row r="203" spans="1:13" s="60" customFormat="1" x14ac:dyDescent="0.45">
      <c r="A203" s="61">
        <v>33</v>
      </c>
      <c r="B203" s="61" t="s">
        <v>896</v>
      </c>
      <c r="C203" s="62" t="s">
        <v>671</v>
      </c>
      <c r="D203" s="63" t="s">
        <v>897</v>
      </c>
      <c r="E203" s="61" t="s">
        <v>818</v>
      </c>
      <c r="F203" s="62" t="s">
        <v>280</v>
      </c>
      <c r="G203" s="62" t="s">
        <v>27</v>
      </c>
      <c r="H203" s="62" t="s">
        <v>27</v>
      </c>
      <c r="I203" s="62" t="s">
        <v>24</v>
      </c>
      <c r="J203" s="64">
        <v>1.885</v>
      </c>
      <c r="K203" s="62">
        <v>5.84</v>
      </c>
      <c r="L203" s="65">
        <v>99999</v>
      </c>
      <c r="M203" s="56"/>
    </row>
    <row r="204" spans="1:13" s="60" customFormat="1" x14ac:dyDescent="0.45">
      <c r="A204" s="55">
        <v>34</v>
      </c>
      <c r="B204" s="55" t="s">
        <v>1024</v>
      </c>
      <c r="C204" s="56" t="s">
        <v>671</v>
      </c>
      <c r="D204" s="57" t="s">
        <v>898</v>
      </c>
      <c r="E204" s="55" t="s">
        <v>502</v>
      </c>
      <c r="F204" s="56" t="s">
        <v>549</v>
      </c>
      <c r="G204" s="56" t="s">
        <v>24</v>
      </c>
      <c r="H204" s="56" t="s">
        <v>24</v>
      </c>
      <c r="I204" s="56" t="s">
        <v>27</v>
      </c>
      <c r="J204" s="58">
        <v>2.0790000000000002</v>
      </c>
      <c r="K204" s="56">
        <v>3.16</v>
      </c>
      <c r="L204" s="59">
        <v>0.44850000000000001</v>
      </c>
      <c r="M204" s="56" t="s">
        <v>1140</v>
      </c>
    </row>
    <row r="205" spans="1:13" s="60" customFormat="1" x14ac:dyDescent="0.45">
      <c r="A205" s="55">
        <v>34</v>
      </c>
      <c r="B205" s="55" t="s">
        <v>1024</v>
      </c>
      <c r="C205" s="56" t="s">
        <v>671</v>
      </c>
      <c r="D205" s="57" t="s">
        <v>898</v>
      </c>
      <c r="E205" s="55" t="s">
        <v>807</v>
      </c>
      <c r="F205" s="56" t="s">
        <v>808</v>
      </c>
      <c r="G205" s="56" t="s">
        <v>24</v>
      </c>
      <c r="H205" s="56" t="s">
        <v>24</v>
      </c>
      <c r="I205" s="56" t="s">
        <v>27</v>
      </c>
      <c r="J205" s="58">
        <v>2.0790000000000002</v>
      </c>
      <c r="K205" s="56">
        <v>2.72</v>
      </c>
      <c r="L205" s="59">
        <v>0.5033333333333333</v>
      </c>
      <c r="M205" s="56" t="s">
        <v>1141</v>
      </c>
    </row>
    <row r="206" spans="1:13" s="60" customFormat="1" x14ac:dyDescent="0.45">
      <c r="A206" s="55">
        <v>34</v>
      </c>
      <c r="B206" s="55" t="s">
        <v>1024</v>
      </c>
      <c r="C206" s="56" t="s">
        <v>11</v>
      </c>
      <c r="D206" s="57" t="s">
        <v>898</v>
      </c>
      <c r="E206" s="55" t="s">
        <v>178</v>
      </c>
      <c r="F206" s="56" t="s">
        <v>354</v>
      </c>
      <c r="G206" s="56" t="s">
        <v>24</v>
      </c>
      <c r="H206" s="56" t="s">
        <v>24</v>
      </c>
      <c r="I206" s="56" t="s">
        <v>27</v>
      </c>
      <c r="J206" s="58">
        <v>2.0790000000000002</v>
      </c>
      <c r="K206" s="56">
        <v>3.1</v>
      </c>
      <c r="L206" s="59">
        <v>0.7</v>
      </c>
      <c r="M206" s="56" t="s">
        <v>1142</v>
      </c>
    </row>
    <row r="207" spans="1:13" s="60" customFormat="1" ht="33" x14ac:dyDescent="0.45">
      <c r="A207" s="55">
        <v>34</v>
      </c>
      <c r="B207" s="55" t="s">
        <v>1024</v>
      </c>
      <c r="C207" s="56" t="s">
        <v>671</v>
      </c>
      <c r="D207" s="57" t="s">
        <v>898</v>
      </c>
      <c r="E207" s="67" t="s">
        <v>899</v>
      </c>
      <c r="F207" s="56" t="s">
        <v>384</v>
      </c>
      <c r="G207" s="56" t="s">
        <v>24</v>
      </c>
      <c r="H207" s="56" t="s">
        <v>24</v>
      </c>
      <c r="I207" s="56" t="s">
        <v>27</v>
      </c>
      <c r="J207" s="58">
        <v>2.0790000000000002</v>
      </c>
      <c r="K207" s="56"/>
      <c r="L207" s="59">
        <v>0.91600000000000004</v>
      </c>
      <c r="M207" s="56" t="s">
        <v>1143</v>
      </c>
    </row>
    <row r="208" spans="1:13" s="60" customFormat="1" x14ac:dyDescent="0.45">
      <c r="A208" s="55">
        <v>34</v>
      </c>
      <c r="B208" s="55" t="s">
        <v>1024</v>
      </c>
      <c r="C208" s="56" t="s">
        <v>671</v>
      </c>
      <c r="D208" s="57" t="s">
        <v>898</v>
      </c>
      <c r="E208" s="55" t="s">
        <v>900</v>
      </c>
      <c r="F208" s="56" t="s">
        <v>359</v>
      </c>
      <c r="G208" s="56" t="s">
        <v>27</v>
      </c>
      <c r="H208" s="56" t="s">
        <v>27</v>
      </c>
      <c r="I208" s="56" t="s">
        <v>24</v>
      </c>
      <c r="J208" s="58">
        <v>2.0790000000000002</v>
      </c>
      <c r="K208" s="56">
        <v>5.9</v>
      </c>
      <c r="L208" s="59">
        <v>4.8</v>
      </c>
      <c r="M208" s="56"/>
    </row>
    <row r="209" spans="1:13" s="60" customFormat="1" x14ac:dyDescent="0.45">
      <c r="A209" s="55">
        <v>35</v>
      </c>
      <c r="B209" s="55" t="s">
        <v>901</v>
      </c>
      <c r="C209" s="56" t="s">
        <v>24</v>
      </c>
      <c r="D209" s="57" t="s">
        <v>902</v>
      </c>
      <c r="E209" s="55" t="s">
        <v>903</v>
      </c>
      <c r="F209" s="56" t="s">
        <v>904</v>
      </c>
      <c r="G209" s="56" t="s">
        <v>24</v>
      </c>
      <c r="H209" s="56" t="s">
        <v>24</v>
      </c>
      <c r="I209" s="56" t="s">
        <v>27</v>
      </c>
      <c r="J209" s="58">
        <v>0.2</v>
      </c>
      <c r="K209" s="56">
        <v>0.02</v>
      </c>
      <c r="L209" s="59">
        <v>8.3800000000000013E-2</v>
      </c>
      <c r="M209" s="56" t="s">
        <v>1144</v>
      </c>
    </row>
    <row r="210" spans="1:13" s="60" customFormat="1" x14ac:dyDescent="0.45">
      <c r="A210" s="55">
        <v>35</v>
      </c>
      <c r="B210" s="55" t="s">
        <v>901</v>
      </c>
      <c r="C210" s="56" t="s">
        <v>24</v>
      </c>
      <c r="D210" s="57" t="s">
        <v>902</v>
      </c>
      <c r="E210" s="55" t="s">
        <v>905</v>
      </c>
      <c r="F210" s="56" t="s">
        <v>906</v>
      </c>
      <c r="G210" s="56" t="s">
        <v>24</v>
      </c>
      <c r="H210" s="56" t="s">
        <v>24</v>
      </c>
      <c r="I210" s="56" t="s">
        <v>27</v>
      </c>
      <c r="J210" s="58">
        <v>0.2</v>
      </c>
      <c r="K210" s="56">
        <v>0.05</v>
      </c>
      <c r="L210" s="59">
        <v>9.6799999999999997E-2</v>
      </c>
      <c r="M210" s="56" t="s">
        <v>1145</v>
      </c>
    </row>
    <row r="211" spans="1:13" s="60" customFormat="1" x14ac:dyDescent="0.45">
      <c r="A211" s="55">
        <v>35</v>
      </c>
      <c r="B211" s="55" t="s">
        <v>901</v>
      </c>
      <c r="C211" s="56" t="s">
        <v>24</v>
      </c>
      <c r="D211" s="57" t="s">
        <v>902</v>
      </c>
      <c r="E211" s="55" t="s">
        <v>907</v>
      </c>
      <c r="F211" s="56" t="s">
        <v>908</v>
      </c>
      <c r="G211" s="56" t="s">
        <v>24</v>
      </c>
      <c r="H211" s="56" t="s">
        <v>24</v>
      </c>
      <c r="I211" s="56" t="s">
        <v>27</v>
      </c>
      <c r="J211" s="58">
        <v>0.2</v>
      </c>
      <c r="K211" s="56">
        <v>0.02</v>
      </c>
      <c r="L211" s="59">
        <v>0.1197</v>
      </c>
      <c r="M211" s="56" t="s">
        <v>1146</v>
      </c>
    </row>
    <row r="212" spans="1:13" s="60" customFormat="1" x14ac:dyDescent="0.45">
      <c r="A212" s="55">
        <v>35</v>
      </c>
      <c r="B212" s="55" t="s">
        <v>909</v>
      </c>
      <c r="C212" s="56" t="s">
        <v>24</v>
      </c>
      <c r="D212" s="57" t="s">
        <v>902</v>
      </c>
      <c r="E212" s="55" t="s">
        <v>127</v>
      </c>
      <c r="F212" s="56" t="s">
        <v>324</v>
      </c>
      <c r="G212" s="56" t="s">
        <v>24</v>
      </c>
      <c r="H212" s="56" t="s">
        <v>24</v>
      </c>
      <c r="I212" s="56" t="s">
        <v>27</v>
      </c>
      <c r="J212" s="58">
        <v>0.2</v>
      </c>
      <c r="K212" s="56">
        <v>0.53</v>
      </c>
      <c r="L212" s="59">
        <v>0.12390000000000001</v>
      </c>
      <c r="M212" s="56" t="s">
        <v>1147</v>
      </c>
    </row>
    <row r="213" spans="1:13" s="60" customFormat="1" x14ac:dyDescent="0.45">
      <c r="A213" s="55">
        <v>35</v>
      </c>
      <c r="B213" s="55" t="s">
        <v>901</v>
      </c>
      <c r="C213" s="56" t="s">
        <v>24</v>
      </c>
      <c r="D213" s="57" t="s">
        <v>902</v>
      </c>
      <c r="E213" s="55" t="s">
        <v>910</v>
      </c>
      <c r="F213" s="56" t="s">
        <v>830</v>
      </c>
      <c r="G213" s="56" t="s">
        <v>24</v>
      </c>
      <c r="H213" s="56" t="s">
        <v>24</v>
      </c>
      <c r="I213" s="56" t="s">
        <v>24</v>
      </c>
      <c r="J213" s="58">
        <v>0.2</v>
      </c>
      <c r="K213" s="56">
        <v>0.02</v>
      </c>
      <c r="L213" s="59">
        <v>0.128</v>
      </c>
      <c r="M213" s="56"/>
    </row>
    <row r="214" spans="1:13" s="60" customFormat="1" x14ac:dyDescent="0.45">
      <c r="A214" s="55">
        <v>35</v>
      </c>
      <c r="B214" s="55" t="s">
        <v>909</v>
      </c>
      <c r="C214" s="56" t="s">
        <v>24</v>
      </c>
      <c r="D214" s="57" t="s">
        <v>911</v>
      </c>
      <c r="E214" s="55" t="s">
        <v>912</v>
      </c>
      <c r="F214" s="56" t="s">
        <v>913</v>
      </c>
      <c r="G214" s="56" t="s">
        <v>24</v>
      </c>
      <c r="H214" s="56" t="s">
        <v>24</v>
      </c>
      <c r="I214" s="56" t="s">
        <v>24</v>
      </c>
      <c r="J214" s="58">
        <v>0.2</v>
      </c>
      <c r="K214" s="56"/>
      <c r="L214" s="59">
        <v>0.13800000000000001</v>
      </c>
      <c r="M214" s="56"/>
    </row>
    <row r="215" spans="1:13" s="60" customFormat="1" x14ac:dyDescent="0.45">
      <c r="A215" s="55">
        <v>36</v>
      </c>
      <c r="B215" s="55" t="s">
        <v>914</v>
      </c>
      <c r="C215" s="56" t="s">
        <v>671</v>
      </c>
      <c r="D215" s="57" t="s">
        <v>915</v>
      </c>
      <c r="E215" s="55" t="s">
        <v>916</v>
      </c>
      <c r="F215" s="56" t="s">
        <v>917</v>
      </c>
      <c r="G215" s="56" t="s">
        <v>24</v>
      </c>
      <c r="H215" s="56" t="s">
        <v>24</v>
      </c>
      <c r="I215" s="56" t="s">
        <v>27</v>
      </c>
      <c r="J215" s="58">
        <v>8.4499999999999993</v>
      </c>
      <c r="K215" s="56">
        <v>5.7</v>
      </c>
      <c r="L215" s="59">
        <v>0.63</v>
      </c>
      <c r="M215" s="56" t="s">
        <v>1148</v>
      </c>
    </row>
    <row r="216" spans="1:13" s="60" customFormat="1" x14ac:dyDescent="0.45">
      <c r="A216" s="55">
        <v>36</v>
      </c>
      <c r="B216" s="55" t="s">
        <v>914</v>
      </c>
      <c r="C216" s="56" t="s">
        <v>671</v>
      </c>
      <c r="D216" s="57" t="s">
        <v>915</v>
      </c>
      <c r="E216" s="55" t="s">
        <v>52</v>
      </c>
      <c r="F216" s="56" t="s">
        <v>268</v>
      </c>
      <c r="G216" s="56" t="s">
        <v>24</v>
      </c>
      <c r="H216" s="56" t="s">
        <v>24</v>
      </c>
      <c r="I216" s="56" t="s">
        <v>27</v>
      </c>
      <c r="J216" s="58">
        <v>8.4499999999999993</v>
      </c>
      <c r="K216" s="56">
        <v>5.71</v>
      </c>
      <c r="L216" s="59">
        <v>0.9592857142857143</v>
      </c>
      <c r="M216" s="56" t="s">
        <v>1149</v>
      </c>
    </row>
    <row r="217" spans="1:13" s="60" customFormat="1" x14ac:dyDescent="0.45">
      <c r="A217" s="55">
        <v>36</v>
      </c>
      <c r="B217" s="55" t="s">
        <v>914</v>
      </c>
      <c r="C217" s="56" t="s">
        <v>671</v>
      </c>
      <c r="D217" s="57" t="s">
        <v>915</v>
      </c>
      <c r="E217" s="55" t="s">
        <v>721</v>
      </c>
      <c r="F217" s="56" t="s">
        <v>287</v>
      </c>
      <c r="G217" s="56" t="s">
        <v>24</v>
      </c>
      <c r="H217" s="56" t="s">
        <v>24</v>
      </c>
      <c r="I217" s="56" t="s">
        <v>27</v>
      </c>
      <c r="J217" s="58">
        <v>8.4499999999999993</v>
      </c>
      <c r="K217" s="56">
        <v>5.99</v>
      </c>
      <c r="L217" s="59">
        <v>1.28</v>
      </c>
      <c r="M217" s="56" t="s">
        <v>1150</v>
      </c>
    </row>
    <row r="218" spans="1:13" s="60" customFormat="1" x14ac:dyDescent="0.45">
      <c r="A218" s="55">
        <v>36</v>
      </c>
      <c r="B218" s="55" t="s">
        <v>914</v>
      </c>
      <c r="C218" s="56" t="s">
        <v>671</v>
      </c>
      <c r="D218" s="57" t="s">
        <v>915</v>
      </c>
      <c r="E218" s="55" t="s">
        <v>71</v>
      </c>
      <c r="F218" s="56" t="s">
        <v>250</v>
      </c>
      <c r="G218" s="56" t="s">
        <v>24</v>
      </c>
      <c r="H218" s="56" t="s">
        <v>24</v>
      </c>
      <c r="I218" s="56" t="s">
        <v>27</v>
      </c>
      <c r="J218" s="58">
        <v>8.4499999999999993</v>
      </c>
      <c r="K218" s="56">
        <v>5.98</v>
      </c>
      <c r="L218" s="59">
        <v>1.4600000000000002</v>
      </c>
      <c r="M218" s="56" t="s">
        <v>1151</v>
      </c>
    </row>
    <row r="219" spans="1:13" s="60" customFormat="1" x14ac:dyDescent="0.45">
      <c r="A219" s="55">
        <v>36</v>
      </c>
      <c r="B219" s="55" t="s">
        <v>914</v>
      </c>
      <c r="C219" s="56" t="s">
        <v>671</v>
      </c>
      <c r="D219" s="57" t="s">
        <v>915</v>
      </c>
      <c r="E219" s="55" t="s">
        <v>184</v>
      </c>
      <c r="F219" s="56" t="s">
        <v>357</v>
      </c>
      <c r="G219" s="56" t="s">
        <v>24</v>
      </c>
      <c r="H219" s="56" t="s">
        <v>24</v>
      </c>
      <c r="I219" s="56" t="s">
        <v>27</v>
      </c>
      <c r="J219" s="58">
        <v>8.4499999999999993</v>
      </c>
      <c r="K219" s="56"/>
      <c r="L219" s="59">
        <v>1.93</v>
      </c>
      <c r="M219" s="56" t="s">
        <v>1152</v>
      </c>
    </row>
    <row r="220" spans="1:13" s="60" customFormat="1" x14ac:dyDescent="0.45">
      <c r="A220" s="55">
        <v>36</v>
      </c>
      <c r="B220" s="55" t="s">
        <v>914</v>
      </c>
      <c r="C220" s="56" t="s">
        <v>671</v>
      </c>
      <c r="D220" s="57" t="s">
        <v>915</v>
      </c>
      <c r="E220" s="55" t="s">
        <v>918</v>
      </c>
      <c r="F220" s="56" t="s">
        <v>308</v>
      </c>
      <c r="G220" s="56" t="s">
        <v>24</v>
      </c>
      <c r="H220" s="56" t="s">
        <v>24</v>
      </c>
      <c r="I220" s="56" t="s">
        <v>27</v>
      </c>
      <c r="J220" s="58">
        <v>8.4499999999999993</v>
      </c>
      <c r="K220" s="56">
        <v>6</v>
      </c>
      <c r="L220" s="59">
        <v>2.25</v>
      </c>
      <c r="M220" s="56" t="s">
        <v>1153</v>
      </c>
    </row>
    <row r="221" spans="1:13" s="60" customFormat="1" x14ac:dyDescent="0.45">
      <c r="A221" s="55">
        <v>36</v>
      </c>
      <c r="B221" s="55" t="s">
        <v>914</v>
      </c>
      <c r="C221" s="56" t="s">
        <v>671</v>
      </c>
      <c r="D221" s="57" t="s">
        <v>915</v>
      </c>
      <c r="E221" s="55" t="s">
        <v>919</v>
      </c>
      <c r="F221" s="56" t="s">
        <v>352</v>
      </c>
      <c r="G221" s="56" t="s">
        <v>24</v>
      </c>
      <c r="H221" s="56" t="s">
        <v>24</v>
      </c>
      <c r="I221" s="56" t="s">
        <v>24</v>
      </c>
      <c r="J221" s="58">
        <v>8.4499999999999993</v>
      </c>
      <c r="K221" s="56">
        <v>8.4</v>
      </c>
      <c r="L221" s="59">
        <v>3.28</v>
      </c>
      <c r="M221" s="56"/>
    </row>
    <row r="222" spans="1:13" s="60" customFormat="1" x14ac:dyDescent="0.45">
      <c r="A222" s="55">
        <v>36</v>
      </c>
      <c r="B222" s="55" t="s">
        <v>914</v>
      </c>
      <c r="C222" s="56" t="s">
        <v>671</v>
      </c>
      <c r="D222" s="57" t="s">
        <v>915</v>
      </c>
      <c r="E222" s="55" t="s">
        <v>644</v>
      </c>
      <c r="F222" s="56" t="s">
        <v>541</v>
      </c>
      <c r="G222" s="56" t="s">
        <v>27</v>
      </c>
      <c r="H222" s="56" t="s">
        <v>27</v>
      </c>
      <c r="I222" s="56" t="s">
        <v>24</v>
      </c>
      <c r="J222" s="58">
        <v>8.4499999999999993</v>
      </c>
      <c r="K222" s="56">
        <v>8.4499999999999993</v>
      </c>
      <c r="L222" s="59">
        <v>8.4290000000000003</v>
      </c>
      <c r="M222" s="56"/>
    </row>
    <row r="223" spans="1:13" s="79" customFormat="1" x14ac:dyDescent="0.45">
      <c r="A223" s="74">
        <v>37</v>
      </c>
      <c r="B223" s="74" t="s">
        <v>920</v>
      </c>
      <c r="C223" s="75" t="s">
        <v>671</v>
      </c>
      <c r="D223" s="76" t="s">
        <v>682</v>
      </c>
      <c r="E223" s="74" t="s">
        <v>22</v>
      </c>
      <c r="F223" s="75" t="s">
        <v>255</v>
      </c>
      <c r="G223" s="75" t="s">
        <v>24</v>
      </c>
      <c r="H223" s="75" t="s">
        <v>24</v>
      </c>
      <c r="I223" s="75" t="s">
        <v>27</v>
      </c>
      <c r="J223" s="77">
        <v>66.287899999999993</v>
      </c>
      <c r="K223" s="75">
        <v>31.43</v>
      </c>
      <c r="L223" s="78">
        <v>1.5999999999999999</v>
      </c>
      <c r="M223" s="75" t="s">
        <v>1154</v>
      </c>
    </row>
    <row r="224" spans="1:13" s="79" customFormat="1" x14ac:dyDescent="0.45">
      <c r="A224" s="74">
        <v>37</v>
      </c>
      <c r="B224" s="74" t="s">
        <v>920</v>
      </c>
      <c r="C224" s="75" t="s">
        <v>671</v>
      </c>
      <c r="D224" s="76" t="s">
        <v>682</v>
      </c>
      <c r="E224" s="74" t="s">
        <v>921</v>
      </c>
      <c r="F224" s="75" t="s">
        <v>922</v>
      </c>
      <c r="G224" s="75" t="s">
        <v>24</v>
      </c>
      <c r="H224" s="75" t="s">
        <v>24</v>
      </c>
      <c r="I224" s="75" t="s">
        <v>27</v>
      </c>
      <c r="J224" s="77">
        <v>66.287899999999993</v>
      </c>
      <c r="K224" s="75"/>
      <c r="L224" s="78">
        <v>1.9642857142857142</v>
      </c>
      <c r="M224" s="75" t="s">
        <v>1155</v>
      </c>
    </row>
    <row r="225" spans="1:13" s="79" customFormat="1" x14ac:dyDescent="0.45">
      <c r="A225" s="74">
        <v>37</v>
      </c>
      <c r="B225" s="74" t="s">
        <v>920</v>
      </c>
      <c r="C225" s="75" t="s">
        <v>671</v>
      </c>
      <c r="D225" s="76" t="s">
        <v>682</v>
      </c>
      <c r="E225" s="74" t="s">
        <v>42</v>
      </c>
      <c r="F225" s="75" t="s">
        <v>266</v>
      </c>
      <c r="G225" s="75" t="s">
        <v>24</v>
      </c>
      <c r="H225" s="75" t="s">
        <v>24</v>
      </c>
      <c r="I225" s="75" t="s">
        <v>27</v>
      </c>
      <c r="J225" s="77">
        <v>66.287899999999993</v>
      </c>
      <c r="K225" s="75"/>
      <c r="L225" s="78">
        <v>7.15</v>
      </c>
      <c r="M225" s="75" t="s">
        <v>1156</v>
      </c>
    </row>
    <row r="226" spans="1:13" s="79" customFormat="1" ht="33" x14ac:dyDescent="0.45">
      <c r="A226" s="74">
        <v>37</v>
      </c>
      <c r="B226" s="74" t="s">
        <v>920</v>
      </c>
      <c r="C226" s="75" t="s">
        <v>671</v>
      </c>
      <c r="D226" s="76" t="s">
        <v>682</v>
      </c>
      <c r="E226" s="80" t="s">
        <v>923</v>
      </c>
      <c r="F226" s="75" t="s">
        <v>308</v>
      </c>
      <c r="G226" s="75" t="s">
        <v>24</v>
      </c>
      <c r="H226" s="75" t="s">
        <v>24</v>
      </c>
      <c r="I226" s="75" t="s">
        <v>24</v>
      </c>
      <c r="J226" s="77">
        <v>66.287899999999993</v>
      </c>
      <c r="K226" s="75"/>
      <c r="L226" s="78">
        <v>8.3930000000000007</v>
      </c>
      <c r="M226" s="75"/>
    </row>
    <row r="227" spans="1:13" s="79" customFormat="1" x14ac:dyDescent="0.45">
      <c r="A227" s="74">
        <v>37</v>
      </c>
      <c r="B227" s="74" t="s">
        <v>920</v>
      </c>
      <c r="C227" s="75" t="s">
        <v>671</v>
      </c>
      <c r="D227" s="76" t="s">
        <v>682</v>
      </c>
      <c r="E227" s="74" t="s">
        <v>924</v>
      </c>
      <c r="F227" s="75" t="s">
        <v>280</v>
      </c>
      <c r="G227" s="75" t="s">
        <v>27</v>
      </c>
      <c r="H227" s="75" t="s">
        <v>27</v>
      </c>
      <c r="I227" s="75" t="s">
        <v>24</v>
      </c>
      <c r="J227" s="77">
        <v>66.287899999999993</v>
      </c>
      <c r="K227" s="75">
        <v>66.2</v>
      </c>
      <c r="L227" s="78">
        <v>15.356999999999999</v>
      </c>
      <c r="M227" s="75"/>
    </row>
    <row r="228" spans="1:13" s="79" customFormat="1" x14ac:dyDescent="0.45">
      <c r="A228" s="74">
        <v>37</v>
      </c>
      <c r="B228" s="74" t="s">
        <v>920</v>
      </c>
      <c r="C228" s="75" t="s">
        <v>671</v>
      </c>
      <c r="D228" s="76" t="s">
        <v>682</v>
      </c>
      <c r="E228" s="74" t="s">
        <v>650</v>
      </c>
      <c r="F228" s="75" t="s">
        <v>250</v>
      </c>
      <c r="G228" s="75" t="s">
        <v>24</v>
      </c>
      <c r="H228" s="75" t="s">
        <v>24</v>
      </c>
      <c r="I228" s="75" t="s">
        <v>27</v>
      </c>
      <c r="J228" s="77">
        <v>66.287899999999993</v>
      </c>
      <c r="K228" s="75">
        <v>18.5</v>
      </c>
      <c r="L228" s="78">
        <v>4.3928571428571432</v>
      </c>
      <c r="M228" s="75" t="s">
        <v>1157</v>
      </c>
    </row>
    <row r="229" spans="1:13" s="60" customFormat="1" x14ac:dyDescent="0.45">
      <c r="A229" s="55">
        <v>38</v>
      </c>
      <c r="B229" s="55" t="s">
        <v>925</v>
      </c>
      <c r="C229" s="56" t="s">
        <v>671</v>
      </c>
      <c r="D229" s="57" t="s">
        <v>897</v>
      </c>
      <c r="E229" s="55" t="s">
        <v>22</v>
      </c>
      <c r="F229" s="56" t="s">
        <v>255</v>
      </c>
      <c r="G229" s="56" t="s">
        <v>24</v>
      </c>
      <c r="H229" s="56" t="s">
        <v>24</v>
      </c>
      <c r="I229" s="56" t="s">
        <v>27</v>
      </c>
      <c r="J229" s="58">
        <v>4.0892999999999997</v>
      </c>
      <c r="K229" s="56">
        <v>3.9</v>
      </c>
      <c r="L229" s="59">
        <v>0.45</v>
      </c>
      <c r="M229" s="56" t="s">
        <v>1158</v>
      </c>
    </row>
    <row r="230" spans="1:13" s="60" customFormat="1" x14ac:dyDescent="0.45">
      <c r="A230" s="55">
        <v>38</v>
      </c>
      <c r="B230" s="55" t="s">
        <v>925</v>
      </c>
      <c r="C230" s="56" t="s">
        <v>671</v>
      </c>
      <c r="D230" s="57" t="s">
        <v>897</v>
      </c>
      <c r="E230" s="55" t="s">
        <v>62</v>
      </c>
      <c r="F230" s="56" t="s">
        <v>284</v>
      </c>
      <c r="G230" s="56" t="s">
        <v>24</v>
      </c>
      <c r="H230" s="56" t="s">
        <v>24</v>
      </c>
      <c r="I230" s="56" t="s">
        <v>27</v>
      </c>
      <c r="J230" s="58">
        <v>4.0892999999999997</v>
      </c>
      <c r="K230" s="56">
        <v>3.43</v>
      </c>
      <c r="L230" s="59">
        <v>0.79928571428571427</v>
      </c>
      <c r="M230" s="56" t="s">
        <v>1159</v>
      </c>
    </row>
    <row r="231" spans="1:13" s="60" customFormat="1" x14ac:dyDescent="0.45">
      <c r="A231" s="55">
        <v>38</v>
      </c>
      <c r="B231" s="55" t="s">
        <v>925</v>
      </c>
      <c r="C231" s="56" t="s">
        <v>671</v>
      </c>
      <c r="D231" s="57" t="s">
        <v>897</v>
      </c>
      <c r="E231" s="55" t="s">
        <v>167</v>
      </c>
      <c r="F231" s="56" t="s">
        <v>349</v>
      </c>
      <c r="G231" s="56" t="s">
        <v>24</v>
      </c>
      <c r="H231" s="56" t="s">
        <v>24</v>
      </c>
      <c r="I231" s="56" t="s">
        <v>27</v>
      </c>
      <c r="J231" s="58">
        <v>4.0892999999999997</v>
      </c>
      <c r="K231" s="56"/>
      <c r="L231" s="59">
        <v>0.84428571428571431</v>
      </c>
      <c r="M231" s="56" t="s">
        <v>1160</v>
      </c>
    </row>
    <row r="232" spans="1:13" s="60" customFormat="1" x14ac:dyDescent="0.45">
      <c r="A232" s="55">
        <v>38</v>
      </c>
      <c r="B232" s="55" t="s">
        <v>925</v>
      </c>
      <c r="C232" s="56" t="s">
        <v>671</v>
      </c>
      <c r="D232" s="57" t="s">
        <v>897</v>
      </c>
      <c r="E232" s="55" t="s">
        <v>198</v>
      </c>
      <c r="F232" s="56" t="s">
        <v>365</v>
      </c>
      <c r="G232" s="56" t="s">
        <v>24</v>
      </c>
      <c r="H232" s="56" t="s">
        <v>24</v>
      </c>
      <c r="I232" s="56" t="s">
        <v>27</v>
      </c>
      <c r="J232" s="58">
        <v>4.0892999999999997</v>
      </c>
      <c r="K232" s="56"/>
      <c r="L232" s="59">
        <v>0.95</v>
      </c>
      <c r="M232" s="56" t="s">
        <v>1161</v>
      </c>
    </row>
    <row r="233" spans="1:13" s="60" customFormat="1" x14ac:dyDescent="0.45">
      <c r="A233" s="55">
        <v>38</v>
      </c>
      <c r="B233" s="55" t="s">
        <v>925</v>
      </c>
      <c r="C233" s="56" t="s">
        <v>671</v>
      </c>
      <c r="D233" s="57" t="s">
        <v>897</v>
      </c>
      <c r="E233" s="67" t="s">
        <v>926</v>
      </c>
      <c r="F233" s="56" t="s">
        <v>308</v>
      </c>
      <c r="G233" s="56" t="s">
        <v>24</v>
      </c>
      <c r="H233" s="56" t="s">
        <v>24</v>
      </c>
      <c r="I233" s="56" t="s">
        <v>27</v>
      </c>
      <c r="J233" s="58">
        <v>4.0892999999999997</v>
      </c>
      <c r="K233" s="56"/>
      <c r="L233" s="59">
        <v>0.9642857142857143</v>
      </c>
      <c r="M233" s="56" t="s">
        <v>1162</v>
      </c>
    </row>
    <row r="234" spans="1:13" s="60" customFormat="1" x14ac:dyDescent="0.45">
      <c r="A234" s="55">
        <v>38</v>
      </c>
      <c r="B234" s="55" t="s">
        <v>925</v>
      </c>
      <c r="C234" s="56" t="s">
        <v>11</v>
      </c>
      <c r="D234" s="57" t="s">
        <v>897</v>
      </c>
      <c r="E234" s="55" t="s">
        <v>927</v>
      </c>
      <c r="F234" s="56" t="s">
        <v>352</v>
      </c>
      <c r="G234" s="56" t="s">
        <v>24</v>
      </c>
      <c r="H234" s="56" t="s">
        <v>24</v>
      </c>
      <c r="I234" s="56" t="s">
        <v>27</v>
      </c>
      <c r="J234" s="58">
        <v>4.0892999999999997</v>
      </c>
      <c r="K234" s="56"/>
      <c r="L234" s="59">
        <v>1.1779999999999999</v>
      </c>
      <c r="M234" s="56" t="s">
        <v>1163</v>
      </c>
    </row>
    <row r="235" spans="1:13" s="60" customFormat="1" ht="33" x14ac:dyDescent="0.45">
      <c r="A235" s="55">
        <v>38</v>
      </c>
      <c r="B235" s="55" t="s">
        <v>925</v>
      </c>
      <c r="C235" s="56" t="s">
        <v>671</v>
      </c>
      <c r="D235" s="57" t="s">
        <v>897</v>
      </c>
      <c r="E235" s="67" t="s">
        <v>928</v>
      </c>
      <c r="F235" s="56" t="s">
        <v>674</v>
      </c>
      <c r="G235" s="56" t="s">
        <v>24</v>
      </c>
      <c r="H235" s="56" t="s">
        <v>24</v>
      </c>
      <c r="I235" s="56" t="s">
        <v>24</v>
      </c>
      <c r="J235" s="58">
        <v>4.0892999999999997</v>
      </c>
      <c r="K235" s="56"/>
      <c r="L235" s="59">
        <v>1.23</v>
      </c>
      <c r="M235" s="56"/>
    </row>
    <row r="236" spans="1:13" s="60" customFormat="1" x14ac:dyDescent="0.45">
      <c r="A236" s="55">
        <v>38</v>
      </c>
      <c r="B236" s="55" t="s">
        <v>925</v>
      </c>
      <c r="C236" s="56" t="s">
        <v>671</v>
      </c>
      <c r="D236" s="57" t="s">
        <v>897</v>
      </c>
      <c r="E236" s="55" t="s">
        <v>929</v>
      </c>
      <c r="F236" s="56" t="s">
        <v>555</v>
      </c>
      <c r="G236" s="56" t="s">
        <v>24</v>
      </c>
      <c r="H236" s="56" t="s">
        <v>24</v>
      </c>
      <c r="I236" s="56" t="s">
        <v>24</v>
      </c>
      <c r="J236" s="58">
        <v>4.0892999999999997</v>
      </c>
      <c r="K236" s="56">
        <v>4.25</v>
      </c>
      <c r="L236" s="59">
        <v>1.329</v>
      </c>
      <c r="M236" s="56"/>
    </row>
    <row r="237" spans="1:13" s="60" customFormat="1" x14ac:dyDescent="0.45">
      <c r="A237" s="55">
        <v>38</v>
      </c>
      <c r="B237" s="55" t="s">
        <v>925</v>
      </c>
      <c r="C237" s="56" t="s">
        <v>671</v>
      </c>
      <c r="D237" s="57" t="s">
        <v>897</v>
      </c>
      <c r="E237" s="55" t="s">
        <v>851</v>
      </c>
      <c r="F237" s="56" t="s">
        <v>546</v>
      </c>
      <c r="G237" s="56" t="s">
        <v>27</v>
      </c>
      <c r="H237" s="56" t="s">
        <v>27</v>
      </c>
      <c r="I237" s="56" t="s">
        <v>24</v>
      </c>
      <c r="J237" s="58">
        <v>4.0892999999999997</v>
      </c>
      <c r="K237" s="56">
        <v>4.41</v>
      </c>
      <c r="L237" s="59">
        <v>2.83</v>
      </c>
      <c r="M237" s="56"/>
    </row>
    <row r="238" spans="1:13" s="60" customFormat="1" x14ac:dyDescent="0.45">
      <c r="A238" s="55">
        <v>39</v>
      </c>
      <c r="B238" s="55" t="s">
        <v>930</v>
      </c>
      <c r="C238" s="56" t="s">
        <v>671</v>
      </c>
      <c r="D238" s="57" t="s">
        <v>689</v>
      </c>
      <c r="E238" s="55" t="s">
        <v>219</v>
      </c>
      <c r="F238" s="56" t="s">
        <v>384</v>
      </c>
      <c r="G238" s="56" t="s">
        <v>24</v>
      </c>
      <c r="H238" s="56" t="s">
        <v>24</v>
      </c>
      <c r="I238" s="56" t="s">
        <v>27</v>
      </c>
      <c r="J238" s="58">
        <v>0.2</v>
      </c>
      <c r="K238" s="56">
        <v>0.28000000000000003</v>
      </c>
      <c r="L238" s="59">
        <v>7.4099999999999999E-2</v>
      </c>
      <c r="M238" s="56" t="s">
        <v>1164</v>
      </c>
    </row>
    <row r="239" spans="1:13" s="60" customFormat="1" x14ac:dyDescent="0.45">
      <c r="A239" s="55">
        <v>39</v>
      </c>
      <c r="B239" s="55" t="s">
        <v>930</v>
      </c>
      <c r="C239" s="56" t="s">
        <v>11</v>
      </c>
      <c r="D239" s="57" t="s">
        <v>689</v>
      </c>
      <c r="E239" s="55" t="s">
        <v>931</v>
      </c>
      <c r="F239" s="56" t="s">
        <v>932</v>
      </c>
      <c r="G239" s="56" t="s">
        <v>24</v>
      </c>
      <c r="H239" s="56" t="s">
        <v>24</v>
      </c>
      <c r="I239" s="56" t="s">
        <v>27</v>
      </c>
      <c r="J239" s="58">
        <v>0.2</v>
      </c>
      <c r="K239" s="56">
        <v>0.01</v>
      </c>
      <c r="L239" s="59">
        <v>7.8700000000000006E-2</v>
      </c>
      <c r="M239" s="56" t="s">
        <v>1165</v>
      </c>
    </row>
    <row r="240" spans="1:13" s="60" customFormat="1" ht="33" x14ac:dyDescent="0.45">
      <c r="A240" s="55">
        <v>39</v>
      </c>
      <c r="B240" s="55" t="s">
        <v>930</v>
      </c>
      <c r="C240" s="56" t="s">
        <v>11</v>
      </c>
      <c r="D240" s="57" t="s">
        <v>689</v>
      </c>
      <c r="E240" s="67" t="s">
        <v>933</v>
      </c>
      <c r="F240" s="56" t="s">
        <v>303</v>
      </c>
      <c r="G240" s="56" t="s">
        <v>24</v>
      </c>
      <c r="H240" s="56" t="s">
        <v>24</v>
      </c>
      <c r="I240" s="56" t="s">
        <v>27</v>
      </c>
      <c r="J240" s="58">
        <v>0.2</v>
      </c>
      <c r="K240" s="56">
        <v>0.02</v>
      </c>
      <c r="L240" s="59">
        <v>8.1444444444444444E-2</v>
      </c>
      <c r="M240" s="56" t="s">
        <v>1166</v>
      </c>
    </row>
    <row r="241" spans="1:13" s="60" customFormat="1" x14ac:dyDescent="0.45">
      <c r="A241" s="55">
        <v>39</v>
      </c>
      <c r="B241" s="55" t="s">
        <v>930</v>
      </c>
      <c r="C241" s="56" t="s">
        <v>671</v>
      </c>
      <c r="D241" s="57" t="s">
        <v>689</v>
      </c>
      <c r="E241" s="55" t="s">
        <v>85</v>
      </c>
      <c r="F241" s="56" t="s">
        <v>299</v>
      </c>
      <c r="G241" s="56" t="s">
        <v>24</v>
      </c>
      <c r="H241" s="56" t="s">
        <v>24</v>
      </c>
      <c r="I241" s="56" t="s">
        <v>27</v>
      </c>
      <c r="J241" s="58">
        <v>0.2</v>
      </c>
      <c r="K241" s="56"/>
      <c r="L241" s="59">
        <v>8.1699999999999995E-2</v>
      </c>
      <c r="M241" s="56" t="s">
        <v>1167</v>
      </c>
    </row>
    <row r="242" spans="1:13" s="60" customFormat="1" x14ac:dyDescent="0.45">
      <c r="A242" s="55">
        <v>39</v>
      </c>
      <c r="B242" s="55" t="s">
        <v>930</v>
      </c>
      <c r="C242" s="56" t="s">
        <v>671</v>
      </c>
      <c r="D242" s="57" t="s">
        <v>689</v>
      </c>
      <c r="E242" s="55" t="s">
        <v>934</v>
      </c>
      <c r="F242" s="56" t="s">
        <v>935</v>
      </c>
      <c r="G242" s="56" t="s">
        <v>24</v>
      </c>
      <c r="H242" s="56" t="s">
        <v>24</v>
      </c>
      <c r="I242" s="56" t="s">
        <v>24</v>
      </c>
      <c r="J242" s="58">
        <v>0.2</v>
      </c>
      <c r="K242" s="56"/>
      <c r="L242" s="59">
        <v>8.3000000000000004E-2</v>
      </c>
      <c r="M242" s="56"/>
    </row>
    <row r="243" spans="1:13" s="60" customFormat="1" x14ac:dyDescent="0.45">
      <c r="A243" s="55">
        <v>39</v>
      </c>
      <c r="B243" s="55" t="s">
        <v>930</v>
      </c>
      <c r="C243" s="56" t="s">
        <v>671</v>
      </c>
      <c r="D243" s="57" t="s">
        <v>689</v>
      </c>
      <c r="E243" s="55" t="s">
        <v>936</v>
      </c>
      <c r="F243" s="56" t="s">
        <v>937</v>
      </c>
      <c r="G243" s="56" t="s">
        <v>24</v>
      </c>
      <c r="H243" s="56" t="s">
        <v>24</v>
      </c>
      <c r="I243" s="56" t="s">
        <v>24</v>
      </c>
      <c r="J243" s="58">
        <v>0.2</v>
      </c>
      <c r="K243" s="56">
        <v>0.01</v>
      </c>
      <c r="L243" s="59">
        <v>8.5999999999999993E-2</v>
      </c>
      <c r="M243" s="56"/>
    </row>
    <row r="244" spans="1:13" s="60" customFormat="1" x14ac:dyDescent="0.45">
      <c r="A244" s="55">
        <v>40</v>
      </c>
      <c r="B244" s="55" t="s">
        <v>938</v>
      </c>
      <c r="C244" s="56" t="s">
        <v>671</v>
      </c>
      <c r="D244" s="57" t="s">
        <v>691</v>
      </c>
      <c r="E244" s="55" t="s">
        <v>217</v>
      </c>
      <c r="F244" s="56" t="s">
        <v>383</v>
      </c>
      <c r="G244" s="56" t="s">
        <v>24</v>
      </c>
      <c r="H244" s="56" t="s">
        <v>24</v>
      </c>
      <c r="I244" s="56" t="s">
        <v>27</v>
      </c>
      <c r="J244" s="58">
        <v>3.09</v>
      </c>
      <c r="K244" s="56">
        <v>3.68</v>
      </c>
      <c r="L244" s="59">
        <v>2.4656250000000002</v>
      </c>
      <c r="M244" s="56" t="s">
        <v>1168</v>
      </c>
    </row>
    <row r="245" spans="1:13" s="60" customFormat="1" x14ac:dyDescent="0.45">
      <c r="A245" s="55">
        <v>40</v>
      </c>
      <c r="B245" s="55" t="s">
        <v>938</v>
      </c>
      <c r="C245" s="56" t="s">
        <v>671</v>
      </c>
      <c r="D245" s="57" t="s">
        <v>691</v>
      </c>
      <c r="E245" s="55" t="s">
        <v>102</v>
      </c>
      <c r="F245" s="56" t="s">
        <v>266</v>
      </c>
      <c r="G245" s="56" t="s">
        <v>24</v>
      </c>
      <c r="H245" s="56" t="s">
        <v>24</v>
      </c>
      <c r="I245" s="56" t="s">
        <v>27</v>
      </c>
      <c r="J245" s="58">
        <v>3.09</v>
      </c>
      <c r="K245" s="56">
        <v>3.71</v>
      </c>
      <c r="L245" s="59">
        <v>2.5692857142857144</v>
      </c>
      <c r="M245" s="56" t="s">
        <v>1169</v>
      </c>
    </row>
    <row r="246" spans="1:13" s="60" customFormat="1" x14ac:dyDescent="0.45">
      <c r="A246" s="55">
        <v>40</v>
      </c>
      <c r="B246" s="55" t="s">
        <v>938</v>
      </c>
      <c r="C246" s="56" t="s">
        <v>671</v>
      </c>
      <c r="D246" s="57" t="s">
        <v>691</v>
      </c>
      <c r="E246" s="55" t="s">
        <v>861</v>
      </c>
      <c r="F246" s="56" t="s">
        <v>536</v>
      </c>
      <c r="G246" s="56" t="s">
        <v>27</v>
      </c>
      <c r="H246" s="56" t="s">
        <v>27</v>
      </c>
      <c r="I246" s="56" t="s">
        <v>24</v>
      </c>
      <c r="J246" s="58">
        <v>3.09</v>
      </c>
      <c r="K246" s="56">
        <v>9.07</v>
      </c>
      <c r="L246" s="59">
        <v>8.5890000000000004</v>
      </c>
      <c r="M246" s="56"/>
    </row>
    <row r="247" spans="1:13" s="60" customFormat="1" x14ac:dyDescent="0.45">
      <c r="A247" s="55">
        <v>41</v>
      </c>
      <c r="B247" s="55" t="s">
        <v>939</v>
      </c>
      <c r="C247" s="56" t="s">
        <v>671</v>
      </c>
      <c r="D247" s="57" t="s">
        <v>689</v>
      </c>
      <c r="E247" s="55" t="s">
        <v>940</v>
      </c>
      <c r="F247" s="56" t="s">
        <v>941</v>
      </c>
      <c r="G247" s="56" t="s">
        <v>24</v>
      </c>
      <c r="H247" s="56" t="s">
        <v>24</v>
      </c>
      <c r="I247" s="56" t="s">
        <v>27</v>
      </c>
      <c r="J247" s="58">
        <v>0.51249999999999996</v>
      </c>
      <c r="K247" s="56">
        <v>0.81</v>
      </c>
      <c r="L247" s="59">
        <v>7.8E-2</v>
      </c>
      <c r="M247" s="56" t="s">
        <v>1170</v>
      </c>
    </row>
    <row r="248" spans="1:13" s="60" customFormat="1" x14ac:dyDescent="0.45">
      <c r="A248" s="55">
        <v>41</v>
      </c>
      <c r="B248" s="55" t="s">
        <v>939</v>
      </c>
      <c r="C248" s="56" t="s">
        <v>671</v>
      </c>
      <c r="D248" s="57" t="s">
        <v>691</v>
      </c>
      <c r="E248" s="55" t="s">
        <v>942</v>
      </c>
      <c r="F248" s="56" t="s">
        <v>943</v>
      </c>
      <c r="G248" s="56" t="s">
        <v>24</v>
      </c>
      <c r="H248" s="56" t="s">
        <v>24</v>
      </c>
      <c r="I248" s="56" t="s">
        <v>24</v>
      </c>
      <c r="J248" s="58">
        <v>0.51249999999999996</v>
      </c>
      <c r="K248" s="56"/>
      <c r="L248" s="59">
        <v>7.8E-2</v>
      </c>
      <c r="M248" s="56"/>
    </row>
    <row r="249" spans="1:13" s="60" customFormat="1" x14ac:dyDescent="0.45">
      <c r="A249" s="55">
        <v>41</v>
      </c>
      <c r="B249" s="55" t="s">
        <v>939</v>
      </c>
      <c r="C249" s="56" t="s">
        <v>671</v>
      </c>
      <c r="D249" s="57" t="s">
        <v>689</v>
      </c>
      <c r="E249" s="55" t="s">
        <v>944</v>
      </c>
      <c r="F249" s="56" t="s">
        <v>945</v>
      </c>
      <c r="G249" s="56" t="s">
        <v>24</v>
      </c>
      <c r="H249" s="56" t="s">
        <v>24</v>
      </c>
      <c r="I249" s="56" t="s">
        <v>27</v>
      </c>
      <c r="J249" s="58">
        <v>0.51249999999999996</v>
      </c>
      <c r="K249" s="56">
        <v>1.3</v>
      </c>
      <c r="L249" s="59">
        <v>0.11944444444444444</v>
      </c>
      <c r="M249" s="56" t="s">
        <v>1171</v>
      </c>
    </row>
    <row r="250" spans="1:13" s="60" customFormat="1" x14ac:dyDescent="0.45">
      <c r="A250" s="55">
        <v>41</v>
      </c>
      <c r="B250" s="55" t="s">
        <v>939</v>
      </c>
      <c r="C250" s="56" t="s">
        <v>671</v>
      </c>
      <c r="D250" s="57" t="s">
        <v>689</v>
      </c>
      <c r="E250" s="55" t="s">
        <v>946</v>
      </c>
      <c r="F250" s="56" t="s">
        <v>539</v>
      </c>
      <c r="G250" s="56" t="s">
        <v>24</v>
      </c>
      <c r="H250" s="56" t="s">
        <v>24</v>
      </c>
      <c r="I250" s="56" t="s">
        <v>27</v>
      </c>
      <c r="J250" s="58">
        <v>0.51249999999999996</v>
      </c>
      <c r="K250" s="56"/>
      <c r="L250" s="59">
        <v>0.12291666666666667</v>
      </c>
      <c r="M250" s="56" t="s">
        <v>1172</v>
      </c>
    </row>
    <row r="251" spans="1:13" s="60" customFormat="1" x14ac:dyDescent="0.45">
      <c r="A251" s="55">
        <v>41</v>
      </c>
      <c r="B251" s="55" t="s">
        <v>939</v>
      </c>
      <c r="C251" s="56" t="s">
        <v>671</v>
      </c>
      <c r="D251" s="57" t="s">
        <v>689</v>
      </c>
      <c r="E251" s="55" t="s">
        <v>100</v>
      </c>
      <c r="F251" s="56" t="s">
        <v>308</v>
      </c>
      <c r="G251" s="56" t="s">
        <v>24</v>
      </c>
      <c r="H251" s="56" t="s">
        <v>24</v>
      </c>
      <c r="I251" s="56" t="s">
        <v>27</v>
      </c>
      <c r="J251" s="58">
        <v>0.51249999999999996</v>
      </c>
      <c r="K251" s="56"/>
      <c r="L251" s="59">
        <v>0.17666666666666667</v>
      </c>
      <c r="M251" s="56" t="s">
        <v>1173</v>
      </c>
    </row>
    <row r="252" spans="1:13" s="60" customFormat="1" x14ac:dyDescent="0.45">
      <c r="A252" s="55">
        <v>41</v>
      </c>
      <c r="B252" s="55" t="s">
        <v>939</v>
      </c>
      <c r="C252" s="56" t="s">
        <v>671</v>
      </c>
      <c r="D252" s="57" t="s">
        <v>689</v>
      </c>
      <c r="E252" s="55" t="s">
        <v>867</v>
      </c>
      <c r="F252" s="56" t="s">
        <v>695</v>
      </c>
      <c r="G252" s="56" t="s">
        <v>24</v>
      </c>
      <c r="H252" s="56" t="s">
        <v>24</v>
      </c>
      <c r="I252" s="56" t="s">
        <v>27</v>
      </c>
      <c r="J252" s="58">
        <v>0.51249999999999996</v>
      </c>
      <c r="K252" s="56">
        <v>0.76</v>
      </c>
      <c r="L252" s="59">
        <v>0.2225</v>
      </c>
      <c r="M252" s="56" t="s">
        <v>1174</v>
      </c>
    </row>
    <row r="253" spans="1:13" s="60" customFormat="1" x14ac:dyDescent="0.45">
      <c r="A253" s="55">
        <v>41</v>
      </c>
      <c r="B253" s="55" t="s">
        <v>939</v>
      </c>
      <c r="C253" s="56" t="s">
        <v>671</v>
      </c>
      <c r="D253" s="57" t="s">
        <v>689</v>
      </c>
      <c r="E253" s="55" t="s">
        <v>243</v>
      </c>
      <c r="F253" s="56" t="s">
        <v>398</v>
      </c>
      <c r="G253" s="56" t="s">
        <v>24</v>
      </c>
      <c r="H253" s="56" t="s">
        <v>24</v>
      </c>
      <c r="I253" s="56" t="s">
        <v>24</v>
      </c>
      <c r="J253" s="58">
        <v>0.51249999999999996</v>
      </c>
      <c r="K253" s="56">
        <v>0.69</v>
      </c>
      <c r="L253" s="59">
        <v>0.33300000000000002</v>
      </c>
      <c r="M253" s="56"/>
    </row>
    <row r="254" spans="1:13" s="60" customFormat="1" x14ac:dyDescent="0.45">
      <c r="A254" s="55">
        <v>41</v>
      </c>
      <c r="B254" s="55" t="s">
        <v>939</v>
      </c>
      <c r="C254" s="56" t="s">
        <v>671</v>
      </c>
      <c r="D254" s="57" t="s">
        <v>689</v>
      </c>
      <c r="E254" s="55" t="s">
        <v>947</v>
      </c>
      <c r="F254" s="56" t="s">
        <v>400</v>
      </c>
      <c r="G254" s="56" t="s">
        <v>27</v>
      </c>
      <c r="H254" s="56" t="s">
        <v>27</v>
      </c>
      <c r="I254" s="56" t="s">
        <v>24</v>
      </c>
      <c r="J254" s="58">
        <v>0.51249999999999996</v>
      </c>
      <c r="K254" s="56">
        <v>3.67</v>
      </c>
      <c r="L254" s="59">
        <v>3.254</v>
      </c>
      <c r="M254" s="56"/>
    </row>
    <row r="255" spans="1:13" s="60" customFormat="1" x14ac:dyDescent="0.45">
      <c r="A255" s="55">
        <v>42</v>
      </c>
      <c r="B255" s="55" t="s">
        <v>948</v>
      </c>
      <c r="C255" s="56" t="s">
        <v>643</v>
      </c>
      <c r="D255" s="57" t="s">
        <v>801</v>
      </c>
      <c r="E255" s="55" t="s">
        <v>475</v>
      </c>
      <c r="F255" s="56" t="s">
        <v>540</v>
      </c>
      <c r="G255" s="56" t="s">
        <v>24</v>
      </c>
      <c r="H255" s="56" t="s">
        <v>24</v>
      </c>
      <c r="I255" s="56" t="s">
        <v>27</v>
      </c>
      <c r="J255" s="58">
        <v>0.43209999999999998</v>
      </c>
      <c r="K255" s="56">
        <v>2.39</v>
      </c>
      <c r="L255" s="59">
        <v>0.23119999999999999</v>
      </c>
      <c r="M255" s="56" t="s">
        <v>1175</v>
      </c>
    </row>
    <row r="256" spans="1:13" s="60" customFormat="1" x14ac:dyDescent="0.45">
      <c r="A256" s="55">
        <v>42</v>
      </c>
      <c r="B256" s="55" t="s">
        <v>948</v>
      </c>
      <c r="C256" s="56" t="s">
        <v>27</v>
      </c>
      <c r="D256" s="57" t="s">
        <v>949</v>
      </c>
      <c r="E256" s="55" t="s">
        <v>950</v>
      </c>
      <c r="F256" s="56" t="s">
        <v>951</v>
      </c>
      <c r="G256" s="56" t="s">
        <v>24</v>
      </c>
      <c r="H256" s="56" t="s">
        <v>24</v>
      </c>
      <c r="I256" s="56" t="s">
        <v>27</v>
      </c>
      <c r="J256" s="58">
        <v>0.73460000000000003</v>
      </c>
      <c r="K256" s="56"/>
      <c r="L256" s="59">
        <v>0.17428571428571429</v>
      </c>
      <c r="M256" s="56" t="s">
        <v>1176</v>
      </c>
    </row>
    <row r="257" spans="1:13" s="60" customFormat="1" x14ac:dyDescent="0.45">
      <c r="A257" s="55">
        <v>42</v>
      </c>
      <c r="B257" s="55" t="s">
        <v>948</v>
      </c>
      <c r="C257" s="56" t="s">
        <v>27</v>
      </c>
      <c r="D257" s="57" t="s">
        <v>949</v>
      </c>
      <c r="E257" s="55" t="s">
        <v>198</v>
      </c>
      <c r="F257" s="56" t="s">
        <v>365</v>
      </c>
      <c r="G257" s="56" t="s">
        <v>24</v>
      </c>
      <c r="H257" s="56" t="s">
        <v>24</v>
      </c>
      <c r="I257" s="56" t="s">
        <v>27</v>
      </c>
      <c r="J257" s="58">
        <v>0.73460000000000003</v>
      </c>
      <c r="K257" s="56">
        <v>1.75</v>
      </c>
      <c r="L257" s="59">
        <v>0.20833333333333334</v>
      </c>
      <c r="M257" s="56" t="s">
        <v>1177</v>
      </c>
    </row>
    <row r="258" spans="1:13" s="60" customFormat="1" x14ac:dyDescent="0.45">
      <c r="A258" s="55">
        <v>42</v>
      </c>
      <c r="B258" s="55" t="s">
        <v>948</v>
      </c>
      <c r="C258" s="56" t="s">
        <v>27</v>
      </c>
      <c r="D258" s="57" t="s">
        <v>949</v>
      </c>
      <c r="E258" s="55" t="s">
        <v>60</v>
      </c>
      <c r="F258" s="56" t="s">
        <v>283</v>
      </c>
      <c r="G258" s="56" t="s">
        <v>24</v>
      </c>
      <c r="H258" s="56" t="s">
        <v>24</v>
      </c>
      <c r="I258" s="56" t="s">
        <v>27</v>
      </c>
      <c r="J258" s="58">
        <v>0.73460000000000003</v>
      </c>
      <c r="K258" s="56">
        <v>4.41</v>
      </c>
      <c r="L258" s="59">
        <v>0.21892857142857142</v>
      </c>
      <c r="M258" s="56" t="s">
        <v>1178</v>
      </c>
    </row>
    <row r="259" spans="1:13" s="60" customFormat="1" x14ac:dyDescent="0.45">
      <c r="A259" s="55">
        <v>42</v>
      </c>
      <c r="B259" s="55" t="s">
        <v>948</v>
      </c>
      <c r="C259" s="56" t="s">
        <v>27</v>
      </c>
      <c r="D259" s="57" t="s">
        <v>949</v>
      </c>
      <c r="E259" s="55" t="s">
        <v>952</v>
      </c>
      <c r="F259" s="56" t="s">
        <v>953</v>
      </c>
      <c r="G259" s="56" t="s">
        <v>24</v>
      </c>
      <c r="H259" s="56" t="s">
        <v>24</v>
      </c>
      <c r="I259" s="56" t="s">
        <v>24</v>
      </c>
      <c r="J259" s="58">
        <v>0.73460000000000003</v>
      </c>
      <c r="K259" s="56">
        <v>4.08</v>
      </c>
      <c r="L259" s="59">
        <v>0.35299999999999998</v>
      </c>
      <c r="M259" s="56"/>
    </row>
    <row r="260" spans="1:13" s="60" customFormat="1" x14ac:dyDescent="0.45">
      <c r="A260" s="55">
        <v>42</v>
      </c>
      <c r="B260" s="55" t="s">
        <v>948</v>
      </c>
      <c r="C260" s="56" t="s">
        <v>27</v>
      </c>
      <c r="D260" s="57" t="s">
        <v>949</v>
      </c>
      <c r="E260" s="55" t="s">
        <v>851</v>
      </c>
      <c r="F260" s="56" t="s">
        <v>546</v>
      </c>
      <c r="G260" s="56" t="s">
        <v>27</v>
      </c>
      <c r="H260" s="56" t="s">
        <v>27</v>
      </c>
      <c r="I260" s="56" t="s">
        <v>24</v>
      </c>
      <c r="J260" s="58">
        <v>0.73460000000000003</v>
      </c>
      <c r="K260" s="56">
        <v>5.43</v>
      </c>
      <c r="L260" s="59">
        <v>0.73</v>
      </c>
      <c r="M260" s="56"/>
    </row>
    <row r="261" spans="1:13" s="60" customFormat="1" x14ac:dyDescent="0.45">
      <c r="A261" s="55">
        <v>42</v>
      </c>
      <c r="B261" s="55" t="s">
        <v>948</v>
      </c>
      <c r="C261" s="56" t="s">
        <v>27</v>
      </c>
      <c r="D261" s="57" t="s">
        <v>949</v>
      </c>
      <c r="E261" s="55" t="s">
        <v>954</v>
      </c>
      <c r="F261" s="56" t="s">
        <v>955</v>
      </c>
      <c r="G261" s="56" t="s">
        <v>24</v>
      </c>
      <c r="H261" s="56" t="s">
        <v>24</v>
      </c>
      <c r="I261" s="56" t="s">
        <v>27</v>
      </c>
      <c r="J261" s="58">
        <v>0.73460000000000003</v>
      </c>
      <c r="K261" s="56">
        <v>0.74</v>
      </c>
      <c r="L261" s="59">
        <v>0.23972222222222225</v>
      </c>
      <c r="M261" s="56" t="s">
        <v>1179</v>
      </c>
    </row>
    <row r="262" spans="1:13" s="60" customFormat="1" x14ac:dyDescent="0.45">
      <c r="A262" s="55">
        <v>43</v>
      </c>
      <c r="B262" s="55" t="s">
        <v>956</v>
      </c>
      <c r="C262" s="56" t="s">
        <v>671</v>
      </c>
      <c r="D262" s="57" t="s">
        <v>672</v>
      </c>
      <c r="E262" s="55" t="s">
        <v>102</v>
      </c>
      <c r="F262" s="56" t="s">
        <v>266</v>
      </c>
      <c r="G262" s="56" t="s">
        <v>24</v>
      </c>
      <c r="H262" s="56" t="s">
        <v>24</v>
      </c>
      <c r="I262" s="56" t="s">
        <v>27</v>
      </c>
      <c r="J262" s="58">
        <v>71.756699999999995</v>
      </c>
      <c r="K262" s="56"/>
      <c r="L262" s="59">
        <v>29.833333333333332</v>
      </c>
      <c r="M262" s="56" t="s">
        <v>1180</v>
      </c>
    </row>
    <row r="263" spans="1:13" s="60" customFormat="1" x14ac:dyDescent="0.45">
      <c r="A263" s="55">
        <v>43</v>
      </c>
      <c r="B263" s="55" t="s">
        <v>956</v>
      </c>
      <c r="C263" s="56" t="s">
        <v>671</v>
      </c>
      <c r="D263" s="57" t="s">
        <v>672</v>
      </c>
      <c r="E263" s="67" t="s">
        <v>957</v>
      </c>
      <c r="F263" s="56" t="s">
        <v>958</v>
      </c>
      <c r="G263" s="56" t="s">
        <v>24</v>
      </c>
      <c r="H263" s="56" t="s">
        <v>24</v>
      </c>
      <c r="I263" s="56" t="s">
        <v>27</v>
      </c>
      <c r="J263" s="58">
        <v>71.756699999999995</v>
      </c>
      <c r="K263" s="56"/>
      <c r="L263" s="59">
        <v>33.69</v>
      </c>
      <c r="M263" s="56" t="s">
        <v>1181</v>
      </c>
    </row>
    <row r="264" spans="1:13" s="60" customFormat="1" x14ac:dyDescent="0.45">
      <c r="A264" s="55">
        <v>43</v>
      </c>
      <c r="B264" s="55" t="s">
        <v>956</v>
      </c>
      <c r="C264" s="56" t="s">
        <v>671</v>
      </c>
      <c r="D264" s="57" t="s">
        <v>672</v>
      </c>
      <c r="E264" s="55" t="s">
        <v>959</v>
      </c>
      <c r="F264" s="56" t="s">
        <v>959</v>
      </c>
      <c r="G264" s="72" t="s">
        <v>643</v>
      </c>
      <c r="H264" s="56" t="s">
        <v>643</v>
      </c>
      <c r="I264" s="56" t="s">
        <v>24</v>
      </c>
      <c r="J264" s="58">
        <v>71.756699999999995</v>
      </c>
      <c r="K264" s="56">
        <v>71.209999999999994</v>
      </c>
      <c r="L264" s="59">
        <v>62.667000000000002</v>
      </c>
      <c r="M264" s="56"/>
    </row>
    <row r="265" spans="1:13" s="60" customFormat="1" x14ac:dyDescent="0.45">
      <c r="A265" s="61">
        <v>43</v>
      </c>
      <c r="B265" s="61" t="s">
        <v>956</v>
      </c>
      <c r="C265" s="62" t="s">
        <v>671</v>
      </c>
      <c r="D265" s="63" t="s">
        <v>672</v>
      </c>
      <c r="E265" s="61" t="s">
        <v>960</v>
      </c>
      <c r="F265" s="62" t="s">
        <v>961</v>
      </c>
      <c r="G265" s="62" t="s">
        <v>24</v>
      </c>
      <c r="H265" s="62" t="s">
        <v>24</v>
      </c>
      <c r="I265" s="62" t="s">
        <v>24</v>
      </c>
      <c r="J265" s="64">
        <v>71.756699999999995</v>
      </c>
      <c r="K265" s="62"/>
      <c r="L265" s="65">
        <v>99999</v>
      </c>
      <c r="M265" s="56"/>
    </row>
    <row r="266" spans="1:13" s="60" customFormat="1" ht="33" x14ac:dyDescent="0.45">
      <c r="A266" s="55">
        <v>44</v>
      </c>
      <c r="B266" s="55" t="s">
        <v>962</v>
      </c>
      <c r="C266" s="56" t="s">
        <v>11</v>
      </c>
      <c r="D266" s="57" t="s">
        <v>963</v>
      </c>
      <c r="E266" s="55" t="s">
        <v>964</v>
      </c>
      <c r="F266" s="56" t="s">
        <v>291</v>
      </c>
      <c r="G266" s="56" t="s">
        <v>24</v>
      </c>
      <c r="H266" s="56" t="s">
        <v>24</v>
      </c>
      <c r="I266" s="56" t="s">
        <v>27</v>
      </c>
      <c r="J266" s="58">
        <v>7.0880000000000001</v>
      </c>
      <c r="K266" s="56">
        <v>6.5</v>
      </c>
      <c r="L266" s="59">
        <v>2.544</v>
      </c>
      <c r="M266" s="66" t="s">
        <v>1182</v>
      </c>
    </row>
    <row r="267" spans="1:13" s="60" customFormat="1" x14ac:dyDescent="0.45">
      <c r="A267" s="55">
        <v>44</v>
      </c>
      <c r="B267" s="55" t="s">
        <v>962</v>
      </c>
      <c r="C267" s="56" t="s">
        <v>671</v>
      </c>
      <c r="D267" s="57" t="s">
        <v>963</v>
      </c>
      <c r="E267" s="55" t="s">
        <v>722</v>
      </c>
      <c r="F267" s="56" t="s">
        <v>381</v>
      </c>
      <c r="G267" s="56" t="s">
        <v>27</v>
      </c>
      <c r="H267" s="56" t="s">
        <v>27</v>
      </c>
      <c r="I267" s="56" t="s">
        <v>24</v>
      </c>
      <c r="J267" s="58">
        <v>7.0880000000000001</v>
      </c>
      <c r="K267" s="56">
        <v>8.2100000000000009</v>
      </c>
      <c r="L267" s="59">
        <v>7.16</v>
      </c>
      <c r="M267" s="56"/>
    </row>
    <row r="268" spans="1:13" s="60" customFormat="1" x14ac:dyDescent="0.45">
      <c r="A268" s="55">
        <v>44</v>
      </c>
      <c r="B268" s="55" t="s">
        <v>962</v>
      </c>
      <c r="C268" s="56" t="s">
        <v>671</v>
      </c>
      <c r="D268" s="57" t="s">
        <v>963</v>
      </c>
      <c r="E268" s="55" t="s">
        <v>22</v>
      </c>
      <c r="F268" s="56" t="s">
        <v>255</v>
      </c>
      <c r="G268" s="56" t="s">
        <v>24</v>
      </c>
      <c r="H268" s="56" t="s">
        <v>24</v>
      </c>
      <c r="I268" s="56" t="s">
        <v>27</v>
      </c>
      <c r="J268" s="58">
        <v>7.0880000000000001</v>
      </c>
      <c r="K268" s="56">
        <v>6.6</v>
      </c>
      <c r="L268" s="59">
        <v>1.796</v>
      </c>
      <c r="M268" s="56" t="s">
        <v>1183</v>
      </c>
    </row>
    <row r="269" spans="1:13" s="60" customFormat="1" ht="33" x14ac:dyDescent="0.45">
      <c r="A269" s="55">
        <v>45</v>
      </c>
      <c r="B269" s="55" t="s">
        <v>965</v>
      </c>
      <c r="C269" s="56" t="s">
        <v>671</v>
      </c>
      <c r="D269" s="57" t="s">
        <v>657</v>
      </c>
      <c r="E269" s="55" t="s">
        <v>208</v>
      </c>
      <c r="F269" s="56" t="s">
        <v>373</v>
      </c>
      <c r="G269" s="56" t="s">
        <v>24</v>
      </c>
      <c r="H269" s="56" t="s">
        <v>24</v>
      </c>
      <c r="I269" s="56" t="s">
        <v>27</v>
      </c>
      <c r="J269" s="58">
        <v>0.2</v>
      </c>
      <c r="K269" s="56">
        <v>0.18</v>
      </c>
      <c r="L269" s="59">
        <v>0.1157</v>
      </c>
      <c r="M269" s="66" t="s">
        <v>1184</v>
      </c>
    </row>
    <row r="270" spans="1:13" s="60" customFormat="1" x14ac:dyDescent="0.45">
      <c r="A270" s="55">
        <v>45</v>
      </c>
      <c r="B270" s="55" t="s">
        <v>965</v>
      </c>
      <c r="C270" s="56" t="s">
        <v>671</v>
      </c>
      <c r="D270" s="57" t="s">
        <v>657</v>
      </c>
      <c r="E270" s="55" t="s">
        <v>222</v>
      </c>
      <c r="F270" s="56" t="s">
        <v>385</v>
      </c>
      <c r="G270" s="56" t="s">
        <v>24</v>
      </c>
      <c r="H270" s="56" t="s">
        <v>24</v>
      </c>
      <c r="I270" s="56" t="s">
        <v>27</v>
      </c>
      <c r="J270" s="58">
        <v>0.2</v>
      </c>
      <c r="K270" s="56"/>
      <c r="L270" s="59">
        <v>0.1206</v>
      </c>
      <c r="M270" s="56" t="s">
        <v>1185</v>
      </c>
    </row>
    <row r="271" spans="1:13" s="60" customFormat="1" ht="33" x14ac:dyDescent="0.45">
      <c r="A271" s="55">
        <v>45</v>
      </c>
      <c r="B271" s="55" t="s">
        <v>965</v>
      </c>
      <c r="C271" s="56" t="s">
        <v>671</v>
      </c>
      <c r="D271" s="57" t="s">
        <v>657</v>
      </c>
      <c r="E271" s="55" t="s">
        <v>219</v>
      </c>
      <c r="F271" s="56" t="s">
        <v>384</v>
      </c>
      <c r="G271" s="56" t="s">
        <v>24</v>
      </c>
      <c r="H271" s="56" t="s">
        <v>24</v>
      </c>
      <c r="I271" s="56" t="s">
        <v>27</v>
      </c>
      <c r="J271" s="58">
        <v>0.2</v>
      </c>
      <c r="K271" s="56">
        <v>0.14000000000000001</v>
      </c>
      <c r="L271" s="59">
        <v>0.14180000000000001</v>
      </c>
      <c r="M271" s="66" t="s">
        <v>1186</v>
      </c>
    </row>
    <row r="272" spans="1:13" s="60" customFormat="1" x14ac:dyDescent="0.45">
      <c r="A272" s="55">
        <v>45</v>
      </c>
      <c r="B272" s="55" t="s">
        <v>965</v>
      </c>
      <c r="C272" s="56" t="s">
        <v>671</v>
      </c>
      <c r="D272" s="57" t="s">
        <v>657</v>
      </c>
      <c r="E272" s="55" t="s">
        <v>85</v>
      </c>
      <c r="F272" s="56" t="s">
        <v>299</v>
      </c>
      <c r="G272" s="56" t="s">
        <v>24</v>
      </c>
      <c r="H272" s="56" t="s">
        <v>24</v>
      </c>
      <c r="I272" s="56" t="s">
        <v>24</v>
      </c>
      <c r="J272" s="58">
        <v>0.2</v>
      </c>
      <c r="K272" s="56">
        <v>0.17</v>
      </c>
      <c r="L272" s="59">
        <v>0.15</v>
      </c>
      <c r="M272" s="56"/>
    </row>
    <row r="273" spans="1:13" s="60" customFormat="1" x14ac:dyDescent="0.45">
      <c r="A273" s="55">
        <v>46</v>
      </c>
      <c r="B273" s="55" t="s">
        <v>966</v>
      </c>
      <c r="C273" s="56" t="s">
        <v>671</v>
      </c>
      <c r="D273" s="57" t="s">
        <v>967</v>
      </c>
      <c r="E273" s="55" t="s">
        <v>968</v>
      </c>
      <c r="F273" s="56" t="s">
        <v>969</v>
      </c>
      <c r="G273" s="56" t="s">
        <v>24</v>
      </c>
      <c r="H273" s="56" t="s">
        <v>24</v>
      </c>
      <c r="I273" s="56" t="s">
        <v>27</v>
      </c>
      <c r="J273" s="58">
        <v>2.6143000000000001</v>
      </c>
      <c r="K273" s="56">
        <v>4.43</v>
      </c>
      <c r="L273" s="59">
        <v>0.61428571428571421</v>
      </c>
      <c r="M273" s="56" t="s">
        <v>1187</v>
      </c>
    </row>
    <row r="274" spans="1:13" s="60" customFormat="1" ht="33" x14ac:dyDescent="0.45">
      <c r="A274" s="55">
        <v>46</v>
      </c>
      <c r="B274" s="55" t="s">
        <v>966</v>
      </c>
      <c r="C274" s="56" t="s">
        <v>671</v>
      </c>
      <c r="D274" s="57" t="s">
        <v>967</v>
      </c>
      <c r="E274" s="55" t="s">
        <v>812</v>
      </c>
      <c r="F274" s="56" t="s">
        <v>813</v>
      </c>
      <c r="G274" s="56" t="s">
        <v>24</v>
      </c>
      <c r="H274" s="56" t="s">
        <v>24</v>
      </c>
      <c r="I274" s="56" t="s">
        <v>27</v>
      </c>
      <c r="J274" s="58">
        <v>2.6143000000000001</v>
      </c>
      <c r="K274" s="56">
        <v>4.0999999999999996</v>
      </c>
      <c r="L274" s="59">
        <v>0.80785714285714294</v>
      </c>
      <c r="M274" s="66" t="s">
        <v>1188</v>
      </c>
    </row>
    <row r="275" spans="1:13" s="60" customFormat="1" x14ac:dyDescent="0.45">
      <c r="A275" s="55">
        <v>46</v>
      </c>
      <c r="B275" s="55" t="s">
        <v>966</v>
      </c>
      <c r="C275" s="56" t="s">
        <v>671</v>
      </c>
      <c r="D275" s="57" t="s">
        <v>967</v>
      </c>
      <c r="E275" s="55" t="s">
        <v>970</v>
      </c>
      <c r="F275" s="56" t="s">
        <v>971</v>
      </c>
      <c r="G275" s="56" t="s">
        <v>24</v>
      </c>
      <c r="H275" s="56" t="s">
        <v>24</v>
      </c>
      <c r="I275" s="56" t="s">
        <v>24</v>
      </c>
      <c r="J275" s="58">
        <v>2.6143000000000001</v>
      </c>
      <c r="K275" s="56">
        <v>4.5599999999999996</v>
      </c>
      <c r="L275" s="59">
        <v>1.1140000000000001</v>
      </c>
      <c r="M275" s="56"/>
    </row>
    <row r="276" spans="1:13" s="60" customFormat="1" ht="33" x14ac:dyDescent="0.45">
      <c r="A276" s="55">
        <v>47</v>
      </c>
      <c r="B276" s="55" t="s">
        <v>972</v>
      </c>
      <c r="C276" s="56" t="s">
        <v>671</v>
      </c>
      <c r="D276" s="57" t="s">
        <v>973</v>
      </c>
      <c r="E276" s="67" t="s">
        <v>974</v>
      </c>
      <c r="F276" s="56" t="s">
        <v>340</v>
      </c>
      <c r="G276" s="56" t="s">
        <v>24</v>
      </c>
      <c r="H276" s="56" t="s">
        <v>24</v>
      </c>
      <c r="I276" s="56" t="s">
        <v>27</v>
      </c>
      <c r="J276" s="58">
        <v>236.95</v>
      </c>
      <c r="K276" s="56">
        <v>248</v>
      </c>
      <c r="L276" s="59">
        <v>38</v>
      </c>
      <c r="M276" s="66" t="s">
        <v>1189</v>
      </c>
    </row>
    <row r="277" spans="1:13" s="60" customFormat="1" ht="33" x14ac:dyDescent="0.45">
      <c r="A277" s="55">
        <v>47</v>
      </c>
      <c r="B277" s="55" t="s">
        <v>972</v>
      </c>
      <c r="C277" s="56" t="s">
        <v>671</v>
      </c>
      <c r="D277" s="57" t="s">
        <v>973</v>
      </c>
      <c r="E277" s="67" t="s">
        <v>975</v>
      </c>
      <c r="F277" s="56" t="s">
        <v>976</v>
      </c>
      <c r="G277" s="56" t="s">
        <v>24</v>
      </c>
      <c r="H277" s="56" t="s">
        <v>24</v>
      </c>
      <c r="I277" s="56" t="s">
        <v>27</v>
      </c>
      <c r="J277" s="58">
        <v>236.95</v>
      </c>
      <c r="K277" s="56"/>
      <c r="L277" s="59">
        <v>77</v>
      </c>
      <c r="M277" s="56" t="s">
        <v>1190</v>
      </c>
    </row>
    <row r="278" spans="1:13" s="60" customFormat="1" x14ac:dyDescent="0.45">
      <c r="A278" s="55">
        <v>47</v>
      </c>
      <c r="B278" s="55" t="s">
        <v>972</v>
      </c>
      <c r="C278" s="56" t="s">
        <v>671</v>
      </c>
      <c r="D278" s="57" t="s">
        <v>973</v>
      </c>
      <c r="E278" s="55" t="s">
        <v>947</v>
      </c>
      <c r="F278" s="56" t="s">
        <v>400</v>
      </c>
      <c r="G278" s="56" t="s">
        <v>27</v>
      </c>
      <c r="H278" s="56" t="s">
        <v>27</v>
      </c>
      <c r="I278" s="56" t="s">
        <v>24</v>
      </c>
      <c r="J278" s="58">
        <v>236.95</v>
      </c>
      <c r="K278" s="56">
        <v>246</v>
      </c>
      <c r="L278" s="59">
        <v>188.8</v>
      </c>
      <c r="M278" s="56"/>
    </row>
    <row r="279" spans="1:13" s="60" customFormat="1" x14ac:dyDescent="0.45">
      <c r="A279" s="55">
        <v>48</v>
      </c>
      <c r="B279" s="55" t="s">
        <v>977</v>
      </c>
      <c r="C279" s="56" t="s">
        <v>671</v>
      </c>
      <c r="D279" s="57" t="s">
        <v>978</v>
      </c>
      <c r="E279" s="67" t="s">
        <v>974</v>
      </c>
      <c r="F279" s="56" t="s">
        <v>340</v>
      </c>
      <c r="G279" s="56" t="s">
        <v>24</v>
      </c>
      <c r="H279" s="56" t="s">
        <v>24</v>
      </c>
      <c r="I279" s="56" t="s">
        <v>27</v>
      </c>
      <c r="J279" s="58">
        <v>340</v>
      </c>
      <c r="K279" s="56"/>
      <c r="L279" s="59">
        <v>28</v>
      </c>
      <c r="M279" s="56" t="s">
        <v>1191</v>
      </c>
    </row>
    <row r="280" spans="1:13" s="60" customFormat="1" x14ac:dyDescent="0.45">
      <c r="A280" s="55">
        <v>48</v>
      </c>
      <c r="B280" s="55" t="s">
        <v>977</v>
      </c>
      <c r="C280" s="56" t="s">
        <v>671</v>
      </c>
      <c r="D280" s="57" t="s">
        <v>978</v>
      </c>
      <c r="E280" s="55" t="s">
        <v>719</v>
      </c>
      <c r="F280" s="56" t="s">
        <v>720</v>
      </c>
      <c r="G280" s="56" t="s">
        <v>24</v>
      </c>
      <c r="H280" s="56" t="s">
        <v>24</v>
      </c>
      <c r="I280" s="56" t="s">
        <v>27</v>
      </c>
      <c r="J280" s="58">
        <v>340</v>
      </c>
      <c r="K280" s="56"/>
      <c r="L280" s="59">
        <v>65.888000000000005</v>
      </c>
      <c r="M280" s="56" t="s">
        <v>1192</v>
      </c>
    </row>
    <row r="281" spans="1:13" s="60" customFormat="1" x14ac:dyDescent="0.45">
      <c r="A281" s="55">
        <v>48</v>
      </c>
      <c r="B281" s="55" t="s">
        <v>977</v>
      </c>
      <c r="C281" s="56" t="s">
        <v>671</v>
      </c>
      <c r="D281" s="57" t="s">
        <v>978</v>
      </c>
      <c r="E281" s="55" t="s">
        <v>947</v>
      </c>
      <c r="F281" s="56" t="s">
        <v>400</v>
      </c>
      <c r="G281" s="56" t="s">
        <v>27</v>
      </c>
      <c r="H281" s="56" t="s">
        <v>27</v>
      </c>
      <c r="I281" s="56" t="s">
        <v>27</v>
      </c>
      <c r="J281" s="58">
        <v>340</v>
      </c>
      <c r="K281" s="56">
        <v>340</v>
      </c>
      <c r="L281" s="59">
        <v>85</v>
      </c>
      <c r="M281" s="56" t="s">
        <v>1193</v>
      </c>
    </row>
    <row r="282" spans="1:13" s="60" customFormat="1" x14ac:dyDescent="0.45">
      <c r="A282" s="55">
        <v>48</v>
      </c>
      <c r="B282" s="55" t="s">
        <v>977</v>
      </c>
      <c r="C282" s="56" t="s">
        <v>671</v>
      </c>
      <c r="D282" s="57" t="s">
        <v>978</v>
      </c>
      <c r="E282" s="55" t="s">
        <v>882</v>
      </c>
      <c r="F282" s="56" t="s">
        <v>883</v>
      </c>
      <c r="G282" s="56" t="s">
        <v>24</v>
      </c>
      <c r="H282" s="56" t="s">
        <v>24</v>
      </c>
      <c r="I282" s="56" t="s">
        <v>27</v>
      </c>
      <c r="J282" s="58">
        <v>340</v>
      </c>
      <c r="K282" s="56">
        <v>340</v>
      </c>
      <c r="L282" s="59">
        <v>98.5</v>
      </c>
      <c r="M282" s="56" t="s">
        <v>1194</v>
      </c>
    </row>
    <row r="283" spans="1:13" s="60" customFormat="1" x14ac:dyDescent="0.45">
      <c r="A283" s="55">
        <v>48</v>
      </c>
      <c r="B283" s="55" t="s">
        <v>977</v>
      </c>
      <c r="C283" s="56" t="s">
        <v>671</v>
      </c>
      <c r="D283" s="57" t="s">
        <v>978</v>
      </c>
      <c r="E283" s="55" t="s">
        <v>979</v>
      </c>
      <c r="F283" s="56" t="s">
        <v>980</v>
      </c>
      <c r="G283" s="56" t="s">
        <v>24</v>
      </c>
      <c r="H283" s="56" t="s">
        <v>24</v>
      </c>
      <c r="I283" s="56" t="s">
        <v>24</v>
      </c>
      <c r="J283" s="58">
        <v>340</v>
      </c>
      <c r="K283" s="56">
        <v>336</v>
      </c>
      <c r="L283" s="59">
        <v>157.43</v>
      </c>
      <c r="M283" s="56"/>
    </row>
    <row r="284" spans="1:13" s="60" customFormat="1" x14ac:dyDescent="0.45">
      <c r="A284" s="55">
        <v>49</v>
      </c>
      <c r="B284" s="55" t="s">
        <v>981</v>
      </c>
      <c r="C284" s="56" t="s">
        <v>671</v>
      </c>
      <c r="D284" s="57" t="s">
        <v>982</v>
      </c>
      <c r="E284" s="55" t="s">
        <v>40</v>
      </c>
      <c r="F284" s="56" t="s">
        <v>265</v>
      </c>
      <c r="G284" s="56" t="s">
        <v>24</v>
      </c>
      <c r="H284" s="56" t="s">
        <v>24</v>
      </c>
      <c r="I284" s="56" t="s">
        <v>27</v>
      </c>
      <c r="J284" s="58">
        <v>0.20080000000000001</v>
      </c>
      <c r="K284" s="56">
        <v>0.2</v>
      </c>
      <c r="L284" s="59">
        <v>0.17416666666666666</v>
      </c>
      <c r="M284" s="56" t="s">
        <v>1195</v>
      </c>
    </row>
    <row r="285" spans="1:13" s="60" customFormat="1" x14ac:dyDescent="0.45">
      <c r="A285" s="55">
        <v>49</v>
      </c>
      <c r="B285" s="55" t="s">
        <v>981</v>
      </c>
      <c r="C285" s="56" t="s">
        <v>671</v>
      </c>
      <c r="D285" s="57" t="s">
        <v>982</v>
      </c>
      <c r="E285" s="55" t="s">
        <v>42</v>
      </c>
      <c r="F285" s="56" t="s">
        <v>266</v>
      </c>
      <c r="G285" s="56" t="s">
        <v>24</v>
      </c>
      <c r="H285" s="56" t="s">
        <v>24</v>
      </c>
      <c r="I285" s="56" t="s">
        <v>27</v>
      </c>
      <c r="J285" s="58">
        <v>0.20080000000000001</v>
      </c>
      <c r="K285" s="56">
        <v>0.2</v>
      </c>
      <c r="L285" s="59">
        <v>0.17541666666666667</v>
      </c>
      <c r="M285" s="56" t="s">
        <v>1196</v>
      </c>
    </row>
    <row r="286" spans="1:13" s="60" customFormat="1" x14ac:dyDescent="0.45">
      <c r="A286" s="55">
        <v>49</v>
      </c>
      <c r="B286" s="55" t="s">
        <v>981</v>
      </c>
      <c r="C286" s="56" t="s">
        <v>671</v>
      </c>
      <c r="D286" s="57" t="s">
        <v>982</v>
      </c>
      <c r="E286" s="55" t="s">
        <v>983</v>
      </c>
      <c r="F286" s="56" t="s">
        <v>272</v>
      </c>
      <c r="G286" s="56" t="s">
        <v>24</v>
      </c>
      <c r="H286" s="56" t="s">
        <v>24</v>
      </c>
      <c r="I286" s="56" t="s">
        <v>24</v>
      </c>
      <c r="J286" s="58">
        <v>0.20080000000000001</v>
      </c>
      <c r="K286" s="56">
        <v>0.57999999999999996</v>
      </c>
      <c r="L286" s="59">
        <v>0.8</v>
      </c>
      <c r="M286" s="56"/>
    </row>
    <row r="287" spans="1:13" s="60" customFormat="1" x14ac:dyDescent="0.45">
      <c r="A287" s="55">
        <v>50</v>
      </c>
      <c r="B287" s="55" t="s">
        <v>984</v>
      </c>
      <c r="C287" s="56" t="s">
        <v>671</v>
      </c>
      <c r="D287" s="57" t="s">
        <v>985</v>
      </c>
      <c r="E287" s="55" t="s">
        <v>818</v>
      </c>
      <c r="F287" s="56" t="s">
        <v>280</v>
      </c>
      <c r="G287" s="56" t="s">
        <v>27</v>
      </c>
      <c r="H287" s="56" t="s">
        <v>27</v>
      </c>
      <c r="I287" s="56" t="s">
        <v>27</v>
      </c>
      <c r="J287" s="58">
        <v>319.517</v>
      </c>
      <c r="K287" s="56">
        <v>424.83</v>
      </c>
      <c r="L287" s="59">
        <v>31.25</v>
      </c>
      <c r="M287" s="56" t="s">
        <v>1197</v>
      </c>
    </row>
    <row r="288" spans="1:13" s="60" customFormat="1" x14ac:dyDescent="0.45">
      <c r="A288" s="55">
        <v>50</v>
      </c>
      <c r="B288" s="55" t="s">
        <v>984</v>
      </c>
      <c r="C288" s="56" t="s">
        <v>671</v>
      </c>
      <c r="D288" s="57" t="s">
        <v>985</v>
      </c>
      <c r="E288" s="55" t="s">
        <v>62</v>
      </c>
      <c r="F288" s="56" t="s">
        <v>284</v>
      </c>
      <c r="G288" s="56" t="s">
        <v>24</v>
      </c>
      <c r="H288" s="56" t="s">
        <v>24</v>
      </c>
      <c r="I288" s="56" t="s">
        <v>27</v>
      </c>
      <c r="J288" s="58">
        <v>319.517</v>
      </c>
      <c r="K288" s="56">
        <v>249.33</v>
      </c>
      <c r="L288" s="59">
        <v>46.833333333333336</v>
      </c>
      <c r="M288" s="56" t="s">
        <v>1198</v>
      </c>
    </row>
    <row r="289" spans="1:13" s="60" customFormat="1" x14ac:dyDescent="0.45">
      <c r="A289" s="55">
        <v>50</v>
      </c>
      <c r="B289" s="55" t="s">
        <v>984</v>
      </c>
      <c r="C289" s="56" t="s">
        <v>671</v>
      </c>
      <c r="D289" s="57" t="s">
        <v>985</v>
      </c>
      <c r="E289" s="55" t="s">
        <v>169</v>
      </c>
      <c r="F289" s="56" t="s">
        <v>350</v>
      </c>
      <c r="G289" s="56" t="s">
        <v>24</v>
      </c>
      <c r="H289" s="56" t="s">
        <v>24</v>
      </c>
      <c r="I289" s="56" t="s">
        <v>24</v>
      </c>
      <c r="J289" s="58">
        <v>319.517</v>
      </c>
      <c r="K289" s="56">
        <v>249</v>
      </c>
      <c r="L289" s="59">
        <v>90.051000000000002</v>
      </c>
      <c r="M289" s="56"/>
    </row>
    <row r="290" spans="1:13" s="60" customFormat="1" x14ac:dyDescent="0.45">
      <c r="A290" s="55">
        <v>51</v>
      </c>
      <c r="B290" s="55" t="s">
        <v>986</v>
      </c>
      <c r="C290" s="56" t="s">
        <v>671</v>
      </c>
      <c r="D290" s="57" t="s">
        <v>987</v>
      </c>
      <c r="E290" s="55" t="s">
        <v>988</v>
      </c>
      <c r="F290" s="56" t="s">
        <v>989</v>
      </c>
      <c r="G290" s="56" t="s">
        <v>24</v>
      </c>
      <c r="H290" s="56" t="s">
        <v>24</v>
      </c>
      <c r="I290" s="56" t="s">
        <v>27</v>
      </c>
      <c r="J290" s="58">
        <v>219.16</v>
      </c>
      <c r="K290" s="56">
        <v>210</v>
      </c>
      <c r="L290" s="59">
        <v>32.799999999999997</v>
      </c>
      <c r="M290" s="56" t="s">
        <v>1199</v>
      </c>
    </row>
    <row r="291" spans="1:13" s="60" customFormat="1" x14ac:dyDescent="0.45">
      <c r="A291" s="55">
        <v>51</v>
      </c>
      <c r="B291" s="55" t="s">
        <v>986</v>
      </c>
      <c r="C291" s="56" t="s">
        <v>11</v>
      </c>
      <c r="D291" s="57" t="s">
        <v>987</v>
      </c>
      <c r="E291" s="55" t="s">
        <v>990</v>
      </c>
      <c r="F291" s="56" t="s">
        <v>991</v>
      </c>
      <c r="G291" s="56" t="s">
        <v>24</v>
      </c>
      <c r="H291" s="56" t="s">
        <v>24</v>
      </c>
      <c r="I291" s="56" t="s">
        <v>27</v>
      </c>
      <c r="J291" s="58">
        <v>219.16</v>
      </c>
      <c r="K291" s="56"/>
      <c r="L291" s="59">
        <v>35.270000000000003</v>
      </c>
      <c r="M291" s="56" t="s">
        <v>1200</v>
      </c>
    </row>
    <row r="292" spans="1:13" s="60" customFormat="1" x14ac:dyDescent="0.45">
      <c r="A292" s="55">
        <v>51</v>
      </c>
      <c r="B292" s="55" t="s">
        <v>986</v>
      </c>
      <c r="C292" s="56" t="s">
        <v>11</v>
      </c>
      <c r="D292" s="57" t="s">
        <v>987</v>
      </c>
      <c r="E292" s="55" t="s">
        <v>30</v>
      </c>
      <c r="F292" s="56" t="s">
        <v>258</v>
      </c>
      <c r="G292" s="56" t="s">
        <v>27</v>
      </c>
      <c r="H292" s="56" t="s">
        <v>27</v>
      </c>
      <c r="I292" s="56" t="s">
        <v>24</v>
      </c>
      <c r="J292" s="58">
        <v>219.16</v>
      </c>
      <c r="K292" s="56">
        <v>274.36</v>
      </c>
      <c r="L292" s="59">
        <v>98.88</v>
      </c>
      <c r="M292" s="56"/>
    </row>
    <row r="293" spans="1:13" s="60" customFormat="1" x14ac:dyDescent="0.45">
      <c r="A293" s="55">
        <v>52</v>
      </c>
      <c r="B293" s="55" t="s">
        <v>992</v>
      </c>
      <c r="C293" s="56" t="s">
        <v>671</v>
      </c>
      <c r="D293" s="57" t="s">
        <v>993</v>
      </c>
      <c r="E293" s="55" t="s">
        <v>994</v>
      </c>
      <c r="F293" s="56" t="s">
        <v>995</v>
      </c>
      <c r="G293" s="56" t="s">
        <v>24</v>
      </c>
      <c r="H293" s="56" t="s">
        <v>24</v>
      </c>
      <c r="I293" s="56" t="s">
        <v>27</v>
      </c>
      <c r="J293" s="58">
        <v>29.39</v>
      </c>
      <c r="K293" s="56"/>
      <c r="L293" s="59">
        <v>6.95</v>
      </c>
      <c r="M293" s="56" t="s">
        <v>1201</v>
      </c>
    </row>
    <row r="294" spans="1:13" s="60" customFormat="1" x14ac:dyDescent="0.45">
      <c r="A294" s="55">
        <v>52</v>
      </c>
      <c r="B294" s="55" t="s">
        <v>992</v>
      </c>
      <c r="C294" s="56" t="s">
        <v>671</v>
      </c>
      <c r="D294" s="57" t="s">
        <v>993</v>
      </c>
      <c r="E294" s="55" t="s">
        <v>100</v>
      </c>
      <c r="F294" s="56" t="s">
        <v>308</v>
      </c>
      <c r="G294" s="56" t="s">
        <v>24</v>
      </c>
      <c r="H294" s="56" t="s">
        <v>24</v>
      </c>
      <c r="I294" s="56" t="s">
        <v>27</v>
      </c>
      <c r="J294" s="58">
        <v>29.39</v>
      </c>
      <c r="K294" s="56">
        <v>29.35</v>
      </c>
      <c r="L294" s="59">
        <v>8.6</v>
      </c>
      <c r="M294" s="56" t="s">
        <v>1202</v>
      </c>
    </row>
    <row r="295" spans="1:13" s="60" customFormat="1" x14ac:dyDescent="0.45">
      <c r="A295" s="55">
        <v>52</v>
      </c>
      <c r="B295" s="55" t="s">
        <v>992</v>
      </c>
      <c r="C295" s="56" t="s">
        <v>671</v>
      </c>
      <c r="D295" s="57" t="s">
        <v>993</v>
      </c>
      <c r="E295" s="55" t="s">
        <v>996</v>
      </c>
      <c r="F295" s="56" t="s">
        <v>997</v>
      </c>
      <c r="G295" s="56" t="s">
        <v>27</v>
      </c>
      <c r="H295" s="56" t="s">
        <v>27</v>
      </c>
      <c r="I295" s="56" t="s">
        <v>24</v>
      </c>
      <c r="J295" s="58">
        <v>29.39</v>
      </c>
      <c r="K295" s="56">
        <v>30.95</v>
      </c>
      <c r="L295" s="59">
        <v>13.88</v>
      </c>
      <c r="M295" s="56"/>
    </row>
    <row r="296" spans="1:13" s="60" customFormat="1" x14ac:dyDescent="0.45">
      <c r="A296" s="55">
        <v>53</v>
      </c>
      <c r="B296" s="55" t="s">
        <v>998</v>
      </c>
      <c r="C296" s="56" t="s">
        <v>671</v>
      </c>
      <c r="D296" s="57" t="s">
        <v>657</v>
      </c>
      <c r="E296" s="55" t="s">
        <v>768</v>
      </c>
      <c r="F296" s="56" t="s">
        <v>769</v>
      </c>
      <c r="G296" s="56" t="s">
        <v>24</v>
      </c>
      <c r="H296" s="56" t="s">
        <v>24</v>
      </c>
      <c r="I296" s="56" t="s">
        <v>27</v>
      </c>
      <c r="J296" s="58">
        <v>0.68</v>
      </c>
      <c r="K296" s="56">
        <v>0.4</v>
      </c>
      <c r="L296" s="59">
        <v>0.11899999999999999</v>
      </c>
      <c r="M296" s="56" t="s">
        <v>1203</v>
      </c>
    </row>
    <row r="297" spans="1:13" s="60" customFormat="1" ht="33" x14ac:dyDescent="0.45">
      <c r="A297" s="55">
        <v>53</v>
      </c>
      <c r="B297" s="55" t="s">
        <v>998</v>
      </c>
      <c r="C297" s="56" t="s">
        <v>671</v>
      </c>
      <c r="D297" s="57" t="s">
        <v>657</v>
      </c>
      <c r="E297" s="67" t="s">
        <v>817</v>
      </c>
      <c r="F297" s="56" t="s">
        <v>538</v>
      </c>
      <c r="G297" s="56" t="s">
        <v>24</v>
      </c>
      <c r="H297" s="56" t="s">
        <v>24</v>
      </c>
      <c r="I297" s="56" t="s">
        <v>27</v>
      </c>
      <c r="J297" s="58">
        <v>0.68</v>
      </c>
      <c r="K297" s="56">
        <v>0.26</v>
      </c>
      <c r="L297" s="59">
        <v>0.28999999999999998</v>
      </c>
      <c r="M297" s="56" t="s">
        <v>1204</v>
      </c>
    </row>
    <row r="298" spans="1:13" s="60" customFormat="1" x14ac:dyDescent="0.45">
      <c r="A298" s="55">
        <v>53</v>
      </c>
      <c r="B298" s="55" t="s">
        <v>998</v>
      </c>
      <c r="C298" s="56" t="s">
        <v>671</v>
      </c>
      <c r="D298" s="57" t="s">
        <v>657</v>
      </c>
      <c r="E298" s="67" t="s">
        <v>999</v>
      </c>
      <c r="F298" s="56" t="s">
        <v>1000</v>
      </c>
      <c r="G298" s="56" t="s">
        <v>24</v>
      </c>
      <c r="H298" s="56" t="s">
        <v>24</v>
      </c>
      <c r="I298" s="56" t="s">
        <v>24</v>
      </c>
      <c r="J298" s="58">
        <v>0.68</v>
      </c>
      <c r="K298" s="56"/>
      <c r="L298" s="59">
        <v>0.58799999999999997</v>
      </c>
      <c r="M298" s="56"/>
    </row>
    <row r="299" spans="1:13" s="60" customFormat="1" x14ac:dyDescent="0.45">
      <c r="A299" s="61">
        <v>53</v>
      </c>
      <c r="B299" s="61" t="s">
        <v>998</v>
      </c>
      <c r="C299" s="62" t="s">
        <v>671</v>
      </c>
      <c r="D299" s="63" t="s">
        <v>657</v>
      </c>
      <c r="E299" s="61" t="s">
        <v>30</v>
      </c>
      <c r="F299" s="62" t="s">
        <v>258</v>
      </c>
      <c r="G299" s="62" t="s">
        <v>27</v>
      </c>
      <c r="H299" s="62" t="s">
        <v>27</v>
      </c>
      <c r="I299" s="62" t="s">
        <v>24</v>
      </c>
      <c r="J299" s="64">
        <v>0.68</v>
      </c>
      <c r="K299" s="62"/>
      <c r="L299" s="65">
        <v>99999</v>
      </c>
      <c r="M299" s="56"/>
    </row>
    <row r="300" spans="1:13" s="60" customFormat="1" x14ac:dyDescent="0.45">
      <c r="A300" s="55">
        <v>54</v>
      </c>
      <c r="B300" s="55" t="s">
        <v>1001</v>
      </c>
      <c r="C300" s="56" t="s">
        <v>671</v>
      </c>
      <c r="D300" s="57" t="s">
        <v>653</v>
      </c>
      <c r="E300" s="55" t="s">
        <v>884</v>
      </c>
      <c r="F300" s="56" t="s">
        <v>311</v>
      </c>
      <c r="G300" s="56" t="s">
        <v>24</v>
      </c>
      <c r="H300" s="56" t="s">
        <v>24</v>
      </c>
      <c r="I300" s="56" t="s">
        <v>27</v>
      </c>
      <c r="J300" s="58">
        <v>3.7250000000000001</v>
      </c>
      <c r="K300" s="56"/>
      <c r="L300" s="59">
        <v>0.53416666666666668</v>
      </c>
      <c r="M300" s="56" t="s">
        <v>1205</v>
      </c>
    </row>
    <row r="301" spans="1:13" s="60" customFormat="1" x14ac:dyDescent="0.45">
      <c r="A301" s="55">
        <v>54</v>
      </c>
      <c r="B301" s="55" t="s">
        <v>1001</v>
      </c>
      <c r="C301" s="56" t="s">
        <v>671</v>
      </c>
      <c r="D301" s="57" t="s">
        <v>653</v>
      </c>
      <c r="E301" s="55" t="s">
        <v>62</v>
      </c>
      <c r="F301" s="56" t="s">
        <v>284</v>
      </c>
      <c r="G301" s="56" t="s">
        <v>24</v>
      </c>
      <c r="H301" s="56" t="s">
        <v>24</v>
      </c>
      <c r="I301" s="56" t="s">
        <v>27</v>
      </c>
      <c r="J301" s="58">
        <v>3.7250000000000001</v>
      </c>
      <c r="K301" s="56">
        <v>4.9000000000000004</v>
      </c>
      <c r="L301" s="59">
        <v>0.73499999999999999</v>
      </c>
      <c r="M301" s="56" t="s">
        <v>1206</v>
      </c>
    </row>
    <row r="302" spans="1:13" s="60" customFormat="1" x14ac:dyDescent="0.45">
      <c r="A302" s="55">
        <v>54</v>
      </c>
      <c r="B302" s="55" t="s">
        <v>1001</v>
      </c>
      <c r="C302" s="56" t="s">
        <v>671</v>
      </c>
      <c r="D302" s="57" t="s">
        <v>653</v>
      </c>
      <c r="E302" s="55" t="s">
        <v>1002</v>
      </c>
      <c r="F302" s="56" t="s">
        <v>390</v>
      </c>
      <c r="G302" s="56" t="s">
        <v>24</v>
      </c>
      <c r="H302" s="56" t="s">
        <v>24</v>
      </c>
      <c r="I302" s="56" t="s">
        <v>27</v>
      </c>
      <c r="J302" s="58">
        <v>3.7250000000000001</v>
      </c>
      <c r="K302" s="56">
        <v>6.61</v>
      </c>
      <c r="L302" s="59">
        <v>0.96916666666666673</v>
      </c>
      <c r="M302" s="56" t="s">
        <v>1207</v>
      </c>
    </row>
    <row r="303" spans="1:13" s="60" customFormat="1" x14ac:dyDescent="0.45">
      <c r="A303" s="55">
        <v>54</v>
      </c>
      <c r="B303" s="55" t="s">
        <v>1001</v>
      </c>
      <c r="C303" s="56" t="s">
        <v>671</v>
      </c>
      <c r="D303" s="57" t="s">
        <v>653</v>
      </c>
      <c r="E303" s="55" t="s">
        <v>1003</v>
      </c>
      <c r="F303" s="56" t="s">
        <v>310</v>
      </c>
      <c r="G303" s="56" t="s">
        <v>24</v>
      </c>
      <c r="H303" s="56" t="s">
        <v>24</v>
      </c>
      <c r="I303" s="56" t="s">
        <v>27</v>
      </c>
      <c r="J303" s="58">
        <v>3.7250000000000001</v>
      </c>
      <c r="K303" s="56"/>
      <c r="L303" s="59">
        <v>1.3580000000000001</v>
      </c>
      <c r="M303" s="56" t="s">
        <v>1208</v>
      </c>
    </row>
    <row r="304" spans="1:13" s="60" customFormat="1" ht="18" customHeight="1" x14ac:dyDescent="0.45">
      <c r="A304" s="55">
        <v>54</v>
      </c>
      <c r="B304" s="55" t="s">
        <v>1004</v>
      </c>
      <c r="C304" s="56" t="s">
        <v>671</v>
      </c>
      <c r="D304" s="57" t="s">
        <v>653</v>
      </c>
      <c r="E304" s="55" t="s">
        <v>1005</v>
      </c>
      <c r="F304" s="56" t="s">
        <v>359</v>
      </c>
      <c r="G304" s="72" t="s">
        <v>643</v>
      </c>
      <c r="H304" s="56" t="s">
        <v>27</v>
      </c>
      <c r="I304" s="56" t="s">
        <v>24</v>
      </c>
      <c r="J304" s="58">
        <v>3.7250000000000001</v>
      </c>
      <c r="K304" s="56">
        <v>9.2200000000000006</v>
      </c>
      <c r="L304" s="59">
        <v>7.5</v>
      </c>
      <c r="M304" s="56"/>
    </row>
    <row r="305" spans="1:13" s="60" customFormat="1" x14ac:dyDescent="0.45">
      <c r="A305" s="55">
        <v>55</v>
      </c>
      <c r="B305" s="55" t="s">
        <v>1006</v>
      </c>
      <c r="C305" s="56" t="s">
        <v>671</v>
      </c>
      <c r="D305" s="57" t="s">
        <v>657</v>
      </c>
      <c r="E305" s="55" t="s">
        <v>946</v>
      </c>
      <c r="F305" s="56" t="s">
        <v>539</v>
      </c>
      <c r="G305" s="56" t="s">
        <v>24</v>
      </c>
      <c r="H305" s="56" t="s">
        <v>24</v>
      </c>
      <c r="I305" s="56" t="s">
        <v>27</v>
      </c>
      <c r="J305" s="58">
        <v>1.6848000000000001</v>
      </c>
      <c r="K305" s="56">
        <v>2.23</v>
      </c>
      <c r="L305" s="59">
        <v>0.57500000000000007</v>
      </c>
      <c r="M305" s="56" t="s">
        <v>1209</v>
      </c>
    </row>
    <row r="306" spans="1:13" s="60" customFormat="1" x14ac:dyDescent="0.45">
      <c r="A306" s="55">
        <v>55</v>
      </c>
      <c r="B306" s="55" t="s">
        <v>1006</v>
      </c>
      <c r="C306" s="56" t="s">
        <v>671</v>
      </c>
      <c r="D306" s="57" t="s">
        <v>657</v>
      </c>
      <c r="E306" s="55" t="s">
        <v>1007</v>
      </c>
      <c r="F306" s="56" t="s">
        <v>1008</v>
      </c>
      <c r="G306" s="56" t="s">
        <v>24</v>
      </c>
      <c r="H306" s="56" t="s">
        <v>24</v>
      </c>
      <c r="I306" s="56" t="s">
        <v>27</v>
      </c>
      <c r="J306" s="58">
        <v>1.6848000000000001</v>
      </c>
      <c r="K306" s="56">
        <v>3.36</v>
      </c>
      <c r="L306" s="59">
        <v>0.61899999999999999</v>
      </c>
      <c r="M306" s="56" t="s">
        <v>1210</v>
      </c>
    </row>
    <row r="307" spans="1:13" s="60" customFormat="1" x14ac:dyDescent="0.45">
      <c r="A307" s="55">
        <v>55</v>
      </c>
      <c r="B307" s="55" t="s">
        <v>1006</v>
      </c>
      <c r="C307" s="56" t="s">
        <v>671</v>
      </c>
      <c r="D307" s="57" t="s">
        <v>657</v>
      </c>
      <c r="E307" s="55" t="s">
        <v>1009</v>
      </c>
      <c r="F307" s="56" t="s">
        <v>1010</v>
      </c>
      <c r="G307" s="56" t="s">
        <v>24</v>
      </c>
      <c r="H307" s="56" t="s">
        <v>24</v>
      </c>
      <c r="I307" s="56" t="s">
        <v>27</v>
      </c>
      <c r="J307" s="58">
        <v>1.6848000000000001</v>
      </c>
      <c r="K307" s="56">
        <v>1.83</v>
      </c>
      <c r="L307" s="59">
        <v>0.66583333333333339</v>
      </c>
      <c r="M307" s="56" t="s">
        <v>1211</v>
      </c>
    </row>
    <row r="308" spans="1:13" s="60" customFormat="1" x14ac:dyDescent="0.45">
      <c r="A308" s="55">
        <v>55</v>
      </c>
      <c r="B308" s="55" t="s">
        <v>1006</v>
      </c>
      <c r="C308" s="56" t="s">
        <v>671</v>
      </c>
      <c r="D308" s="57" t="s">
        <v>657</v>
      </c>
      <c r="E308" s="55" t="s">
        <v>1011</v>
      </c>
      <c r="F308" s="56" t="s">
        <v>1012</v>
      </c>
      <c r="G308" s="56" t="s">
        <v>24</v>
      </c>
      <c r="H308" s="56" t="s">
        <v>24</v>
      </c>
      <c r="I308" s="56" t="s">
        <v>24</v>
      </c>
      <c r="J308" s="58">
        <v>1.6848000000000001</v>
      </c>
      <c r="K308" s="56"/>
      <c r="L308" s="59">
        <v>1.42</v>
      </c>
      <c r="M308" s="56"/>
    </row>
    <row r="309" spans="1:13" s="60" customFormat="1" x14ac:dyDescent="0.45">
      <c r="A309" s="55">
        <v>56</v>
      </c>
      <c r="B309" s="55" t="s">
        <v>1013</v>
      </c>
      <c r="C309" s="56" t="s">
        <v>671</v>
      </c>
      <c r="D309" s="57" t="s">
        <v>657</v>
      </c>
      <c r="E309" s="55" t="s">
        <v>1014</v>
      </c>
      <c r="F309" s="56" t="s">
        <v>1015</v>
      </c>
      <c r="G309" s="56" t="s">
        <v>24</v>
      </c>
      <c r="H309" s="56" t="s">
        <v>24</v>
      </c>
      <c r="I309" s="56" t="s">
        <v>27</v>
      </c>
      <c r="J309" s="58">
        <v>0.54669999999999996</v>
      </c>
      <c r="K309" s="56">
        <v>0.57999999999999996</v>
      </c>
      <c r="L309" s="59">
        <v>0.31874999999999998</v>
      </c>
      <c r="M309" s="56" t="s">
        <v>1212</v>
      </c>
    </row>
    <row r="310" spans="1:13" s="60" customFormat="1" x14ac:dyDescent="0.45">
      <c r="A310" s="55">
        <v>56</v>
      </c>
      <c r="B310" s="55" t="s">
        <v>1013</v>
      </c>
      <c r="C310" s="56" t="s">
        <v>671</v>
      </c>
      <c r="D310" s="57" t="s">
        <v>657</v>
      </c>
      <c r="E310" s="55" t="s">
        <v>120</v>
      </c>
      <c r="F310" s="56" t="s">
        <v>320</v>
      </c>
      <c r="G310" s="56" t="s">
        <v>24</v>
      </c>
      <c r="H310" s="56" t="s">
        <v>24</v>
      </c>
      <c r="I310" s="56" t="s">
        <v>27</v>
      </c>
      <c r="J310" s="58">
        <v>0.54669999999999996</v>
      </c>
      <c r="K310" s="56">
        <v>1.55</v>
      </c>
      <c r="L310" s="59">
        <v>0.42861111111111111</v>
      </c>
      <c r="M310" s="56" t="s">
        <v>1213</v>
      </c>
    </row>
    <row r="311" spans="1:13" s="60" customFormat="1" x14ac:dyDescent="0.45">
      <c r="A311" s="55">
        <v>56</v>
      </c>
      <c r="B311" s="55" t="s">
        <v>1013</v>
      </c>
      <c r="C311" s="56" t="s">
        <v>671</v>
      </c>
      <c r="D311" s="57" t="s">
        <v>657</v>
      </c>
      <c r="E311" s="55" t="s">
        <v>1016</v>
      </c>
      <c r="F311" s="56" t="s">
        <v>1017</v>
      </c>
      <c r="G311" s="56" t="s">
        <v>24</v>
      </c>
      <c r="H311" s="56" t="s">
        <v>24</v>
      </c>
      <c r="I311" s="56" t="s">
        <v>27</v>
      </c>
      <c r="J311" s="58">
        <v>0.54669999999999996</v>
      </c>
      <c r="K311" s="56">
        <v>0.97</v>
      </c>
      <c r="L311" s="59">
        <v>0.46875</v>
      </c>
      <c r="M311" s="56" t="s">
        <v>1214</v>
      </c>
    </row>
    <row r="312" spans="1:13" s="60" customFormat="1" x14ac:dyDescent="0.45">
      <c r="A312" s="55">
        <v>56</v>
      </c>
      <c r="B312" s="55" t="s">
        <v>1013</v>
      </c>
      <c r="C312" s="56" t="s">
        <v>671</v>
      </c>
      <c r="D312" s="57" t="s">
        <v>657</v>
      </c>
      <c r="E312" s="55" t="s">
        <v>52</v>
      </c>
      <c r="F312" s="56" t="s">
        <v>268</v>
      </c>
      <c r="G312" s="56" t="s">
        <v>24</v>
      </c>
      <c r="H312" s="56" t="s">
        <v>24</v>
      </c>
      <c r="I312" s="56" t="s">
        <v>24</v>
      </c>
      <c r="J312" s="58">
        <v>0.54669999999999996</v>
      </c>
      <c r="K312" s="56"/>
      <c r="L312" s="59">
        <v>0.48</v>
      </c>
      <c r="M312" s="56"/>
    </row>
    <row r="313" spans="1:13" s="60" customFormat="1" x14ac:dyDescent="0.45">
      <c r="A313" s="55">
        <v>56</v>
      </c>
      <c r="B313" s="55" t="s">
        <v>1018</v>
      </c>
      <c r="C313" s="56" t="s">
        <v>671</v>
      </c>
      <c r="D313" s="57" t="s">
        <v>657</v>
      </c>
      <c r="E313" s="55" t="s">
        <v>1019</v>
      </c>
      <c r="F313" s="56" t="s">
        <v>367</v>
      </c>
      <c r="G313" s="72" t="s">
        <v>643</v>
      </c>
      <c r="H313" s="56" t="s">
        <v>27</v>
      </c>
      <c r="I313" s="56" t="s">
        <v>24</v>
      </c>
      <c r="J313" s="58">
        <v>0.54669999999999996</v>
      </c>
      <c r="K313" s="56">
        <v>7.33</v>
      </c>
      <c r="L313" s="59">
        <v>6.9089999999999998</v>
      </c>
      <c r="M313" s="56"/>
    </row>
    <row r="314" spans="1:13" s="60" customFormat="1" x14ac:dyDescent="0.45">
      <c r="A314" s="55">
        <v>56</v>
      </c>
      <c r="B314" s="55" t="s">
        <v>1013</v>
      </c>
      <c r="C314" s="56" t="s">
        <v>671</v>
      </c>
      <c r="D314" s="57" t="s">
        <v>657</v>
      </c>
      <c r="E314" s="55" t="s">
        <v>684</v>
      </c>
      <c r="F314" s="56" t="s">
        <v>286</v>
      </c>
      <c r="G314" s="56" t="s">
        <v>24</v>
      </c>
      <c r="H314" s="56" t="s">
        <v>24</v>
      </c>
      <c r="I314" s="56" t="s">
        <v>27</v>
      </c>
      <c r="J314" s="58">
        <v>0.54669999999999996</v>
      </c>
      <c r="K314" s="56">
        <v>0.95</v>
      </c>
      <c r="L314" s="59">
        <v>0.47500000000000003</v>
      </c>
      <c r="M314" s="56" t="s">
        <v>1215</v>
      </c>
    </row>
  </sheetData>
  <autoFilter ref="A2:M314" xr:uid="{00000000-0009-0000-0000-000003000000}"/>
  <phoneticPr fontId="2" type="noConversion"/>
  <conditionalFormatting sqref="E79:E108">
    <cfRule type="duplicateValues" dxfId="20" priority="3"/>
  </conditionalFormatting>
  <conditionalFormatting sqref="E116:E123">
    <cfRule type="duplicateValues" dxfId="19" priority="2"/>
  </conditionalFormatting>
  <conditionalFormatting sqref="E137:E148">
    <cfRule type="duplicateValues" dxfId="18" priority="4"/>
  </conditionalFormatting>
  <conditionalFormatting sqref="E149:E152">
    <cfRule type="duplicateValues" dxfId="17" priority="5"/>
  </conditionalFormatting>
  <conditionalFormatting sqref="E168:E175">
    <cfRule type="duplicateValues" dxfId="16" priority="6"/>
  </conditionalFormatting>
  <conditionalFormatting sqref="E185:E188">
    <cfRule type="duplicateValues" dxfId="15" priority="7"/>
  </conditionalFormatting>
  <conditionalFormatting sqref="E247:E254">
    <cfRule type="duplicateValues" dxfId="14" priority="1"/>
  </conditionalFormatting>
  <conditionalFormatting sqref="E255:E261">
    <cfRule type="duplicateValues" dxfId="13" priority="8"/>
  </conditionalFormatting>
  <conditionalFormatting sqref="E262:E265">
    <cfRule type="duplicateValues" dxfId="12" priority="9"/>
  </conditionalFormatting>
  <conditionalFormatting sqref="E266:E268">
    <cfRule type="duplicateValues" dxfId="11" priority="10"/>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B5982-C007-447D-B36B-A0A092A3D553}">
  <sheetPr codeName="Sheet5"/>
  <dimension ref="A2:D315"/>
  <sheetViews>
    <sheetView topLeftCell="A136" workbookViewId="0">
      <selection activeCell="I167" sqref="I167"/>
    </sheetView>
  </sheetViews>
  <sheetFormatPr defaultRowHeight="16.5" x14ac:dyDescent="0.45"/>
  <cols>
    <col min="1" max="1" width="29.26953125" style="25" bestFit="1" customWidth="1"/>
    <col min="2" max="2" width="29.6328125" style="15" customWidth="1"/>
  </cols>
  <sheetData>
    <row r="2" spans="1:4" x14ac:dyDescent="0.25">
      <c r="A2" s="54" t="s">
        <v>245</v>
      </c>
      <c r="B2" s="54" t="s">
        <v>516</v>
      </c>
    </row>
    <row r="3" spans="1:4" x14ac:dyDescent="0.45">
      <c r="A3" s="55" t="s">
        <v>636</v>
      </c>
      <c r="B3" s="55" t="s">
        <v>184</v>
      </c>
      <c r="D3" t="str">
        <f>A3&amp;B3</f>
        <v>阿那曲唑口服常释剂型浙江海正药业股份有限公司</v>
      </c>
    </row>
    <row r="4" spans="1:4" x14ac:dyDescent="0.45">
      <c r="A4" s="55" t="s">
        <v>636</v>
      </c>
      <c r="B4" s="55" t="s">
        <v>641</v>
      </c>
      <c r="D4" t="str">
        <f t="shared" ref="D4:D67" si="0">A4&amp;B4</f>
        <v>阿那曲唑口服常释剂型杭州中美华东制药有限公司</v>
      </c>
    </row>
    <row r="5" spans="1:4" x14ac:dyDescent="0.45">
      <c r="A5" s="55" t="s">
        <v>636</v>
      </c>
      <c r="B5" s="55" t="s">
        <v>169</v>
      </c>
      <c r="D5" t="str">
        <f t="shared" si="0"/>
        <v>阿那曲唑口服常释剂型重庆华邦制药有限公司</v>
      </c>
    </row>
    <row r="6" spans="1:4" x14ac:dyDescent="0.45">
      <c r="A6" s="55" t="s">
        <v>636</v>
      </c>
      <c r="B6" s="55" t="s">
        <v>100</v>
      </c>
      <c r="D6" t="str">
        <f t="shared" si="0"/>
        <v>阿那曲唑口服常释剂型扬子江药业集团有限公司</v>
      </c>
    </row>
    <row r="7" spans="1:4" x14ac:dyDescent="0.45">
      <c r="A7" s="55" t="s">
        <v>636</v>
      </c>
      <c r="B7" s="55" t="s">
        <v>644</v>
      </c>
      <c r="D7" t="str">
        <f t="shared" si="0"/>
        <v>阿那曲唑口服常释剂型阿斯利康制药</v>
      </c>
    </row>
    <row r="8" spans="1:4" x14ac:dyDescent="0.45">
      <c r="A8" s="55" t="s">
        <v>1020</v>
      </c>
      <c r="B8" s="55" t="s">
        <v>22</v>
      </c>
      <c r="D8" t="str">
        <f t="shared" si="0"/>
        <v>阿哌沙班口服常释剂型齐鲁制药有限公司</v>
      </c>
    </row>
    <row r="9" spans="1:4" x14ac:dyDescent="0.45">
      <c r="A9" s="55" t="s">
        <v>1020</v>
      </c>
      <c r="B9" s="55" t="s">
        <v>62</v>
      </c>
      <c r="D9" t="str">
        <f t="shared" si="0"/>
        <v>阿哌沙班口服常释剂型江苏豪森药业集团有限公司</v>
      </c>
    </row>
    <row r="10" spans="1:4" x14ac:dyDescent="0.45">
      <c r="A10" s="55" t="s">
        <v>1020</v>
      </c>
      <c r="B10" s="55" t="s">
        <v>646</v>
      </c>
      <c r="D10" t="str">
        <f t="shared" si="0"/>
        <v>阿哌沙班口服常释剂型江苏嘉逸医药有限公司</v>
      </c>
    </row>
    <row r="11" spans="1:4" x14ac:dyDescent="0.45">
      <c r="A11" s="55" t="s">
        <v>1020</v>
      </c>
      <c r="B11" s="55" t="s">
        <v>648</v>
      </c>
      <c r="D11" t="str">
        <f t="shared" si="0"/>
        <v>阿哌沙班口服常释剂型江西青峰药业有限公司</v>
      </c>
    </row>
    <row r="12" spans="1:4" x14ac:dyDescent="0.45">
      <c r="A12" s="55" t="s">
        <v>1020</v>
      </c>
      <c r="B12" s="55" t="s">
        <v>102</v>
      </c>
      <c r="D12" t="str">
        <f t="shared" si="0"/>
        <v>阿哌沙班口服常释剂型四川科伦药业股份有限公司</v>
      </c>
    </row>
    <row r="13" spans="1:4" x14ac:dyDescent="0.45">
      <c r="A13" s="55" t="s">
        <v>1020</v>
      </c>
      <c r="B13" s="55" t="s">
        <v>650</v>
      </c>
      <c r="D13" t="str">
        <f t="shared" si="0"/>
        <v>阿哌沙班口服常释剂型正大天晴药业集团股份有限</v>
      </c>
    </row>
    <row r="14" spans="1:4" x14ac:dyDescent="0.45">
      <c r="A14" s="55" t="s">
        <v>1020</v>
      </c>
      <c r="B14" s="61" t="s">
        <v>651</v>
      </c>
      <c r="D14" t="str">
        <f t="shared" si="0"/>
        <v>阿哌沙班口服常释剂型百时美施贵宝制药</v>
      </c>
    </row>
    <row r="15" spans="1:4" x14ac:dyDescent="0.45">
      <c r="A15" s="55" t="s">
        <v>652</v>
      </c>
      <c r="B15" s="55" t="s">
        <v>654</v>
      </c>
      <c r="D15" t="str">
        <f t="shared" si="0"/>
        <v>阿扎胞苷注射剂四川汇宇制药有限公司</v>
      </c>
    </row>
    <row r="16" spans="1:4" x14ac:dyDescent="0.45">
      <c r="A16" s="55" t="s">
        <v>652</v>
      </c>
      <c r="B16" s="55" t="s">
        <v>655</v>
      </c>
      <c r="D16" t="str">
        <f t="shared" si="0"/>
        <v>阿扎胞苷注射剂新基医药</v>
      </c>
    </row>
    <row r="17" spans="1:4" x14ac:dyDescent="0.45">
      <c r="A17" s="55" t="s">
        <v>652</v>
      </c>
      <c r="B17" s="55" t="s">
        <v>650</v>
      </c>
      <c r="D17" t="str">
        <f t="shared" si="0"/>
        <v>阿扎胞苷注射剂正大天晴药业集团股份有限</v>
      </c>
    </row>
    <row r="18" spans="1:4" x14ac:dyDescent="0.45">
      <c r="A18" s="55" t="s">
        <v>656</v>
      </c>
      <c r="B18" s="55" t="s">
        <v>184</v>
      </c>
      <c r="D18" t="str">
        <f t="shared" si="0"/>
        <v>氨基葡萄糖口服常释剂型浙江海正药业股份有限公司</v>
      </c>
    </row>
    <row r="19" spans="1:4" x14ac:dyDescent="0.45">
      <c r="A19" s="55" t="s">
        <v>656</v>
      </c>
      <c r="B19" s="55" t="s">
        <v>659</v>
      </c>
      <c r="D19" t="str">
        <f t="shared" si="0"/>
        <v>氨基葡萄糖口服常释剂型浙江诚意药业股份有限公司</v>
      </c>
    </row>
    <row r="20" spans="1:4" x14ac:dyDescent="0.45">
      <c r="A20" s="55" t="s">
        <v>656</v>
      </c>
      <c r="B20" s="55" t="s">
        <v>662</v>
      </c>
      <c r="D20" t="str">
        <f t="shared" si="0"/>
        <v>氨基葡萄糖口服常释剂型江苏正大清江制药有限公司</v>
      </c>
    </row>
    <row r="21" spans="1:4" x14ac:dyDescent="0.45">
      <c r="A21" s="55" t="s">
        <v>656</v>
      </c>
      <c r="B21" s="55" t="s">
        <v>665</v>
      </c>
      <c r="D21" t="str">
        <f t="shared" si="0"/>
        <v>氨基葡萄糖口服常释剂型澳美制药厂</v>
      </c>
    </row>
    <row r="22" spans="1:4" x14ac:dyDescent="0.45">
      <c r="A22" s="55" t="s">
        <v>667</v>
      </c>
      <c r="B22" s="55" t="s">
        <v>668</v>
      </c>
      <c r="D22" t="str">
        <f t="shared" si="0"/>
        <v>氨基葡萄糖口服常释剂型意大利罗达制药集团</v>
      </c>
    </row>
    <row r="23" spans="1:4" x14ac:dyDescent="0.45">
      <c r="A23" s="55" t="s">
        <v>670</v>
      </c>
      <c r="B23" s="55" t="s">
        <v>673</v>
      </c>
      <c r="D23" t="str">
        <f t="shared" si="0"/>
        <v>氨溴索口服常释剂型山东裕欣药业有限公司</v>
      </c>
    </row>
    <row r="24" spans="1:4" x14ac:dyDescent="0.45">
      <c r="A24" s="55" t="s">
        <v>670</v>
      </c>
      <c r="B24" s="55" t="s">
        <v>675</v>
      </c>
      <c r="D24" t="str">
        <f t="shared" si="0"/>
        <v>氨溴索口服常释剂型山西仟源医药集团股份有限</v>
      </c>
    </row>
    <row r="25" spans="1:4" x14ac:dyDescent="0.45">
      <c r="A25" s="55" t="s">
        <v>670</v>
      </c>
      <c r="B25" s="55" t="s">
        <v>677</v>
      </c>
      <c r="D25" t="str">
        <f t="shared" si="0"/>
        <v>氨溴索口服常释剂型上海信谊天平药业有限公司</v>
      </c>
    </row>
    <row r="26" spans="1:4" x14ac:dyDescent="0.45">
      <c r="A26" s="55" t="s">
        <v>670</v>
      </c>
      <c r="B26" s="55" t="s">
        <v>475</v>
      </c>
      <c r="D26" t="str">
        <f t="shared" si="0"/>
        <v>氨溴索口服常释剂型常州四药制药有限公司</v>
      </c>
    </row>
    <row r="27" spans="1:4" x14ac:dyDescent="0.45">
      <c r="A27" s="55" t="s">
        <v>670</v>
      </c>
      <c r="B27" s="55" t="s">
        <v>679</v>
      </c>
      <c r="D27" t="str">
        <f t="shared" si="0"/>
        <v>氨溴索口服常释剂型勃林格殷格翰制药</v>
      </c>
    </row>
    <row r="28" spans="1:4" x14ac:dyDescent="0.45">
      <c r="A28" s="55" t="s">
        <v>670</v>
      </c>
      <c r="B28" s="55" t="s">
        <v>680</v>
      </c>
      <c r="D28" t="str">
        <f t="shared" si="0"/>
        <v>氨溴索口服常释剂型江苏恒瑞医药股份有限公司</v>
      </c>
    </row>
    <row r="29" spans="1:4" x14ac:dyDescent="0.45">
      <c r="A29" s="55" t="s">
        <v>681</v>
      </c>
      <c r="B29" s="55" t="s">
        <v>22</v>
      </c>
      <c r="D29" t="str">
        <f t="shared" si="0"/>
        <v>奥氮平口腔崩解片齐鲁制药有限公司</v>
      </c>
    </row>
    <row r="30" spans="1:4" x14ac:dyDescent="0.45">
      <c r="A30" s="55" t="s">
        <v>681</v>
      </c>
      <c r="B30" s="55" t="s">
        <v>683</v>
      </c>
      <c r="D30" t="str">
        <f t="shared" si="0"/>
        <v>奥氮平口腔崩解片浙江华海药业股份有限公司</v>
      </c>
    </row>
    <row r="31" spans="1:4" x14ac:dyDescent="0.45">
      <c r="A31" s="55" t="s">
        <v>681</v>
      </c>
      <c r="B31" s="55" t="s">
        <v>684</v>
      </c>
      <c r="D31" t="str">
        <f t="shared" si="0"/>
        <v>奥氮平口腔崩解片广东东阳光药业有限公司</v>
      </c>
    </row>
    <row r="32" spans="1:4" x14ac:dyDescent="0.45">
      <c r="A32" s="55" t="s">
        <v>681</v>
      </c>
      <c r="B32" s="55" t="s">
        <v>685</v>
      </c>
      <c r="D32" t="str">
        <f t="shared" si="0"/>
        <v>奥氮平口腔崩解片河北龙海药业有限公司</v>
      </c>
    </row>
    <row r="33" spans="1:4" x14ac:dyDescent="0.45">
      <c r="A33" s="55" t="s">
        <v>681</v>
      </c>
      <c r="B33" s="55" t="s">
        <v>62</v>
      </c>
      <c r="D33" t="str">
        <f t="shared" si="0"/>
        <v>奥氮平口腔崩解片江苏豪森药业集团有限公司</v>
      </c>
    </row>
    <row r="34" spans="1:4" x14ac:dyDescent="0.45">
      <c r="A34" s="55" t="s">
        <v>681</v>
      </c>
      <c r="B34" s="55" t="s">
        <v>687</v>
      </c>
      <c r="D34" t="str">
        <f t="shared" si="0"/>
        <v>奥氮平口腔崩解片礼来制药</v>
      </c>
    </row>
    <row r="35" spans="1:4" x14ac:dyDescent="0.45">
      <c r="A35" s="55" t="s">
        <v>688</v>
      </c>
      <c r="B35" s="55" t="s">
        <v>690</v>
      </c>
      <c r="D35" t="str">
        <f t="shared" si="0"/>
        <v>奥美拉唑口服常释剂型山东罗欣药业集团股份有限</v>
      </c>
    </row>
    <row r="36" spans="1:4" x14ac:dyDescent="0.45">
      <c r="A36" s="55" t="s">
        <v>688</v>
      </c>
      <c r="B36" s="55" t="s">
        <v>692</v>
      </c>
      <c r="D36" t="str">
        <f t="shared" si="0"/>
        <v>奥美拉唑口服常释剂型海南海灵化学制药有限公司</v>
      </c>
    </row>
    <row r="37" spans="1:4" x14ac:dyDescent="0.45">
      <c r="A37" s="55" t="s">
        <v>688</v>
      </c>
      <c r="B37" s="55" t="s">
        <v>694</v>
      </c>
      <c r="D37" t="str">
        <f t="shared" si="0"/>
        <v>奥美拉唑口服常释剂型鲁南制药集团</v>
      </c>
    </row>
    <row r="38" spans="1:4" x14ac:dyDescent="0.45">
      <c r="A38" s="55" t="s">
        <v>688</v>
      </c>
      <c r="B38" s="55" t="s">
        <v>475</v>
      </c>
      <c r="D38" t="str">
        <f t="shared" si="0"/>
        <v>奥美拉唑口服常释剂型常州四药制药有限公司</v>
      </c>
    </row>
    <row r="39" spans="1:4" x14ac:dyDescent="0.45">
      <c r="A39" s="55" t="s">
        <v>696</v>
      </c>
      <c r="B39" s="67" t="s">
        <v>697</v>
      </c>
      <c r="D39" t="str">
        <f t="shared" si="0"/>
        <v>奥美拉唑口服常释剂型扬子江药业集团有限公司</v>
      </c>
    </row>
    <row r="40" spans="1:4" x14ac:dyDescent="0.45">
      <c r="A40" s="55" t="s">
        <v>688</v>
      </c>
      <c r="B40" s="55" t="s">
        <v>698</v>
      </c>
      <c r="D40" t="str">
        <f t="shared" si="0"/>
        <v>奥美拉唑口服常释剂型阿斯利康制药有限公司</v>
      </c>
    </row>
    <row r="41" spans="1:4" x14ac:dyDescent="0.45">
      <c r="A41" s="55" t="s">
        <v>699</v>
      </c>
      <c r="B41" s="55" t="s">
        <v>677</v>
      </c>
      <c r="D41" t="str">
        <f t="shared" si="0"/>
        <v>布洛芬缓释控释剂型上海信谊天平药业有限公司</v>
      </c>
    </row>
    <row r="42" spans="1:4" x14ac:dyDescent="0.45">
      <c r="A42" s="55" t="s">
        <v>699</v>
      </c>
      <c r="B42" s="55" t="s">
        <v>701</v>
      </c>
      <c r="D42" t="str">
        <f t="shared" si="0"/>
        <v>布洛芬缓释控释剂型珠海润都制药股份有限公司</v>
      </c>
    </row>
    <row r="43" spans="1:4" x14ac:dyDescent="0.45">
      <c r="A43" s="55" t="s">
        <v>699</v>
      </c>
      <c r="B43" s="55" t="s">
        <v>703</v>
      </c>
      <c r="D43" t="str">
        <f t="shared" si="0"/>
        <v>布洛芬缓释控释剂型南京易亨制药有限公司</v>
      </c>
    </row>
    <row r="44" spans="1:4" x14ac:dyDescent="0.45">
      <c r="A44" s="55" t="s">
        <v>699</v>
      </c>
      <c r="B44" s="55" t="s">
        <v>38</v>
      </c>
      <c r="D44" t="str">
        <f t="shared" si="0"/>
        <v>布洛芬缓释控释剂型华北制药股份有限公司</v>
      </c>
    </row>
    <row r="45" spans="1:4" x14ac:dyDescent="0.45">
      <c r="A45" s="55" t="s">
        <v>699</v>
      </c>
      <c r="B45" s="55" t="s">
        <v>705</v>
      </c>
      <c r="D45" t="str">
        <f t="shared" si="0"/>
        <v>布洛芬缓释控释剂型中美天津史克制药有限公司</v>
      </c>
    </row>
    <row r="46" spans="1:4" x14ac:dyDescent="0.45">
      <c r="A46" s="55" t="s">
        <v>706</v>
      </c>
      <c r="B46" s="55" t="s">
        <v>708</v>
      </c>
      <c r="D46" t="str">
        <f t="shared" si="0"/>
        <v>布洛芬颗粒剂黑龙江诺捷制药有限责任公
司</v>
      </c>
    </row>
    <row r="47" spans="1:4" x14ac:dyDescent="0.45">
      <c r="A47" s="55" t="s">
        <v>706</v>
      </c>
      <c r="B47" s="55" t="s">
        <v>710</v>
      </c>
      <c r="D47" t="str">
        <f t="shared" si="0"/>
        <v>布洛芬颗粒剂河北康芝制药有限公司</v>
      </c>
    </row>
    <row r="48" spans="1:4" x14ac:dyDescent="0.45">
      <c r="A48" s="55" t="s">
        <v>706</v>
      </c>
      <c r="B48" s="55" t="s">
        <v>52</v>
      </c>
      <c r="D48" t="str">
        <f t="shared" si="0"/>
        <v>布洛芬颗粒剂石药集团欧意药业有限公司</v>
      </c>
    </row>
    <row r="49" spans="1:4" x14ac:dyDescent="0.45">
      <c r="A49" s="55" t="s">
        <v>706</v>
      </c>
      <c r="B49" s="55" t="s">
        <v>712</v>
      </c>
      <c r="D49" t="str">
        <f t="shared" si="0"/>
        <v>布洛芬颗粒剂哈药集团世一堂制药厂</v>
      </c>
    </row>
    <row r="50" spans="1:4" x14ac:dyDescent="0.45">
      <c r="A50" s="55" t="s">
        <v>706</v>
      </c>
      <c r="B50" s="55" t="s">
        <v>713</v>
      </c>
      <c r="D50" t="str">
        <f t="shared" si="0"/>
        <v>布洛芬颗粒剂浙江康恩贝制药股份有限公</v>
      </c>
    </row>
    <row r="51" spans="1:4" x14ac:dyDescent="0.45">
      <c r="A51" s="55" t="s">
        <v>706</v>
      </c>
      <c r="B51" s="55" t="s">
        <v>715</v>
      </c>
      <c r="D51" t="str">
        <f t="shared" si="0"/>
        <v>布洛芬颗粒剂扬子江药业集团江苏制药股</v>
      </c>
    </row>
    <row r="52" spans="1:4" x14ac:dyDescent="0.45">
      <c r="A52" s="61" t="s">
        <v>706</v>
      </c>
      <c r="B52" s="61" t="s">
        <v>716</v>
      </c>
      <c r="D52" t="str">
        <f t="shared" si="0"/>
        <v>布洛芬颗粒剂海南赞邦制药有限公司</v>
      </c>
    </row>
    <row r="53" spans="1:4" x14ac:dyDescent="0.45">
      <c r="A53" s="55" t="s">
        <v>718</v>
      </c>
      <c r="B53" s="55" t="s">
        <v>719</v>
      </c>
      <c r="D53" t="str">
        <f t="shared" si="0"/>
        <v>地氯雷他定口服常释剂型海南普利制药股份有限公司</v>
      </c>
    </row>
    <row r="54" spans="1:4" x14ac:dyDescent="0.45">
      <c r="A54" s="55" t="s">
        <v>718</v>
      </c>
      <c r="B54" s="55" t="s">
        <v>721</v>
      </c>
      <c r="D54" t="str">
        <f t="shared" si="0"/>
        <v>地氯雷他定口服常释剂型深圳信立泰药业股份有限公</v>
      </c>
    </row>
    <row r="55" spans="1:4" x14ac:dyDescent="0.45">
      <c r="A55" s="55" t="s">
        <v>718</v>
      </c>
      <c r="B55" s="55" t="s">
        <v>722</v>
      </c>
      <c r="D55" t="str">
        <f t="shared" si="0"/>
        <v>地氯雷他定口服常释剂型默沙东制药</v>
      </c>
    </row>
    <row r="56" spans="1:4" x14ac:dyDescent="0.45">
      <c r="A56" s="55" t="s">
        <v>723</v>
      </c>
      <c r="B56" s="55" t="s">
        <v>724</v>
      </c>
      <c r="D56" t="str">
        <f t="shared" si="0"/>
        <v>多潘立酮口服常释剂型华东医药(西安)博华制药有限</v>
      </c>
    </row>
    <row r="57" spans="1:4" x14ac:dyDescent="0.45">
      <c r="A57" s="55" t="s">
        <v>723</v>
      </c>
      <c r="B57" s="55" t="s">
        <v>725</v>
      </c>
      <c r="D57" t="str">
        <f t="shared" si="0"/>
        <v>多潘立酮口服常释剂型四川维奥制药有限公司</v>
      </c>
    </row>
    <row r="58" spans="1:4" x14ac:dyDescent="0.45">
      <c r="A58" s="55" t="s">
        <v>723</v>
      </c>
      <c r="B58" s="55" t="s">
        <v>726</v>
      </c>
      <c r="D58" t="str">
        <f t="shared" si="0"/>
        <v>多潘立酮口服常释剂型辅仁药业集团有限公司</v>
      </c>
    </row>
    <row r="59" spans="1:4" x14ac:dyDescent="0.45">
      <c r="A59" s="55" t="s">
        <v>728</v>
      </c>
      <c r="B59" s="55" t="s">
        <v>729</v>
      </c>
      <c r="D59" t="str">
        <f t="shared" si="0"/>
        <v>多潘立酮口服常释剂型西安杨森制药有限公司</v>
      </c>
    </row>
    <row r="60" spans="1:4" x14ac:dyDescent="0.45">
      <c r="A60" s="55" t="s">
        <v>731</v>
      </c>
      <c r="B60" s="55" t="s">
        <v>733</v>
      </c>
      <c r="D60" t="str">
        <f t="shared" si="0"/>
        <v>二甲双胍缓释控释剂型天方药业有限公司</v>
      </c>
    </row>
    <row r="61" spans="1:4" x14ac:dyDescent="0.45">
      <c r="A61" s="55" t="s">
        <v>731</v>
      </c>
      <c r="B61" s="55" t="s">
        <v>735</v>
      </c>
      <c r="D61" t="str">
        <f t="shared" si="0"/>
        <v>二甲双胍缓释控释剂型北京万辉双鹤药业有限责任</v>
      </c>
    </row>
    <row r="62" spans="1:4" x14ac:dyDescent="0.45">
      <c r="A62" s="55" t="s">
        <v>731</v>
      </c>
      <c r="B62" s="55" t="s">
        <v>52</v>
      </c>
      <c r="D62" t="str">
        <f t="shared" si="0"/>
        <v>二甲双胍缓释控释剂型石药集团欧意药业有限公司</v>
      </c>
    </row>
    <row r="63" spans="1:4" x14ac:dyDescent="0.45">
      <c r="A63" s="55" t="s">
        <v>731</v>
      </c>
      <c r="B63" s="55" t="s">
        <v>737</v>
      </c>
      <c r="D63" t="str">
        <f t="shared" si="0"/>
        <v>二甲双胍缓释控释剂型石家庄市华新药业有限责任</v>
      </c>
    </row>
    <row r="64" spans="1:4" x14ac:dyDescent="0.45">
      <c r="A64" s="55" t="s">
        <v>731</v>
      </c>
      <c r="B64" s="55" t="s">
        <v>739</v>
      </c>
      <c r="D64" t="str">
        <f t="shared" si="0"/>
        <v>二甲双胍缓释控释剂型江苏德源药业股份有限公司</v>
      </c>
    </row>
    <row r="65" spans="1:4" x14ac:dyDescent="0.45">
      <c r="A65" s="55" t="s">
        <v>731</v>
      </c>
      <c r="B65" s="55" t="s">
        <v>741</v>
      </c>
      <c r="D65" t="str">
        <f t="shared" si="0"/>
        <v>二甲双胍缓释控释剂型南京亿华药业有限公司</v>
      </c>
    </row>
    <row r="66" spans="1:4" x14ac:dyDescent="0.45">
      <c r="A66" s="55" t="s">
        <v>731</v>
      </c>
      <c r="B66" s="55" t="s">
        <v>743</v>
      </c>
      <c r="D66" t="str">
        <f t="shared" si="0"/>
        <v>二甲双胍缓释控释剂型广东赛康制药厂有限公司</v>
      </c>
    </row>
    <row r="67" spans="1:4" x14ac:dyDescent="0.45">
      <c r="A67" s="55" t="s">
        <v>731</v>
      </c>
      <c r="B67" s="55" t="s">
        <v>745</v>
      </c>
      <c r="D67" t="str">
        <f t="shared" si="0"/>
        <v>二甲双胍缓释控释剂型悦康药业集团股份有限公司</v>
      </c>
    </row>
    <row r="68" spans="1:4" x14ac:dyDescent="0.45">
      <c r="A68" s="55" t="s">
        <v>731</v>
      </c>
      <c r="B68" s="55" t="s">
        <v>747</v>
      </c>
      <c r="D68" t="str">
        <f t="shared" ref="D68:D131" si="1">A68&amp;B68</f>
        <v>二甲双胍缓释控释剂型美罗药业股份有限公司</v>
      </c>
    </row>
    <row r="69" spans="1:4" x14ac:dyDescent="0.45">
      <c r="A69" s="55" t="s">
        <v>731</v>
      </c>
      <c r="B69" s="55" t="s">
        <v>749</v>
      </c>
      <c r="D69" t="str">
        <f t="shared" si="1"/>
        <v>二甲双胍缓释控释剂型山东凤凰制药股份有限公司</v>
      </c>
    </row>
    <row r="70" spans="1:4" x14ac:dyDescent="0.45">
      <c r="A70" s="55" t="s">
        <v>731</v>
      </c>
      <c r="B70" s="55" t="s">
        <v>751</v>
      </c>
      <c r="D70" t="str">
        <f t="shared" si="1"/>
        <v>二甲双胍缓释控释剂型山西华元医药生物技术有限
公司</v>
      </c>
    </row>
    <row r="71" spans="1:4" x14ac:dyDescent="0.45">
      <c r="A71" s="55" t="s">
        <v>731</v>
      </c>
      <c r="B71" s="55" t="s">
        <v>85</v>
      </c>
      <c r="D71" t="str">
        <f t="shared" si="1"/>
        <v>二甲双胍缓释控释剂型宜昌人福药业有限责任公司</v>
      </c>
    </row>
    <row r="72" spans="1:4" x14ac:dyDescent="0.45">
      <c r="A72" s="55" t="s">
        <v>731</v>
      </c>
      <c r="B72" s="55" t="s">
        <v>753</v>
      </c>
      <c r="D72" t="str">
        <f t="shared" si="1"/>
        <v>二甲双胍缓释控释剂型上海宣泰医药科技有限公司</v>
      </c>
    </row>
    <row r="73" spans="1:4" x14ac:dyDescent="0.45">
      <c r="A73" s="55" t="s">
        <v>731</v>
      </c>
      <c r="B73" s="55" t="s">
        <v>176</v>
      </c>
      <c r="D73" t="str">
        <f t="shared" si="1"/>
        <v>二甲双胍缓释控释剂型深圳翰宇药业股份有限公司</v>
      </c>
    </row>
    <row r="74" spans="1:4" x14ac:dyDescent="0.45">
      <c r="A74" s="55" t="s">
        <v>731</v>
      </c>
      <c r="B74" s="55" t="s">
        <v>755</v>
      </c>
      <c r="D74" t="str">
        <f t="shared" si="1"/>
        <v>二甲双胍缓释控释剂型上海上药信谊药厂有限公司</v>
      </c>
    </row>
    <row r="75" spans="1:4" x14ac:dyDescent="0.45">
      <c r="A75" s="55" t="s">
        <v>731</v>
      </c>
      <c r="B75" s="55" t="s">
        <v>757</v>
      </c>
      <c r="D75" t="str">
        <f t="shared" si="1"/>
        <v>二甲双胍缓释控释剂型青岛黄海制药有限责任公司</v>
      </c>
    </row>
    <row r="76" spans="1:4" x14ac:dyDescent="0.45">
      <c r="A76" s="55" t="s">
        <v>731</v>
      </c>
      <c r="B76" s="55" t="s">
        <v>758</v>
      </c>
      <c r="D76" t="str">
        <f t="shared" si="1"/>
        <v>二甲双胍缓释控释剂型默克制药</v>
      </c>
    </row>
    <row r="77" spans="1:4" x14ac:dyDescent="0.45">
      <c r="A77" s="55" t="s">
        <v>731</v>
      </c>
      <c r="B77" s="55" t="s">
        <v>759</v>
      </c>
      <c r="D77" t="str">
        <f t="shared" si="1"/>
        <v>二甲双胍缓释控释剂型青岛百洋制药有限公司</v>
      </c>
    </row>
    <row r="78" spans="1:4" x14ac:dyDescent="0.45">
      <c r="A78" s="61" t="s">
        <v>731</v>
      </c>
      <c r="B78" s="61" t="s">
        <v>650</v>
      </c>
      <c r="D78" t="str">
        <f t="shared" si="1"/>
        <v>二甲双胍缓释控释剂型正大天晴药业集团股份有限</v>
      </c>
    </row>
    <row r="79" spans="1:4" x14ac:dyDescent="0.45">
      <c r="A79" s="55" t="s">
        <v>761</v>
      </c>
      <c r="B79" s="55" t="s">
        <v>762</v>
      </c>
      <c r="D79" t="str">
        <f t="shared" si="1"/>
        <v>二甲双胍口服常释剂型重庆科瑞制药(集团)有限</v>
      </c>
    </row>
    <row r="80" spans="1:4" x14ac:dyDescent="0.45">
      <c r="A80" s="55" t="s">
        <v>761</v>
      </c>
      <c r="B80" s="55" t="s">
        <v>764</v>
      </c>
      <c r="D80" t="str">
        <f t="shared" si="1"/>
        <v>二甲双胍口服常释剂型北京京丰制药集团有限公司</v>
      </c>
    </row>
    <row r="81" spans="1:4" x14ac:dyDescent="0.45">
      <c r="A81" s="55" t="s">
        <v>761</v>
      </c>
      <c r="B81" s="55" t="s">
        <v>677</v>
      </c>
      <c r="D81" t="str">
        <f t="shared" si="1"/>
        <v>二甲双胍口服常释剂型上海信谊天平药业有限公司</v>
      </c>
    </row>
    <row r="82" spans="1:4" x14ac:dyDescent="0.45">
      <c r="A82" s="55" t="s">
        <v>761</v>
      </c>
      <c r="B82" s="55" t="s">
        <v>766</v>
      </c>
      <c r="D82" t="str">
        <f t="shared" si="1"/>
        <v>二甲双胍口服常释剂型蓬莱诺康药业有限公司</v>
      </c>
    </row>
    <row r="83" spans="1:4" x14ac:dyDescent="0.45">
      <c r="A83" s="55" t="s">
        <v>761</v>
      </c>
      <c r="B83" s="55" t="s">
        <v>768</v>
      </c>
      <c r="D83" t="str">
        <f t="shared" si="1"/>
        <v>二甲双胍口服常释剂型石家庄以岭药业股份有限公</v>
      </c>
    </row>
    <row r="84" spans="1:4" x14ac:dyDescent="0.45">
      <c r="A84" s="55" t="s">
        <v>761</v>
      </c>
      <c r="B84" s="55" t="s">
        <v>770</v>
      </c>
      <c r="D84" t="str">
        <f t="shared" si="1"/>
        <v>二甲双胍口服常释剂型河北天成药业股份有限公司</v>
      </c>
    </row>
    <row r="85" spans="1:4" x14ac:dyDescent="0.45">
      <c r="A85" s="55" t="s">
        <v>761</v>
      </c>
      <c r="B85" s="55" t="s">
        <v>772</v>
      </c>
      <c r="D85" t="str">
        <f t="shared" si="1"/>
        <v>二甲双胍口服常释剂型江苏苏中药业集团股份有限</v>
      </c>
    </row>
    <row r="86" spans="1:4" x14ac:dyDescent="0.45">
      <c r="A86" s="55" t="s">
        <v>761</v>
      </c>
      <c r="B86" s="55" t="s">
        <v>774</v>
      </c>
      <c r="D86" t="str">
        <f t="shared" si="1"/>
        <v>二甲双胍口服常释剂型贵州天安药业股份有限公司</v>
      </c>
    </row>
    <row r="87" spans="1:4" x14ac:dyDescent="0.45">
      <c r="A87" s="55" t="s">
        <v>761</v>
      </c>
      <c r="B87" s="55" t="s">
        <v>776</v>
      </c>
      <c r="D87" t="str">
        <f t="shared" si="1"/>
        <v>二甲双胍口服常释剂型天津中新药业集团股份有限</v>
      </c>
    </row>
    <row r="88" spans="1:4" x14ac:dyDescent="0.45">
      <c r="A88" s="55" t="s">
        <v>761</v>
      </c>
      <c r="B88" s="55" t="s">
        <v>778</v>
      </c>
      <c r="D88" t="str">
        <f t="shared" si="1"/>
        <v>二甲双胍口服常释剂型深圳市中联制药有限公司</v>
      </c>
    </row>
    <row r="89" spans="1:4" x14ac:dyDescent="0.45">
      <c r="A89" s="55" t="s">
        <v>761</v>
      </c>
      <c r="B89" s="55" t="s">
        <v>780</v>
      </c>
      <c r="D89" t="str">
        <f t="shared" si="1"/>
        <v>二甲双胍口服常释剂型上海衡山药业有限公司</v>
      </c>
    </row>
    <row r="90" spans="1:4" x14ac:dyDescent="0.45">
      <c r="A90" s="55" t="s">
        <v>761</v>
      </c>
      <c r="B90" s="55" t="s">
        <v>782</v>
      </c>
      <c r="D90" t="str">
        <f t="shared" si="1"/>
        <v>二甲双胍口服常释剂型北京利龄恒泰药业有限公司</v>
      </c>
    </row>
    <row r="91" spans="1:4" x14ac:dyDescent="0.45">
      <c r="A91" s="55" t="s">
        <v>761</v>
      </c>
      <c r="B91" s="55" t="s">
        <v>208</v>
      </c>
      <c r="D91" t="str">
        <f t="shared" si="1"/>
        <v>二甲双胍口服常释剂型广东华南药业集团有限公司</v>
      </c>
    </row>
    <row r="92" spans="1:4" x14ac:dyDescent="0.45">
      <c r="A92" s="55" t="s">
        <v>761</v>
      </c>
      <c r="B92" s="55" t="s">
        <v>784</v>
      </c>
      <c r="D92" t="str">
        <f t="shared" si="1"/>
        <v>二甲双胍口服常释剂型深圳海王药业有限公司</v>
      </c>
    </row>
    <row r="93" spans="1:4" x14ac:dyDescent="0.45">
      <c r="A93" s="55" t="s">
        <v>761</v>
      </c>
      <c r="B93" s="55" t="s">
        <v>118</v>
      </c>
      <c r="D93" t="str">
        <f t="shared" si="1"/>
        <v>二甲双胍口服常释剂型重庆康刻尔制药有限公司</v>
      </c>
    </row>
    <row r="94" spans="1:4" x14ac:dyDescent="0.45">
      <c r="A94" s="55" t="s">
        <v>761</v>
      </c>
      <c r="B94" s="55" t="s">
        <v>786</v>
      </c>
      <c r="D94" t="str">
        <f t="shared" si="1"/>
        <v>二甲双胍口服常释剂型吉林金恒制药股份有限公司</v>
      </c>
    </row>
    <row r="95" spans="1:4" x14ac:dyDescent="0.45">
      <c r="A95" s="55" t="s">
        <v>761</v>
      </c>
      <c r="B95" s="55" t="s">
        <v>52</v>
      </c>
      <c r="D95" t="str">
        <f t="shared" si="1"/>
        <v>二甲双胍口服常释剂型石药集团欧意药业有限公司</v>
      </c>
    </row>
    <row r="96" spans="1:4" x14ac:dyDescent="0.45">
      <c r="A96" s="55" t="s">
        <v>761</v>
      </c>
      <c r="B96" s="55" t="s">
        <v>53</v>
      </c>
      <c r="D96" t="str">
        <f t="shared" si="1"/>
        <v>二甲双胍口服常释剂型北京四环制药有限公司</v>
      </c>
    </row>
    <row r="97" spans="1:4" x14ac:dyDescent="0.45">
      <c r="A97" s="55" t="s">
        <v>761</v>
      </c>
      <c r="B97" s="55" t="s">
        <v>146</v>
      </c>
      <c r="D97" t="str">
        <f t="shared" si="1"/>
        <v>二甲双胍口服常释剂型哈尔滨珍宝制药有限公司</v>
      </c>
    </row>
    <row r="98" spans="1:4" x14ac:dyDescent="0.45">
      <c r="A98" s="55" t="s">
        <v>761</v>
      </c>
      <c r="B98" s="55" t="s">
        <v>38</v>
      </c>
      <c r="D98" t="str">
        <f t="shared" si="1"/>
        <v>二甲双胍口服常释剂型华北制药股份有限公司</v>
      </c>
    </row>
    <row r="99" spans="1:4" x14ac:dyDescent="0.45">
      <c r="A99" s="55" t="s">
        <v>761</v>
      </c>
      <c r="B99" s="55" t="s">
        <v>788</v>
      </c>
      <c r="D99" t="str">
        <f t="shared" si="1"/>
        <v>二甲双胍口服常释剂型昆山培力药品有限公司</v>
      </c>
    </row>
    <row r="100" spans="1:4" x14ac:dyDescent="0.45">
      <c r="A100" s="55" t="s">
        <v>761</v>
      </c>
      <c r="B100" s="55" t="s">
        <v>790</v>
      </c>
      <c r="D100" t="str">
        <f t="shared" si="1"/>
        <v>二甲双胍口服常释剂型哈药集团制药六厂</v>
      </c>
    </row>
    <row r="101" spans="1:4" x14ac:dyDescent="0.45">
      <c r="A101" s="55" t="s">
        <v>761</v>
      </c>
      <c r="B101" s="55" t="s">
        <v>743</v>
      </c>
      <c r="D101" t="str">
        <f t="shared" si="1"/>
        <v>二甲双胍口服常释剂型广东赛康制药厂有限公司</v>
      </c>
    </row>
    <row r="102" spans="1:4" x14ac:dyDescent="0.45">
      <c r="A102" s="55" t="s">
        <v>761</v>
      </c>
      <c r="B102" s="55" t="s">
        <v>243</v>
      </c>
      <c r="D102" t="str">
        <f t="shared" si="1"/>
        <v>二甲双胍口服常释剂型苏州东瑞制药有限公司</v>
      </c>
    </row>
    <row r="103" spans="1:4" x14ac:dyDescent="0.45">
      <c r="A103" s="55" t="s">
        <v>761</v>
      </c>
      <c r="B103" s="55" t="s">
        <v>791</v>
      </c>
      <c r="D103" t="str">
        <f t="shared" si="1"/>
        <v>二甲双胍口服常释剂型常州兰陵制药有限公司</v>
      </c>
    </row>
    <row r="104" spans="1:4" x14ac:dyDescent="0.45">
      <c r="A104" s="55" t="s">
        <v>761</v>
      </c>
      <c r="B104" s="55" t="s">
        <v>793</v>
      </c>
      <c r="D104" t="str">
        <f t="shared" si="1"/>
        <v>二甲双胍口服常释剂型中美上海施贵宝</v>
      </c>
    </row>
    <row r="105" spans="1:4" x14ac:dyDescent="0.45">
      <c r="A105" s="61" t="s">
        <v>761</v>
      </c>
      <c r="B105" s="61" t="s">
        <v>794</v>
      </c>
      <c r="D105" t="str">
        <f t="shared" si="1"/>
        <v>二甲双胍口服常释剂型迪沙药业集团有限公司</v>
      </c>
    </row>
    <row r="106" spans="1:4" x14ac:dyDescent="0.45">
      <c r="A106" s="61" t="s">
        <v>761</v>
      </c>
      <c r="B106" s="61" t="s">
        <v>795</v>
      </c>
      <c r="D106" t="str">
        <f t="shared" si="1"/>
        <v>二甲双胍口服常释剂型郑州泰丰制药有限公司</v>
      </c>
    </row>
    <row r="107" spans="1:4" x14ac:dyDescent="0.45">
      <c r="A107" s="61" t="s">
        <v>761</v>
      </c>
      <c r="B107" s="68" t="s">
        <v>797</v>
      </c>
      <c r="D107" t="str">
        <f t="shared" si="1"/>
        <v>二甲双胍口服常释剂型上海上药信谊药厂有限公司</v>
      </c>
    </row>
    <row r="108" spans="1:4" x14ac:dyDescent="0.45">
      <c r="A108" s="61" t="s">
        <v>761</v>
      </c>
      <c r="B108" s="61" t="s">
        <v>798</v>
      </c>
      <c r="D108" t="str">
        <f t="shared" si="1"/>
        <v>二甲双胍口服常释剂型重庆希尔安药业有限公司</v>
      </c>
    </row>
    <row r="109" spans="1:4" ht="33" x14ac:dyDescent="0.45">
      <c r="A109" s="55" t="s">
        <v>800</v>
      </c>
      <c r="B109" s="67" t="s">
        <v>802</v>
      </c>
      <c r="D109" t="str">
        <f t="shared" si="1"/>
        <v>非布司他口服常释剂型江苏万邦生化医药集团有限责任公司</v>
      </c>
    </row>
    <row r="110" spans="1:4" x14ac:dyDescent="0.45">
      <c r="A110" s="55" t="s">
        <v>800</v>
      </c>
      <c r="B110" s="55" t="s">
        <v>178</v>
      </c>
      <c r="D110" t="str">
        <f t="shared" si="1"/>
        <v>非布司他口服常释剂型江苏恒瑞医药股份有限公司</v>
      </c>
    </row>
    <row r="111" spans="1:4" x14ac:dyDescent="0.45">
      <c r="A111" s="55" t="s">
        <v>800</v>
      </c>
      <c r="B111" s="55" t="s">
        <v>803</v>
      </c>
      <c r="D111" t="str">
        <f t="shared" si="1"/>
        <v>非布司他口服常释剂型杭州朱养心药业有限公司</v>
      </c>
    </row>
    <row r="112" spans="1:4" x14ac:dyDescent="0.45">
      <c r="A112" s="61" t="s">
        <v>800</v>
      </c>
      <c r="B112" s="61" t="s">
        <v>805</v>
      </c>
      <c r="D112" t="str">
        <f t="shared" si="1"/>
        <v>非布司他口服常释剂型帝人株式会社</v>
      </c>
    </row>
    <row r="113" spans="1:4" x14ac:dyDescent="0.45">
      <c r="A113" s="55" t="s">
        <v>1021</v>
      </c>
      <c r="B113" s="55" t="s">
        <v>733</v>
      </c>
      <c r="D113" t="str">
        <f t="shared" si="1"/>
        <v>非那雄胺口服常释剂型 1mg天方药业有限公司</v>
      </c>
    </row>
    <row r="114" spans="1:4" x14ac:dyDescent="0.45">
      <c r="A114" s="55" t="s">
        <v>1021</v>
      </c>
      <c r="B114" s="55" t="s">
        <v>806</v>
      </c>
      <c r="D114" t="str">
        <f t="shared" si="1"/>
        <v>非那雄胺口服常释剂型 1mg扬子江药业集团四川海蓉药</v>
      </c>
    </row>
    <row r="115" spans="1:4" x14ac:dyDescent="0.45">
      <c r="A115" s="55" t="s">
        <v>1021</v>
      </c>
      <c r="B115" s="55" t="s">
        <v>722</v>
      </c>
      <c r="D115" t="str">
        <f t="shared" si="1"/>
        <v>非那雄胺口服常释剂型 1mg默沙东制药</v>
      </c>
    </row>
    <row r="116" spans="1:4" x14ac:dyDescent="0.45">
      <c r="A116" s="55" t="s">
        <v>1022</v>
      </c>
      <c r="B116" s="55" t="s">
        <v>807</v>
      </c>
      <c r="D116" t="str">
        <f t="shared" si="1"/>
        <v>非那雄胺口服常释剂型 5mg杭州康恩贝制药有限公司</v>
      </c>
    </row>
    <row r="117" spans="1:4" x14ac:dyDescent="0.45">
      <c r="A117" s="55" t="s">
        <v>1022</v>
      </c>
      <c r="B117" s="55" t="s">
        <v>809</v>
      </c>
      <c r="D117" t="str">
        <f t="shared" si="1"/>
        <v>非那雄胺口服常释剂型 5mg湖北舒邦药业有限公司</v>
      </c>
    </row>
    <row r="118" spans="1:4" x14ac:dyDescent="0.45">
      <c r="A118" s="55" t="s">
        <v>1022</v>
      </c>
      <c r="B118" s="55" t="s">
        <v>733</v>
      </c>
      <c r="D118" t="str">
        <f t="shared" si="1"/>
        <v>非那雄胺口服常释剂型 5mg天方药业有限公司</v>
      </c>
    </row>
    <row r="119" spans="1:4" x14ac:dyDescent="0.45">
      <c r="A119" s="55" t="s">
        <v>1022</v>
      </c>
      <c r="B119" s="55" t="s">
        <v>198</v>
      </c>
      <c r="D119" t="str">
        <f t="shared" si="1"/>
        <v>非那雄胺口服常释剂型 5mg华润赛科药业有限责任公司</v>
      </c>
    </row>
    <row r="120" spans="1:4" x14ac:dyDescent="0.45">
      <c r="A120" s="55" t="s">
        <v>1022</v>
      </c>
      <c r="B120" s="55" t="s">
        <v>167</v>
      </c>
      <c r="D120" t="str">
        <f t="shared" si="1"/>
        <v>非那雄胺口服常释剂型 5mg南京圣和药业股份有限公司</v>
      </c>
    </row>
    <row r="121" spans="1:4" x14ac:dyDescent="0.45">
      <c r="A121" s="55" t="s">
        <v>1022</v>
      </c>
      <c r="B121" s="55" t="s">
        <v>806</v>
      </c>
      <c r="D121" t="str">
        <f t="shared" si="1"/>
        <v>非那雄胺口服常释剂型 5mg扬子江药业集团四川海蓉药</v>
      </c>
    </row>
    <row r="122" spans="1:4" x14ac:dyDescent="0.45">
      <c r="A122" s="55" t="s">
        <v>1022</v>
      </c>
      <c r="B122" s="55" t="s">
        <v>722</v>
      </c>
      <c r="D122" t="str">
        <f t="shared" si="1"/>
        <v>非那雄胺口服常释剂型 5mg默沙东制药</v>
      </c>
    </row>
    <row r="123" spans="1:4" x14ac:dyDescent="0.45">
      <c r="A123" s="55" t="s">
        <v>1022</v>
      </c>
      <c r="B123" s="55" t="s">
        <v>103</v>
      </c>
      <c r="D123" t="str">
        <f t="shared" si="1"/>
        <v>非那雄胺口服常释剂型 5mg成都倍特药业有限公司</v>
      </c>
    </row>
    <row r="124" spans="1:4" x14ac:dyDescent="0.45">
      <c r="A124" s="55" t="s">
        <v>811</v>
      </c>
      <c r="B124" s="55" t="s">
        <v>675</v>
      </c>
      <c r="D124" t="str">
        <f t="shared" si="1"/>
        <v>氟西汀口服常释剂型山西仟源医药集团股份有限</v>
      </c>
    </row>
    <row r="125" spans="1:4" x14ac:dyDescent="0.45">
      <c r="A125" s="55" t="s">
        <v>811</v>
      </c>
      <c r="B125" s="55" t="s">
        <v>812</v>
      </c>
      <c r="D125" t="str">
        <f t="shared" si="1"/>
        <v>氟西汀口服常释剂型上海上药中西制药有限公司</v>
      </c>
    </row>
    <row r="126" spans="1:4" x14ac:dyDescent="0.45">
      <c r="A126" s="55" t="s">
        <v>811</v>
      </c>
      <c r="B126" s="55" t="s">
        <v>687</v>
      </c>
      <c r="D126" t="str">
        <f t="shared" si="1"/>
        <v>氟西汀口服常释剂型礼来制药</v>
      </c>
    </row>
    <row r="127" spans="1:4" x14ac:dyDescent="0.45">
      <c r="A127" s="55" t="s">
        <v>1023</v>
      </c>
      <c r="B127" s="55" t="s">
        <v>22</v>
      </c>
      <c r="D127" t="str">
        <f t="shared" si="1"/>
        <v>枸橼酸西地那非片齐鲁制药有限公司</v>
      </c>
    </row>
    <row r="128" spans="1:4" x14ac:dyDescent="0.45">
      <c r="A128" s="73" t="s">
        <v>1023</v>
      </c>
      <c r="B128" s="67" t="s">
        <v>815</v>
      </c>
      <c r="D128" t="str">
        <f t="shared" si="1"/>
        <v>枸橼酸西地那非片江苏亚邦爱普森药业有限公司</v>
      </c>
    </row>
    <row r="129" spans="1:4" x14ac:dyDescent="0.45">
      <c r="A129" s="73" t="s">
        <v>1023</v>
      </c>
      <c r="B129" s="61" t="s">
        <v>817</v>
      </c>
      <c r="D129" t="str">
        <f t="shared" si="1"/>
        <v>枸橼酸西地那非片广州白云山医药集团股份有限公司白云山制药总厂</v>
      </c>
    </row>
    <row r="130" spans="1:4" x14ac:dyDescent="0.45">
      <c r="A130" s="73" t="s">
        <v>1023</v>
      </c>
      <c r="B130" s="61" t="s">
        <v>818</v>
      </c>
      <c r="D130" t="str">
        <f t="shared" si="1"/>
        <v>枸橼酸西地那非片辉瑞制药</v>
      </c>
    </row>
    <row r="131" spans="1:4" x14ac:dyDescent="0.45">
      <c r="A131" s="55" t="s">
        <v>819</v>
      </c>
      <c r="B131" s="55" t="s">
        <v>821</v>
      </c>
      <c r="D131" t="str">
        <f t="shared" si="1"/>
        <v>甲钴胺口服常释剂型卫材药业</v>
      </c>
    </row>
    <row r="132" spans="1:4" x14ac:dyDescent="0.45">
      <c r="A132" s="55" t="s">
        <v>819</v>
      </c>
      <c r="B132" s="55" t="s">
        <v>648</v>
      </c>
      <c r="D132" t="str">
        <f t="shared" ref="D132:D195" si="2">A132&amp;B132</f>
        <v>甲钴胺口服常释剂型江西青峰药业有限公司</v>
      </c>
    </row>
    <row r="133" spans="1:4" ht="33" x14ac:dyDescent="0.45">
      <c r="A133" s="55" t="s">
        <v>819</v>
      </c>
      <c r="B133" s="67" t="s">
        <v>822</v>
      </c>
      <c r="D133" t="str">
        <f t="shared" si="2"/>
        <v>甲钴胺口服常释剂型扬子江药业集团南京海陵药业有限公司</v>
      </c>
    </row>
    <row r="134" spans="1:4" x14ac:dyDescent="0.45">
      <c r="A134" s="55" t="s">
        <v>823</v>
      </c>
      <c r="B134" s="55" t="s">
        <v>22</v>
      </c>
      <c r="D134" t="str">
        <f t="shared" si="2"/>
        <v>卡培他滨口服常释剂型齐鲁制药有限公司</v>
      </c>
    </row>
    <row r="135" spans="1:4" x14ac:dyDescent="0.45">
      <c r="A135" s="55" t="s">
        <v>823</v>
      </c>
      <c r="B135" s="55" t="s">
        <v>680</v>
      </c>
      <c r="D135" t="str">
        <f t="shared" si="2"/>
        <v>卡培他滨口服常释剂型江苏恒瑞医药股份有限公司</v>
      </c>
    </row>
    <row r="136" spans="1:4" x14ac:dyDescent="0.45">
      <c r="A136" s="55" t="s">
        <v>823</v>
      </c>
      <c r="B136" s="55" t="s">
        <v>825</v>
      </c>
      <c r="D136" t="str">
        <f t="shared" si="2"/>
        <v>卡培他滨口服常释剂型罗氏制药</v>
      </c>
    </row>
    <row r="137" spans="1:4" x14ac:dyDescent="0.45">
      <c r="A137" s="55" t="s">
        <v>827</v>
      </c>
      <c r="B137" s="55" t="s">
        <v>762</v>
      </c>
      <c r="D137" t="str">
        <f t="shared" si="2"/>
        <v>卡托普利口服常释剂型重庆科瑞制药(集团)有限</v>
      </c>
    </row>
    <row r="138" spans="1:4" x14ac:dyDescent="0.45">
      <c r="A138" s="55" t="s">
        <v>827</v>
      </c>
      <c r="B138" s="55" t="s">
        <v>81</v>
      </c>
      <c r="D138" t="str">
        <f t="shared" si="2"/>
        <v>卡托普利口服常释剂型华中药业股份有限公司</v>
      </c>
    </row>
    <row r="139" spans="1:4" x14ac:dyDescent="0.45">
      <c r="A139" s="55" t="s">
        <v>827</v>
      </c>
      <c r="B139" s="55" t="s">
        <v>829</v>
      </c>
      <c r="D139" t="str">
        <f t="shared" si="2"/>
        <v>卡托普利口服常释剂型湖南汉森制药股份有限公司</v>
      </c>
    </row>
    <row r="140" spans="1:4" x14ac:dyDescent="0.45">
      <c r="A140" s="55" t="s">
        <v>827</v>
      </c>
      <c r="B140" s="55" t="s">
        <v>831</v>
      </c>
      <c r="D140" t="str">
        <f t="shared" si="2"/>
        <v>卡托普利口服常释剂型山西振东安特生物制药有限</v>
      </c>
    </row>
    <row r="141" spans="1:4" x14ac:dyDescent="0.45">
      <c r="A141" s="55" t="s">
        <v>827</v>
      </c>
      <c r="B141" s="55" t="s">
        <v>768</v>
      </c>
      <c r="D141" t="str">
        <f t="shared" si="2"/>
        <v>卡托普利口服常释剂型石家庄以岭药业股份有限公</v>
      </c>
    </row>
    <row r="142" spans="1:4" x14ac:dyDescent="0.45">
      <c r="A142" s="55" t="s">
        <v>827</v>
      </c>
      <c r="B142" s="55" t="s">
        <v>52</v>
      </c>
      <c r="D142" t="str">
        <f t="shared" si="2"/>
        <v>卡托普利口服常释剂型石药集团欧意药业有限公司</v>
      </c>
    </row>
    <row r="143" spans="1:4" x14ac:dyDescent="0.45">
      <c r="A143" s="55" t="s">
        <v>827</v>
      </c>
      <c r="B143" s="55" t="s">
        <v>120</v>
      </c>
      <c r="D143" t="str">
        <f t="shared" si="2"/>
        <v>卡托普利口服常释剂型山东新华制药股份有限公司</v>
      </c>
    </row>
    <row r="144" spans="1:4" x14ac:dyDescent="0.45">
      <c r="A144" s="55" t="s">
        <v>827</v>
      </c>
      <c r="B144" s="55" t="s">
        <v>832</v>
      </c>
      <c r="D144" t="str">
        <f t="shared" si="2"/>
        <v>卡托普利口服常释剂型常州制药厂有限公司</v>
      </c>
    </row>
    <row r="145" spans="1:4" x14ac:dyDescent="0.45">
      <c r="A145" s="55" t="s">
        <v>827</v>
      </c>
      <c r="B145" s="55" t="s">
        <v>690</v>
      </c>
      <c r="D145" t="str">
        <f t="shared" si="2"/>
        <v>卡托普利口服常释剂型山东罗欣药业集团股份有限</v>
      </c>
    </row>
    <row r="146" spans="1:4" x14ac:dyDescent="0.45">
      <c r="A146" s="55" t="s">
        <v>827</v>
      </c>
      <c r="B146" s="55" t="s">
        <v>834</v>
      </c>
      <c r="D146" t="str">
        <f t="shared" si="2"/>
        <v>卡托普利口服常释剂型上海旭东海普药业有限公司</v>
      </c>
    </row>
    <row r="147" spans="1:4" x14ac:dyDescent="0.45">
      <c r="A147" s="61" t="s">
        <v>827</v>
      </c>
      <c r="B147" s="61" t="s">
        <v>795</v>
      </c>
      <c r="D147" t="str">
        <f t="shared" si="2"/>
        <v>卡托普利口服常释剂型郑州泰丰制药有限公司</v>
      </c>
    </row>
    <row r="148" spans="1:4" x14ac:dyDescent="0.45">
      <c r="A148" s="61" t="s">
        <v>827</v>
      </c>
      <c r="B148" s="61" t="s">
        <v>836</v>
      </c>
      <c r="D148" t="str">
        <f t="shared" si="2"/>
        <v>卡托普利口服常释剂型开封制药(集团)有限公司</v>
      </c>
    </row>
    <row r="149" spans="1:4" x14ac:dyDescent="0.45">
      <c r="A149" s="55" t="s">
        <v>838</v>
      </c>
      <c r="B149" s="55" t="s">
        <v>839</v>
      </c>
      <c r="D149" t="str">
        <f t="shared" si="2"/>
        <v>喹硫平口服常释剂型合肥英太制药有限公司</v>
      </c>
    </row>
    <row r="150" spans="1:4" x14ac:dyDescent="0.45">
      <c r="A150" s="55" t="s">
        <v>838</v>
      </c>
      <c r="B150" s="55" t="s">
        <v>841</v>
      </c>
      <c r="D150" t="str">
        <f t="shared" si="2"/>
        <v>喹硫平口服常释剂型苏州第壹制药有限公司</v>
      </c>
    </row>
    <row r="151" spans="1:4" x14ac:dyDescent="0.45">
      <c r="A151" s="55" t="s">
        <v>838</v>
      </c>
      <c r="B151" s="55" t="s">
        <v>456</v>
      </c>
      <c r="D151" t="str">
        <f t="shared" si="2"/>
        <v>喹硫平口服常释剂型湖南洞庭药业股份有限公司</v>
      </c>
    </row>
    <row r="152" spans="1:4" x14ac:dyDescent="0.45">
      <c r="A152" s="55" t="s">
        <v>838</v>
      </c>
      <c r="B152" s="55" t="s">
        <v>644</v>
      </c>
      <c r="D152" t="str">
        <f t="shared" si="2"/>
        <v>喹硫平口服常释剂型阿斯利康制药</v>
      </c>
    </row>
    <row r="153" spans="1:4" x14ac:dyDescent="0.45">
      <c r="A153" s="55" t="s">
        <v>843</v>
      </c>
      <c r="B153" s="55" t="s">
        <v>844</v>
      </c>
      <c r="D153" t="str">
        <f t="shared" si="2"/>
        <v>拉米夫定口服常释剂型石家庄龙泽制药股份有限公</v>
      </c>
    </row>
    <row r="154" spans="1:4" x14ac:dyDescent="0.45">
      <c r="A154" s="55" t="s">
        <v>846</v>
      </c>
      <c r="B154" s="55" t="s">
        <v>847</v>
      </c>
      <c r="D154" t="str">
        <f t="shared" si="2"/>
        <v>拉米夫定口服常释剂型ViiV医疗保健</v>
      </c>
    </row>
    <row r="155" spans="1:4" x14ac:dyDescent="0.45">
      <c r="A155" s="61" t="s">
        <v>843</v>
      </c>
      <c r="B155" s="61" t="s">
        <v>848</v>
      </c>
      <c r="D155" t="str">
        <f t="shared" si="2"/>
        <v>拉米夫定口服常释剂型安徽贝克生物制药有限公司</v>
      </c>
    </row>
    <row r="156" spans="1:4" x14ac:dyDescent="0.45">
      <c r="A156" s="61" t="s">
        <v>843</v>
      </c>
      <c r="B156" s="61" t="s">
        <v>844</v>
      </c>
      <c r="D156" t="str">
        <f t="shared" si="2"/>
        <v>拉米夫定口服常释剂型石家庄龙泽制药股份有限公</v>
      </c>
    </row>
    <row r="157" spans="1:4" x14ac:dyDescent="0.45">
      <c r="A157" s="55" t="s">
        <v>850</v>
      </c>
      <c r="B157" s="55" t="s">
        <v>184</v>
      </c>
      <c r="D157" t="str">
        <f t="shared" si="2"/>
        <v>来曲唑口服常释剂型浙江海正药业股份有限公司</v>
      </c>
    </row>
    <row r="158" spans="1:4" x14ac:dyDescent="0.45">
      <c r="A158" s="55" t="s">
        <v>850</v>
      </c>
      <c r="B158" s="55" t="s">
        <v>178</v>
      </c>
      <c r="D158" t="str">
        <f t="shared" si="2"/>
        <v>来曲唑口服常释剂型江苏恒瑞医药股份有限公司</v>
      </c>
    </row>
    <row r="159" spans="1:4" x14ac:dyDescent="0.45">
      <c r="A159" s="55" t="s">
        <v>850</v>
      </c>
      <c r="B159" s="55" t="s">
        <v>851</v>
      </c>
      <c r="D159" t="str">
        <f t="shared" si="2"/>
        <v>来曲唑口服常释剂型诺华制药</v>
      </c>
    </row>
    <row r="160" spans="1:4" x14ac:dyDescent="0.45">
      <c r="A160" s="55" t="s">
        <v>852</v>
      </c>
      <c r="B160" s="55" t="s">
        <v>853</v>
      </c>
      <c r="D160" t="str">
        <f t="shared" si="2"/>
        <v>氯氮平口服常释剂型江苏恩华药业股份有限公司</v>
      </c>
    </row>
    <row r="161" spans="1:4" x14ac:dyDescent="0.45">
      <c r="A161" s="55" t="s">
        <v>852</v>
      </c>
      <c r="B161" s="55" t="s">
        <v>855</v>
      </c>
      <c r="D161" t="str">
        <f t="shared" si="2"/>
        <v>氯氮平口服常释剂型万邦德制药集团股份有限公</v>
      </c>
    </row>
    <row r="162" spans="1:4" x14ac:dyDescent="0.45">
      <c r="A162" s="55" t="s">
        <v>852</v>
      </c>
      <c r="B162" s="55" t="s">
        <v>832</v>
      </c>
      <c r="D162" t="str">
        <f t="shared" si="2"/>
        <v>氯氮平口服常释剂型常州制药厂有限公司</v>
      </c>
    </row>
    <row r="163" spans="1:4" x14ac:dyDescent="0.45">
      <c r="A163" s="55" t="s">
        <v>857</v>
      </c>
      <c r="B163" s="55" t="s">
        <v>52</v>
      </c>
      <c r="D163" t="str">
        <f t="shared" si="2"/>
        <v>美金刚口服常释剂型石药集团欧意药业有限公司</v>
      </c>
    </row>
    <row r="164" spans="1:4" x14ac:dyDescent="0.45">
      <c r="A164" s="55" t="s">
        <v>857</v>
      </c>
      <c r="B164" s="55" t="s">
        <v>858</v>
      </c>
      <c r="D164" t="str">
        <f t="shared" si="2"/>
        <v>美金刚口服常释剂型安徽华辰制药有限公司</v>
      </c>
    </row>
    <row r="165" spans="1:4" x14ac:dyDescent="0.45">
      <c r="A165" s="55" t="s">
        <v>857</v>
      </c>
      <c r="B165" s="55" t="s">
        <v>456</v>
      </c>
      <c r="D165" t="str">
        <f t="shared" si="2"/>
        <v>美金刚口服常释剂型湖南洞庭药业股份有限公司</v>
      </c>
    </row>
    <row r="166" spans="1:4" x14ac:dyDescent="0.45">
      <c r="A166" s="55" t="s">
        <v>857</v>
      </c>
      <c r="B166" s="55" t="s">
        <v>860</v>
      </c>
      <c r="D166" t="str">
        <f t="shared" si="2"/>
        <v>美金刚口服常释剂型广州白云山医药集团股份有</v>
      </c>
    </row>
    <row r="167" spans="1:4" x14ac:dyDescent="0.45">
      <c r="A167" s="55" t="s">
        <v>857</v>
      </c>
      <c r="B167" s="55" t="s">
        <v>861</v>
      </c>
      <c r="D167" t="str">
        <f t="shared" si="2"/>
        <v>美金刚口服常释剂型灵北制药</v>
      </c>
    </row>
    <row r="168" spans="1:4" x14ac:dyDescent="0.45">
      <c r="A168" s="55" t="s">
        <v>857</v>
      </c>
      <c r="B168" s="55" t="s">
        <v>100</v>
      </c>
      <c r="D168" t="str">
        <f t="shared" si="2"/>
        <v>美金刚口服常释剂型扬子江药业集团有限公司</v>
      </c>
    </row>
    <row r="169" spans="1:4" x14ac:dyDescent="0.45">
      <c r="A169" s="55" t="s">
        <v>862</v>
      </c>
      <c r="B169" s="55" t="s">
        <v>52</v>
      </c>
      <c r="D169" t="str">
        <f t="shared" si="2"/>
        <v>孟鲁司特咀嚼片石药集团欧意药业有限公司</v>
      </c>
    </row>
    <row r="170" spans="1:4" x14ac:dyDescent="0.45">
      <c r="A170" s="55" t="s">
        <v>862</v>
      </c>
      <c r="B170" s="55" t="s">
        <v>864</v>
      </c>
      <c r="D170" t="str">
        <f t="shared" si="2"/>
        <v>孟鲁司特咀嚼片齐鲁制药(海南)有限公司</v>
      </c>
    </row>
    <row r="171" spans="1:4" x14ac:dyDescent="0.45">
      <c r="A171" s="55" t="s">
        <v>862</v>
      </c>
      <c r="B171" s="55" t="s">
        <v>865</v>
      </c>
      <c r="D171" t="str">
        <f t="shared" si="2"/>
        <v>孟鲁司特咀嚼片杭州民生滨江制药有限公司</v>
      </c>
    </row>
    <row r="172" spans="1:4" x14ac:dyDescent="0.45">
      <c r="A172" s="55" t="s">
        <v>862</v>
      </c>
      <c r="B172" s="55" t="s">
        <v>33</v>
      </c>
      <c r="D172" t="str">
        <f t="shared" si="2"/>
        <v>孟鲁司特咀嚼片北京福元医药股份有限公司</v>
      </c>
    </row>
    <row r="173" spans="1:4" x14ac:dyDescent="0.45">
      <c r="A173" s="55" t="s">
        <v>862</v>
      </c>
      <c r="B173" s="55" t="s">
        <v>839</v>
      </c>
      <c r="D173" t="str">
        <f t="shared" si="2"/>
        <v>孟鲁司特咀嚼片合肥英太制药有限公司</v>
      </c>
    </row>
    <row r="174" spans="1:4" x14ac:dyDescent="0.45">
      <c r="A174" s="55" t="s">
        <v>862</v>
      </c>
      <c r="B174" s="55" t="s">
        <v>866</v>
      </c>
      <c r="D174" t="str">
        <f t="shared" si="2"/>
        <v>孟鲁司特咀嚼片扬子江药业集团南京海陵药</v>
      </c>
    </row>
    <row r="175" spans="1:4" x14ac:dyDescent="0.45">
      <c r="A175" s="55" t="s">
        <v>862</v>
      </c>
      <c r="B175" s="55" t="s">
        <v>867</v>
      </c>
      <c r="D175" t="str">
        <f t="shared" si="2"/>
        <v>孟鲁司特咀嚼片鲁南贝特制药有限公司</v>
      </c>
    </row>
    <row r="176" spans="1:4" x14ac:dyDescent="0.45">
      <c r="A176" s="55" t="s">
        <v>862</v>
      </c>
      <c r="B176" s="55" t="s">
        <v>868</v>
      </c>
      <c r="D176" t="str">
        <f t="shared" si="2"/>
        <v>孟鲁司特咀嚼片默沙东制药</v>
      </c>
    </row>
    <row r="177" spans="1:4" x14ac:dyDescent="0.45">
      <c r="A177" s="55" t="s">
        <v>869</v>
      </c>
      <c r="B177" s="55" t="s">
        <v>111</v>
      </c>
      <c r="D177" t="str">
        <f t="shared" si="2"/>
        <v>孟鲁司特颗粒剂江苏正大丰海制药有限公司</v>
      </c>
    </row>
    <row r="178" spans="1:4" x14ac:dyDescent="0.45">
      <c r="A178" s="55" t="s">
        <v>869</v>
      </c>
      <c r="B178" s="55" t="s">
        <v>871</v>
      </c>
      <c r="D178" t="str">
        <f t="shared" si="2"/>
        <v>孟鲁司特颗粒剂苏州吴淞江制药有限公司</v>
      </c>
    </row>
    <row r="179" spans="1:4" x14ac:dyDescent="0.45">
      <c r="A179" s="55" t="s">
        <v>869</v>
      </c>
      <c r="B179" s="55" t="s">
        <v>722</v>
      </c>
      <c r="D179" t="str">
        <f t="shared" si="2"/>
        <v>孟鲁司特颗粒剂默沙东制药</v>
      </c>
    </row>
    <row r="180" spans="1:4" x14ac:dyDescent="0.45">
      <c r="A180" s="55" t="s">
        <v>869</v>
      </c>
      <c r="B180" s="55" t="s">
        <v>191</v>
      </c>
      <c r="D180" t="str">
        <f t="shared" si="2"/>
        <v>孟鲁司特颗粒剂长春海悦药业股份有限公司</v>
      </c>
    </row>
    <row r="181" spans="1:4" x14ac:dyDescent="0.45">
      <c r="A181" s="55" t="s">
        <v>873</v>
      </c>
      <c r="B181" s="55" t="s">
        <v>875</v>
      </c>
      <c r="D181" t="str">
        <f t="shared" si="2"/>
        <v>匹伐他汀口服常释剂型南京长澳制药有限公司</v>
      </c>
    </row>
    <row r="182" spans="1:4" x14ac:dyDescent="0.45">
      <c r="A182" s="55" t="s">
        <v>873</v>
      </c>
      <c r="B182" s="67" t="s">
        <v>877</v>
      </c>
      <c r="D182" t="str">
        <f t="shared" si="2"/>
        <v>匹伐他汀口服常释剂型深圳信立泰药业股份有限公司</v>
      </c>
    </row>
    <row r="183" spans="1:4" ht="33" x14ac:dyDescent="0.45">
      <c r="A183" s="55" t="s">
        <v>873</v>
      </c>
      <c r="B183" s="67" t="s">
        <v>802</v>
      </c>
      <c r="D183" t="str">
        <f t="shared" si="2"/>
        <v>匹伐他汀口服常释剂型江苏万邦生化医药集团有限责任公司</v>
      </c>
    </row>
    <row r="184" spans="1:4" x14ac:dyDescent="0.45">
      <c r="A184" s="55" t="s">
        <v>873</v>
      </c>
      <c r="B184" s="55" t="s">
        <v>213</v>
      </c>
      <c r="D184" t="str">
        <f t="shared" si="2"/>
        <v>匹伐他汀口服常释剂型浙江京新药业股份有限公司</v>
      </c>
    </row>
    <row r="185" spans="1:4" x14ac:dyDescent="0.45">
      <c r="A185" s="55" t="s">
        <v>873</v>
      </c>
      <c r="B185" s="55" t="s">
        <v>879</v>
      </c>
      <c r="D185" t="str">
        <f t="shared" si="2"/>
        <v>匹伐他汀口服常释剂型兴和株式会社</v>
      </c>
    </row>
    <row r="186" spans="1:4" x14ac:dyDescent="0.45">
      <c r="A186" s="55" t="s">
        <v>881</v>
      </c>
      <c r="B186" s="55" t="s">
        <v>882</v>
      </c>
      <c r="D186" t="str">
        <f t="shared" si="2"/>
        <v>普芦卡必利口服常释剂型河北仁合益康药业有限公司</v>
      </c>
    </row>
    <row r="187" spans="1:4" x14ac:dyDescent="0.45">
      <c r="A187" s="55" t="s">
        <v>881</v>
      </c>
      <c r="B187" s="55" t="s">
        <v>884</v>
      </c>
      <c r="D187" t="str">
        <f t="shared" si="2"/>
        <v>普芦卡必利口服常释剂型石家庄四药有限公司</v>
      </c>
    </row>
    <row r="188" spans="1:4" x14ac:dyDescent="0.45">
      <c r="A188" s="55" t="s">
        <v>881</v>
      </c>
      <c r="B188" s="55" t="s">
        <v>62</v>
      </c>
      <c r="D188" t="str">
        <f t="shared" si="2"/>
        <v>普芦卡必利口服常释剂型江苏豪森药业集团有限公司</v>
      </c>
    </row>
    <row r="189" spans="1:4" x14ac:dyDescent="0.45">
      <c r="A189" s="55" t="s">
        <v>881</v>
      </c>
      <c r="B189" s="55" t="s">
        <v>885</v>
      </c>
      <c r="D189" t="str">
        <f t="shared" si="2"/>
        <v>普芦卡必利口服常释剂型比利时杨森制药有限公司</v>
      </c>
    </row>
    <row r="190" spans="1:4" x14ac:dyDescent="0.45">
      <c r="A190" s="55" t="s">
        <v>886</v>
      </c>
      <c r="B190" s="55" t="s">
        <v>887</v>
      </c>
      <c r="D190" t="str">
        <f t="shared" si="2"/>
        <v>曲美他嗪口服常释剂型江苏吴中医药集团有限公司</v>
      </c>
    </row>
    <row r="191" spans="1:4" x14ac:dyDescent="0.45">
      <c r="A191" s="55" t="s">
        <v>886</v>
      </c>
      <c r="B191" s="55" t="s">
        <v>889</v>
      </c>
      <c r="D191" t="str">
        <f t="shared" si="2"/>
        <v>曲美他嗪口服常释剂型瑞阳制药有限公司</v>
      </c>
    </row>
    <row r="192" spans="1:4" x14ac:dyDescent="0.45">
      <c r="A192" s="55" t="s">
        <v>886</v>
      </c>
      <c r="B192" s="55" t="s">
        <v>891</v>
      </c>
      <c r="D192" t="str">
        <f t="shared" si="2"/>
        <v>曲美他嗪口服常释剂型远大医药(中国)有限公司</v>
      </c>
    </row>
    <row r="193" spans="1:4" x14ac:dyDescent="0.45">
      <c r="A193" s="55" t="s">
        <v>886</v>
      </c>
      <c r="B193" s="55" t="s">
        <v>33</v>
      </c>
      <c r="D193" t="str">
        <f t="shared" si="2"/>
        <v>曲美他嗪口服常释剂型北京福元医药股份有限公司</v>
      </c>
    </row>
    <row r="194" spans="1:4" x14ac:dyDescent="0.45">
      <c r="A194" s="55" t="s">
        <v>886</v>
      </c>
      <c r="B194" s="55" t="s">
        <v>892</v>
      </c>
      <c r="D194" t="str">
        <f t="shared" si="2"/>
        <v>曲美他嗪口服常释剂型涿州东乐制药有限公司</v>
      </c>
    </row>
    <row r="195" spans="1:4" x14ac:dyDescent="0.45">
      <c r="A195" s="61" t="s">
        <v>886</v>
      </c>
      <c r="B195" s="61" t="s">
        <v>894</v>
      </c>
      <c r="D195" t="str">
        <f t="shared" si="2"/>
        <v>曲美他嗪口服常释剂型施维雅制药</v>
      </c>
    </row>
    <row r="196" spans="1:4" x14ac:dyDescent="0.45">
      <c r="A196" s="55" t="s">
        <v>895</v>
      </c>
      <c r="B196" s="55" t="s">
        <v>52</v>
      </c>
      <c r="D196" t="str">
        <f t="shared" ref="D196:D259" si="3">A196&amp;B196</f>
        <v>塞来昔布口服常释剂型石药集团欧意药业有限公司</v>
      </c>
    </row>
    <row r="197" spans="1:4" x14ac:dyDescent="0.45">
      <c r="A197" s="55" t="s">
        <v>895</v>
      </c>
      <c r="B197" s="55" t="s">
        <v>759</v>
      </c>
      <c r="D197" t="str">
        <f t="shared" si="3"/>
        <v>塞来昔布口服常释剂型青岛百洋制药有限公司</v>
      </c>
    </row>
    <row r="198" spans="1:4" x14ac:dyDescent="0.45">
      <c r="A198" s="55" t="s">
        <v>895</v>
      </c>
      <c r="B198" s="55" t="s">
        <v>165</v>
      </c>
      <c r="D198" t="str">
        <f t="shared" si="3"/>
        <v>塞来昔布口服常释剂型四川国为制药有限公司</v>
      </c>
    </row>
    <row r="199" spans="1:4" x14ac:dyDescent="0.45">
      <c r="A199" s="55" t="s">
        <v>895</v>
      </c>
      <c r="B199" s="55" t="s">
        <v>662</v>
      </c>
      <c r="D199" t="str">
        <f t="shared" si="3"/>
        <v>塞来昔布口服常释剂型江苏正大清江制药有限公司</v>
      </c>
    </row>
    <row r="200" spans="1:4" x14ac:dyDescent="0.45">
      <c r="A200" s="55" t="s">
        <v>895</v>
      </c>
      <c r="B200" s="55" t="s">
        <v>178</v>
      </c>
      <c r="D200" t="str">
        <f t="shared" si="3"/>
        <v>塞来昔布口服常释剂型江苏恒瑞医药股份有限公司</v>
      </c>
    </row>
    <row r="201" spans="1:4" x14ac:dyDescent="0.45">
      <c r="A201" s="61" t="s">
        <v>895</v>
      </c>
      <c r="B201" s="61" t="s">
        <v>818</v>
      </c>
      <c r="D201" t="str">
        <f t="shared" si="3"/>
        <v>塞来昔布口服常释剂型辉瑞制药</v>
      </c>
    </row>
    <row r="202" spans="1:4" x14ac:dyDescent="0.45">
      <c r="A202" s="55" t="s">
        <v>896</v>
      </c>
      <c r="B202" s="55" t="s">
        <v>60</v>
      </c>
      <c r="D202" t="str">
        <f t="shared" si="3"/>
        <v>舍曲林口服常释剂型浙江华海药业股份有限公司</v>
      </c>
    </row>
    <row r="203" spans="1:4" x14ac:dyDescent="0.45">
      <c r="A203" s="55" t="s">
        <v>896</v>
      </c>
      <c r="B203" s="55" t="s">
        <v>213</v>
      </c>
      <c r="D203" t="str">
        <f t="shared" si="3"/>
        <v>舍曲林口服常释剂型浙江京新药业股份有限公司</v>
      </c>
    </row>
    <row r="204" spans="1:4" x14ac:dyDescent="0.45">
      <c r="A204" s="61" t="s">
        <v>896</v>
      </c>
      <c r="B204" s="61" t="s">
        <v>818</v>
      </c>
      <c r="D204" t="str">
        <f t="shared" si="3"/>
        <v>舍曲林口服常释剂型辉瑞制药</v>
      </c>
    </row>
    <row r="205" spans="1:4" x14ac:dyDescent="0.45">
      <c r="A205" s="55" t="s">
        <v>1024</v>
      </c>
      <c r="B205" s="55" t="s">
        <v>502</v>
      </c>
      <c r="D205" t="str">
        <f t="shared" si="3"/>
        <v>坦洛新（坦索罗辛）缓释控释剂型浙江海力生制药有限公司</v>
      </c>
    </row>
    <row r="206" spans="1:4" x14ac:dyDescent="0.45">
      <c r="A206" s="55" t="s">
        <v>1024</v>
      </c>
      <c r="B206" s="55" t="s">
        <v>807</v>
      </c>
      <c r="D206" t="str">
        <f t="shared" si="3"/>
        <v>坦洛新（坦索罗辛）缓释控释剂型杭州康恩贝制药有限公司</v>
      </c>
    </row>
    <row r="207" spans="1:4" x14ac:dyDescent="0.45">
      <c r="A207" s="55" t="s">
        <v>1024</v>
      </c>
      <c r="B207" s="55" t="s">
        <v>178</v>
      </c>
      <c r="D207" t="str">
        <f t="shared" si="3"/>
        <v>坦洛新（坦索罗辛）缓释控释剂型江苏恒瑞医药股份有限公司</v>
      </c>
    </row>
    <row r="208" spans="1:4" ht="33" x14ac:dyDescent="0.45">
      <c r="A208" s="55" t="s">
        <v>1024</v>
      </c>
      <c r="B208" s="67" t="s">
        <v>899</v>
      </c>
      <c r="D208" t="str">
        <f t="shared" si="3"/>
        <v>坦洛新（坦索罗辛）缓释控释剂型杭州民生滨江制药有限公司
上海安必生制药技术有限公</v>
      </c>
    </row>
    <row r="209" spans="1:4" x14ac:dyDescent="0.45">
      <c r="A209" s="55" t="s">
        <v>1024</v>
      </c>
      <c r="B209" s="55" t="s">
        <v>900</v>
      </c>
      <c r="D209" t="str">
        <f t="shared" si="3"/>
        <v>坦洛新（坦索罗辛）缓释控释剂型安斯泰来制药</v>
      </c>
    </row>
    <row r="210" spans="1:4" x14ac:dyDescent="0.45">
      <c r="A210" s="55" t="s">
        <v>901</v>
      </c>
      <c r="B210" s="55" t="s">
        <v>903</v>
      </c>
      <c r="D210" t="str">
        <f t="shared" si="3"/>
        <v>碳酸氢钠口服常释剂型天津力生制药股份有限公司</v>
      </c>
    </row>
    <row r="211" spans="1:4" x14ac:dyDescent="0.45">
      <c r="A211" s="55" t="s">
        <v>901</v>
      </c>
      <c r="B211" s="55" t="s">
        <v>905</v>
      </c>
      <c r="D211" t="str">
        <f t="shared" si="3"/>
        <v>碳酸氢钠口服常释剂型广州康和药业有限公司</v>
      </c>
    </row>
    <row r="212" spans="1:4" x14ac:dyDescent="0.45">
      <c r="A212" s="55" t="s">
        <v>901</v>
      </c>
      <c r="B212" s="55" t="s">
        <v>907</v>
      </c>
      <c r="D212" t="str">
        <f t="shared" si="3"/>
        <v>碳酸氢钠口服常释剂型福州海王福药制药有限公司</v>
      </c>
    </row>
    <row r="213" spans="1:4" x14ac:dyDescent="0.45">
      <c r="A213" s="55" t="s">
        <v>901</v>
      </c>
      <c r="B213" s="55" t="s">
        <v>127</v>
      </c>
      <c r="D213" t="str">
        <f t="shared" si="3"/>
        <v>碳酸氢钠口服常释剂型远大医药（中国）有限公司</v>
      </c>
    </row>
    <row r="214" spans="1:4" x14ac:dyDescent="0.45">
      <c r="A214" s="55" t="s">
        <v>901</v>
      </c>
      <c r="B214" s="55" t="s">
        <v>910</v>
      </c>
      <c r="D214" t="str">
        <f t="shared" si="3"/>
        <v>碳酸氢钠口服常释剂型湖南汉森制药股份有限公司</v>
      </c>
    </row>
    <row r="215" spans="1:4" x14ac:dyDescent="0.45">
      <c r="A215" s="55" t="s">
        <v>901</v>
      </c>
      <c r="B215" s="55" t="s">
        <v>912</v>
      </c>
      <c r="D215" t="str">
        <f t="shared" si="3"/>
        <v>碳酸氢钠口服常释剂型广东新峰药业股份有限公司</v>
      </c>
    </row>
    <row r="216" spans="1:4" x14ac:dyDescent="0.45">
      <c r="A216" s="55" t="s">
        <v>914</v>
      </c>
      <c r="B216" s="55" t="s">
        <v>916</v>
      </c>
      <c r="D216" t="str">
        <f t="shared" si="3"/>
        <v>替格瑞洛口服常释剂型上海汇伦江苏药业有限公司</v>
      </c>
    </row>
    <row r="217" spans="1:4" x14ac:dyDescent="0.45">
      <c r="A217" s="55" t="s">
        <v>914</v>
      </c>
      <c r="B217" s="55" t="s">
        <v>52</v>
      </c>
      <c r="D217" t="str">
        <f t="shared" si="3"/>
        <v>替格瑞洛口服常释剂型石药集团欧意药业有限公司</v>
      </c>
    </row>
    <row r="218" spans="1:4" x14ac:dyDescent="0.45">
      <c r="A218" s="55" t="s">
        <v>914</v>
      </c>
      <c r="B218" s="55" t="s">
        <v>721</v>
      </c>
      <c r="D218" t="str">
        <f t="shared" si="3"/>
        <v>替格瑞洛口服常释剂型深圳信立泰药业股份有限公</v>
      </c>
    </row>
    <row r="219" spans="1:4" x14ac:dyDescent="0.45">
      <c r="A219" s="55" t="s">
        <v>914</v>
      </c>
      <c r="B219" s="55" t="s">
        <v>71</v>
      </c>
      <c r="D219" t="str">
        <f t="shared" si="3"/>
        <v>替格瑞洛口服常释剂型南京正大天晴制药有限公司</v>
      </c>
    </row>
    <row r="220" spans="1:4" x14ac:dyDescent="0.45">
      <c r="A220" s="55" t="s">
        <v>914</v>
      </c>
      <c r="B220" s="55" t="s">
        <v>184</v>
      </c>
      <c r="D220" t="str">
        <f t="shared" si="3"/>
        <v>替格瑞洛口服常释剂型浙江海正药业股份有限公司</v>
      </c>
    </row>
    <row r="221" spans="1:4" x14ac:dyDescent="0.45">
      <c r="A221" s="55" t="s">
        <v>914</v>
      </c>
      <c r="B221" s="55" t="s">
        <v>918</v>
      </c>
      <c r="D221" t="str">
        <f t="shared" si="3"/>
        <v>替格瑞洛口服常释剂型扬子江药业集团广州海瑞药</v>
      </c>
    </row>
    <row r="222" spans="1:4" x14ac:dyDescent="0.45">
      <c r="A222" s="55" t="s">
        <v>914</v>
      </c>
      <c r="B222" s="55" t="s">
        <v>919</v>
      </c>
      <c r="D222" t="str">
        <f t="shared" si="3"/>
        <v>替格瑞洛口服常释剂型南京优科制药有限公司</v>
      </c>
    </row>
    <row r="223" spans="1:4" x14ac:dyDescent="0.45">
      <c r="A223" s="55" t="s">
        <v>914</v>
      </c>
      <c r="B223" s="55" t="s">
        <v>644</v>
      </c>
      <c r="D223" t="str">
        <f t="shared" si="3"/>
        <v>替格瑞洛口服常释剂型阿斯利康制药</v>
      </c>
    </row>
    <row r="224" spans="1:4" x14ac:dyDescent="0.45">
      <c r="A224" s="74" t="s">
        <v>920</v>
      </c>
      <c r="B224" s="74" t="s">
        <v>22</v>
      </c>
      <c r="D224" t="str">
        <f t="shared" si="3"/>
        <v>托法替布口服常释剂型齐鲁制药有限公司</v>
      </c>
    </row>
    <row r="225" spans="1:4" x14ac:dyDescent="0.45">
      <c r="A225" s="74" t="s">
        <v>920</v>
      </c>
      <c r="B225" s="74" t="s">
        <v>921</v>
      </c>
      <c r="D225" t="str">
        <f t="shared" si="3"/>
        <v>托法替布口服常释剂型南京先声东元制药有限公司</v>
      </c>
    </row>
    <row r="226" spans="1:4" x14ac:dyDescent="0.45">
      <c r="A226" s="74" t="s">
        <v>920</v>
      </c>
      <c r="B226" s="74" t="s">
        <v>42</v>
      </c>
      <c r="D226" t="str">
        <f t="shared" si="3"/>
        <v>托法替布口服常释剂型湖南科伦制药有限公司</v>
      </c>
    </row>
    <row r="227" spans="1:4" ht="33" x14ac:dyDescent="0.45">
      <c r="A227" s="74" t="s">
        <v>920</v>
      </c>
      <c r="B227" s="80" t="s">
        <v>923</v>
      </c>
      <c r="D227" t="str">
        <f t="shared" si="3"/>
        <v>托法替布口服常释剂型扬子江药业集团江苏紫龙药业有限公司</v>
      </c>
    </row>
    <row r="228" spans="1:4" x14ac:dyDescent="0.45">
      <c r="A228" s="74" t="s">
        <v>920</v>
      </c>
      <c r="B228" s="74" t="s">
        <v>924</v>
      </c>
      <c r="D228" t="str">
        <f t="shared" si="3"/>
        <v>托法替布口服常释剂型辉瑞制药</v>
      </c>
    </row>
    <row r="229" spans="1:4" x14ac:dyDescent="0.45">
      <c r="A229" s="74" t="s">
        <v>920</v>
      </c>
      <c r="B229" s="74" t="s">
        <v>650</v>
      </c>
      <c r="D229" t="str">
        <f t="shared" si="3"/>
        <v>托法替布口服常释剂型正大天晴药业集团股份有限</v>
      </c>
    </row>
    <row r="230" spans="1:4" x14ac:dyDescent="0.45">
      <c r="A230" s="55" t="s">
        <v>925</v>
      </c>
      <c r="B230" s="55" t="s">
        <v>22</v>
      </c>
      <c r="D230" t="str">
        <f t="shared" si="3"/>
        <v>维格列汀口服常释剂型齐鲁制药有限公司</v>
      </c>
    </row>
    <row r="231" spans="1:4" x14ac:dyDescent="0.45">
      <c r="A231" s="55" t="s">
        <v>925</v>
      </c>
      <c r="B231" s="55" t="s">
        <v>62</v>
      </c>
      <c r="D231" t="str">
        <f t="shared" si="3"/>
        <v>维格列汀口服常释剂型江苏豪森药业集团有限公司</v>
      </c>
    </row>
    <row r="232" spans="1:4" x14ac:dyDescent="0.45">
      <c r="A232" s="55" t="s">
        <v>925</v>
      </c>
      <c r="B232" s="55" t="s">
        <v>167</v>
      </c>
      <c r="D232" t="str">
        <f t="shared" si="3"/>
        <v>维格列汀口服常释剂型南京圣和药业股份有限公司</v>
      </c>
    </row>
    <row r="233" spans="1:4" x14ac:dyDescent="0.45">
      <c r="A233" s="55" t="s">
        <v>925</v>
      </c>
      <c r="B233" s="55" t="s">
        <v>198</v>
      </c>
      <c r="D233" t="str">
        <f t="shared" si="3"/>
        <v>维格列汀口服常释剂型华润赛科药业有限责任公司</v>
      </c>
    </row>
    <row r="234" spans="1:4" x14ac:dyDescent="0.45">
      <c r="A234" s="55" t="s">
        <v>925</v>
      </c>
      <c r="B234" s="67" t="s">
        <v>926</v>
      </c>
      <c r="D234" t="str">
        <f t="shared" si="3"/>
        <v>维格列汀口服常释剂型扬子江药业集团四川海蓉药</v>
      </c>
    </row>
    <row r="235" spans="1:4" x14ac:dyDescent="0.45">
      <c r="A235" s="55" t="s">
        <v>925</v>
      </c>
      <c r="B235" s="55" t="s">
        <v>927</v>
      </c>
      <c r="D235" t="str">
        <f t="shared" si="3"/>
        <v>维格列汀口服常释剂型南京优科制药有限公司</v>
      </c>
    </row>
    <row r="236" spans="1:4" ht="33" x14ac:dyDescent="0.45">
      <c r="A236" s="55" t="s">
        <v>925</v>
      </c>
      <c r="B236" s="67" t="s">
        <v>928</v>
      </c>
      <c r="D236" t="str">
        <f t="shared" si="3"/>
        <v>维格列汀口服常释剂型山东裕欣药业有限公司
山东罗欣药业集团股份有限公司</v>
      </c>
    </row>
    <row r="237" spans="1:4" x14ac:dyDescent="0.45">
      <c r="A237" s="55" t="s">
        <v>925</v>
      </c>
      <c r="B237" s="55" t="s">
        <v>929</v>
      </c>
      <c r="D237" t="str">
        <f t="shared" si="3"/>
        <v>维格列汀口服常释剂型北京泰德制药股份有限公司</v>
      </c>
    </row>
    <row r="238" spans="1:4" x14ac:dyDescent="0.45">
      <c r="A238" s="55" t="s">
        <v>925</v>
      </c>
      <c r="B238" s="55" t="s">
        <v>851</v>
      </c>
      <c r="D238" t="str">
        <f t="shared" si="3"/>
        <v>维格列汀口服常释剂型诺华制药</v>
      </c>
    </row>
    <row r="239" spans="1:4" x14ac:dyDescent="0.45">
      <c r="A239" s="55" t="s">
        <v>930</v>
      </c>
      <c r="B239" s="55" t="s">
        <v>219</v>
      </c>
      <c r="D239" t="str">
        <f t="shared" si="3"/>
        <v>维生素B6口服常释剂型杭州民生药业有限公司</v>
      </c>
    </row>
    <row r="240" spans="1:4" x14ac:dyDescent="0.45">
      <c r="A240" s="55" t="s">
        <v>930</v>
      </c>
      <c r="B240" s="55" t="s">
        <v>931</v>
      </c>
      <c r="D240" t="str">
        <f t="shared" si="3"/>
        <v>维生素B6口服常释剂型湖北广济药业股份有限公司</v>
      </c>
    </row>
    <row r="241" spans="1:4" ht="33" x14ac:dyDescent="0.45">
      <c r="A241" s="55" t="s">
        <v>930</v>
      </c>
      <c r="B241" s="67" t="s">
        <v>933</v>
      </c>
      <c r="D241" t="str">
        <f t="shared" si="3"/>
        <v>维生素B6口服常释剂型东北制药集团沈阳第一制药有限公司</v>
      </c>
    </row>
    <row r="242" spans="1:4" x14ac:dyDescent="0.45">
      <c r="A242" s="55" t="s">
        <v>930</v>
      </c>
      <c r="B242" s="55" t="s">
        <v>85</v>
      </c>
      <c r="D242" t="str">
        <f t="shared" si="3"/>
        <v>维生素B6口服常释剂型宜昌人福药业有限责任公司</v>
      </c>
    </row>
    <row r="243" spans="1:4" x14ac:dyDescent="0.45">
      <c r="A243" s="55" t="s">
        <v>930</v>
      </c>
      <c r="B243" s="55" t="s">
        <v>934</v>
      </c>
      <c r="D243" t="str">
        <f t="shared" si="3"/>
        <v>维生素B6口服常释剂型安徽环球药业股份有限公司</v>
      </c>
    </row>
    <row r="244" spans="1:4" x14ac:dyDescent="0.45">
      <c r="A244" s="55" t="s">
        <v>930</v>
      </c>
      <c r="B244" s="55" t="s">
        <v>936</v>
      </c>
      <c r="D244" t="str">
        <f t="shared" si="3"/>
        <v>维生素B6口服常释剂型新乡市常乐制药有限责任公</v>
      </c>
    </row>
    <row r="245" spans="1:4" x14ac:dyDescent="0.45">
      <c r="A245" s="55" t="s">
        <v>938</v>
      </c>
      <c r="B245" s="55" t="s">
        <v>217</v>
      </c>
      <c r="D245" t="str">
        <f t="shared" si="3"/>
        <v>西酞普兰口服常释剂型西南药业股份有限公司</v>
      </c>
    </row>
    <row r="246" spans="1:4" x14ac:dyDescent="0.45">
      <c r="A246" s="55" t="s">
        <v>938</v>
      </c>
      <c r="B246" s="55" t="s">
        <v>102</v>
      </c>
      <c r="D246" t="str">
        <f t="shared" si="3"/>
        <v>西酞普兰口服常释剂型四川科伦药业股份有限公司</v>
      </c>
    </row>
    <row r="247" spans="1:4" x14ac:dyDescent="0.45">
      <c r="A247" s="55" t="s">
        <v>938</v>
      </c>
      <c r="B247" s="55" t="s">
        <v>861</v>
      </c>
      <c r="D247" t="str">
        <f t="shared" si="3"/>
        <v>西酞普兰口服常释剂型灵北制药</v>
      </c>
    </row>
    <row r="248" spans="1:4" x14ac:dyDescent="0.45">
      <c r="A248" s="55" t="s">
        <v>939</v>
      </c>
      <c r="B248" s="55" t="s">
        <v>940</v>
      </c>
      <c r="D248" t="str">
        <f t="shared" si="3"/>
        <v>西替利嗪口服常释剂型成都利尔药业有限公司</v>
      </c>
    </row>
    <row r="249" spans="1:4" x14ac:dyDescent="0.45">
      <c r="A249" s="55" t="s">
        <v>939</v>
      </c>
      <c r="B249" s="55" t="s">
        <v>942</v>
      </c>
      <c r="D249" t="str">
        <f t="shared" si="3"/>
        <v>西替利嗪口服常释剂型江苏吴中医药集团有限公司</v>
      </c>
    </row>
    <row r="250" spans="1:4" x14ac:dyDescent="0.45">
      <c r="A250" s="55" t="s">
        <v>939</v>
      </c>
      <c r="B250" s="55" t="s">
        <v>944</v>
      </c>
      <c r="D250" t="str">
        <f t="shared" si="3"/>
        <v>西替利嗪口服常释剂型新华制药(高密)有限公司</v>
      </c>
    </row>
    <row r="251" spans="1:4" x14ac:dyDescent="0.45">
      <c r="A251" s="55" t="s">
        <v>939</v>
      </c>
      <c r="B251" s="55" t="s">
        <v>946</v>
      </c>
      <c r="D251" t="str">
        <f t="shared" si="3"/>
        <v>西替利嗪口服常释剂型苏州中化药品工业有限公司</v>
      </c>
    </row>
    <row r="252" spans="1:4" x14ac:dyDescent="0.45">
      <c r="A252" s="55" t="s">
        <v>939</v>
      </c>
      <c r="B252" s="55" t="s">
        <v>100</v>
      </c>
      <c r="D252" t="str">
        <f t="shared" si="3"/>
        <v>西替利嗪口服常释剂型扬子江药业集团有限公司</v>
      </c>
    </row>
    <row r="253" spans="1:4" x14ac:dyDescent="0.45">
      <c r="A253" s="55" t="s">
        <v>939</v>
      </c>
      <c r="B253" s="55" t="s">
        <v>867</v>
      </c>
      <c r="D253" t="str">
        <f t="shared" si="3"/>
        <v>西替利嗪口服常释剂型鲁南贝特制药有限公司</v>
      </c>
    </row>
    <row r="254" spans="1:4" x14ac:dyDescent="0.45">
      <c r="A254" s="55" t="s">
        <v>939</v>
      </c>
      <c r="B254" s="55" t="s">
        <v>243</v>
      </c>
      <c r="D254" t="str">
        <f t="shared" si="3"/>
        <v>西替利嗪口服常释剂型苏州东瑞制药有限公司</v>
      </c>
    </row>
    <row r="255" spans="1:4" x14ac:dyDescent="0.45">
      <c r="A255" s="55" t="s">
        <v>939</v>
      </c>
      <c r="B255" s="55" t="s">
        <v>947</v>
      </c>
      <c r="D255" t="str">
        <f t="shared" si="3"/>
        <v>西替利嗪口服常释剂型优时比制药</v>
      </c>
    </row>
    <row r="256" spans="1:4" x14ac:dyDescent="0.45">
      <c r="A256" s="55" t="s">
        <v>948</v>
      </c>
      <c r="B256" s="55" t="s">
        <v>475</v>
      </c>
      <c r="D256" t="str">
        <f t="shared" si="3"/>
        <v>缬沙坦口服常释剂型常州四药制药有限公司</v>
      </c>
    </row>
    <row r="257" spans="1:4" x14ac:dyDescent="0.45">
      <c r="A257" s="55" t="s">
        <v>948</v>
      </c>
      <c r="B257" s="55" t="s">
        <v>950</v>
      </c>
      <c r="D257" t="str">
        <f t="shared" si="3"/>
        <v>缬沙坦口服常释剂型天大药业(珠海)有限公司</v>
      </c>
    </row>
    <row r="258" spans="1:4" x14ac:dyDescent="0.45">
      <c r="A258" s="55" t="s">
        <v>948</v>
      </c>
      <c r="B258" s="55" t="s">
        <v>198</v>
      </c>
      <c r="D258" t="str">
        <f t="shared" si="3"/>
        <v>缬沙坦口服常释剂型华润赛科药业有限责任公司</v>
      </c>
    </row>
    <row r="259" spans="1:4" x14ac:dyDescent="0.45">
      <c r="A259" s="55" t="s">
        <v>948</v>
      </c>
      <c r="B259" s="55" t="s">
        <v>60</v>
      </c>
      <c r="D259" t="str">
        <f t="shared" si="3"/>
        <v>缬沙坦口服常释剂型浙江华海药业股份有限公司</v>
      </c>
    </row>
    <row r="260" spans="1:4" x14ac:dyDescent="0.45">
      <c r="A260" s="55" t="s">
        <v>948</v>
      </c>
      <c r="B260" s="55" t="s">
        <v>952</v>
      </c>
      <c r="D260" t="str">
        <f t="shared" ref="D260:D315" si="4">A260&amp;B260</f>
        <v>缬沙坦口服常释剂型乐普恒久远药业有限公司</v>
      </c>
    </row>
    <row r="261" spans="1:4" x14ac:dyDescent="0.45">
      <c r="A261" s="55" t="s">
        <v>948</v>
      </c>
      <c r="B261" s="55" t="s">
        <v>851</v>
      </c>
      <c r="D261" t="str">
        <f t="shared" si="4"/>
        <v>缬沙坦口服常释剂型诺华制药</v>
      </c>
    </row>
    <row r="262" spans="1:4" x14ac:dyDescent="0.45">
      <c r="A262" s="55" t="s">
        <v>948</v>
      </c>
      <c r="B262" s="55" t="s">
        <v>954</v>
      </c>
      <c r="D262" t="str">
        <f t="shared" si="4"/>
        <v>缬沙坦口服常释剂型湖南千金湘江药业股份有限</v>
      </c>
    </row>
    <row r="263" spans="1:4" x14ac:dyDescent="0.45">
      <c r="A263" s="55" t="s">
        <v>956</v>
      </c>
      <c r="B263" s="55" t="s">
        <v>102</v>
      </c>
      <c r="D263" t="str">
        <f t="shared" si="4"/>
        <v>盐酸达泊西汀片四川科伦药业股份有限公司</v>
      </c>
    </row>
    <row r="264" spans="1:4" x14ac:dyDescent="0.45">
      <c r="A264" s="55" t="s">
        <v>956</v>
      </c>
      <c r="B264" s="67" t="s">
        <v>957</v>
      </c>
      <c r="D264" t="str">
        <f t="shared" si="4"/>
        <v>盐酸达泊西汀片山东华铂凯盛生物科技有限公司</v>
      </c>
    </row>
    <row r="265" spans="1:4" x14ac:dyDescent="0.45">
      <c r="A265" s="55" t="s">
        <v>956</v>
      </c>
      <c r="B265" s="55" t="s">
        <v>959</v>
      </c>
      <c r="D265" t="str">
        <f t="shared" si="4"/>
        <v>盐酸达泊西汀片Berlin-Chemie AG</v>
      </c>
    </row>
    <row r="266" spans="1:4" x14ac:dyDescent="0.45">
      <c r="A266" s="61" t="s">
        <v>956</v>
      </c>
      <c r="B266" s="61" t="s">
        <v>960</v>
      </c>
      <c r="D266" t="str">
        <f t="shared" si="4"/>
        <v>盐酸达泊西汀片烟台鲁银药业有限公司</v>
      </c>
    </row>
    <row r="267" spans="1:4" x14ac:dyDescent="0.45">
      <c r="A267" s="55" t="s">
        <v>962</v>
      </c>
      <c r="B267" s="55" t="s">
        <v>964</v>
      </c>
      <c r="D267" t="str">
        <f t="shared" si="4"/>
        <v>依托考昔口服常释剂型成都苑东生物制药股份有限</v>
      </c>
    </row>
    <row r="268" spans="1:4" x14ac:dyDescent="0.45">
      <c r="A268" s="55" t="s">
        <v>962</v>
      </c>
      <c r="B268" s="55" t="s">
        <v>722</v>
      </c>
      <c r="D268" t="str">
        <f t="shared" si="4"/>
        <v>依托考昔口服常释剂型默沙东制药</v>
      </c>
    </row>
    <row r="269" spans="1:4" x14ac:dyDescent="0.45">
      <c r="A269" s="55" t="s">
        <v>962</v>
      </c>
      <c r="B269" s="55" t="s">
        <v>22</v>
      </c>
      <c r="D269" t="str">
        <f t="shared" si="4"/>
        <v>依托考昔口服常释剂型齐鲁制药有限公司</v>
      </c>
    </row>
    <row r="270" spans="1:4" x14ac:dyDescent="0.45">
      <c r="A270" s="55" t="s">
        <v>965</v>
      </c>
      <c r="B270" s="55" t="s">
        <v>208</v>
      </c>
      <c r="D270" t="str">
        <f t="shared" si="4"/>
        <v>乙胺丁醇口服常释剂型广东华南药业集团有限公司</v>
      </c>
    </row>
    <row r="271" spans="1:4" x14ac:dyDescent="0.45">
      <c r="A271" s="55" t="s">
        <v>965</v>
      </c>
      <c r="B271" s="55" t="s">
        <v>222</v>
      </c>
      <c r="D271" t="str">
        <f t="shared" si="4"/>
        <v>乙胺丁醇口服常释剂型沈阳红旗制药有限公司</v>
      </c>
    </row>
    <row r="272" spans="1:4" x14ac:dyDescent="0.45">
      <c r="A272" s="55" t="s">
        <v>965</v>
      </c>
      <c r="B272" s="55" t="s">
        <v>219</v>
      </c>
      <c r="D272" t="str">
        <f t="shared" si="4"/>
        <v>乙胺丁醇口服常释剂型杭州民生药业有限公司</v>
      </c>
    </row>
    <row r="273" spans="1:4" x14ac:dyDescent="0.45">
      <c r="A273" s="55" t="s">
        <v>965</v>
      </c>
      <c r="B273" s="55" t="s">
        <v>85</v>
      </c>
      <c r="D273" t="str">
        <f t="shared" si="4"/>
        <v>乙胺丁醇口服常释剂型宜昌人福药业有限责任公司</v>
      </c>
    </row>
    <row r="274" spans="1:4" x14ac:dyDescent="0.45">
      <c r="A274" s="55" t="s">
        <v>966</v>
      </c>
      <c r="B274" s="55" t="s">
        <v>968</v>
      </c>
      <c r="D274" t="str">
        <f t="shared" si="4"/>
        <v>右佐匹克隆口服常释剂型成都康弘药业集团股份有限</v>
      </c>
    </row>
    <row r="275" spans="1:4" x14ac:dyDescent="0.45">
      <c r="A275" s="55" t="s">
        <v>966</v>
      </c>
      <c r="B275" s="55" t="s">
        <v>812</v>
      </c>
      <c r="D275" t="str">
        <f t="shared" si="4"/>
        <v>右佐匹克隆口服常释剂型上海上药中西制药有限公司</v>
      </c>
    </row>
    <row r="276" spans="1:4" x14ac:dyDescent="0.45">
      <c r="A276" s="55" t="s">
        <v>966</v>
      </c>
      <c r="B276" s="55" t="s">
        <v>970</v>
      </c>
      <c r="D276" t="str">
        <f t="shared" si="4"/>
        <v>右佐匹克隆口服常释剂型江苏天士力帝益药业有限公</v>
      </c>
    </row>
    <row r="277" spans="1:4" x14ac:dyDescent="0.45">
      <c r="A277" s="55" t="s">
        <v>972</v>
      </c>
      <c r="B277" s="67" t="s">
        <v>974</v>
      </c>
      <c r="D277" t="str">
        <f t="shared" si="4"/>
        <v>左乙拉西坦口服液体剂重庆圣华曦药业股份有限公司</v>
      </c>
    </row>
    <row r="278" spans="1:4" ht="33" x14ac:dyDescent="0.45">
      <c r="A278" s="55" t="s">
        <v>972</v>
      </c>
      <c r="B278" s="67" t="s">
        <v>975</v>
      </c>
      <c r="D278" t="str">
        <f t="shared" si="4"/>
        <v>左乙拉西坦口服液体剂健民集团叶开泰国药(随州)有限公司</v>
      </c>
    </row>
    <row r="279" spans="1:4" x14ac:dyDescent="0.45">
      <c r="A279" s="55" t="s">
        <v>972</v>
      </c>
      <c r="B279" s="55" t="s">
        <v>947</v>
      </c>
      <c r="D279" t="str">
        <f t="shared" si="4"/>
        <v>左乙拉西坦口服液体剂优时比制药</v>
      </c>
    </row>
    <row r="280" spans="1:4" x14ac:dyDescent="0.45">
      <c r="A280" s="55" t="s">
        <v>977</v>
      </c>
      <c r="B280" s="67" t="s">
        <v>974</v>
      </c>
      <c r="D280" t="str">
        <f t="shared" si="4"/>
        <v>左乙拉西坦注射用浓溶液重庆圣华曦药业股份有限公司</v>
      </c>
    </row>
    <row r="281" spans="1:4" x14ac:dyDescent="0.45">
      <c r="A281" s="55" t="s">
        <v>977</v>
      </c>
      <c r="B281" s="55" t="s">
        <v>719</v>
      </c>
      <c r="D281" t="str">
        <f t="shared" si="4"/>
        <v>左乙拉西坦注射用浓溶液海南普利制药股份有限公司</v>
      </c>
    </row>
    <row r="282" spans="1:4" x14ac:dyDescent="0.45">
      <c r="A282" s="55" t="s">
        <v>977</v>
      </c>
      <c r="B282" s="55" t="s">
        <v>947</v>
      </c>
      <c r="D282" t="str">
        <f t="shared" si="4"/>
        <v>左乙拉西坦注射用浓溶液优时比制药</v>
      </c>
    </row>
    <row r="283" spans="1:4" x14ac:dyDescent="0.45">
      <c r="A283" s="55" t="s">
        <v>977</v>
      </c>
      <c r="B283" s="55" t="s">
        <v>882</v>
      </c>
      <c r="D283" t="str">
        <f t="shared" si="4"/>
        <v>左乙拉西坦注射用浓溶液河北仁合益康药业有限公司</v>
      </c>
    </row>
    <row r="284" spans="1:4" x14ac:dyDescent="0.45">
      <c r="A284" s="55" t="s">
        <v>977</v>
      </c>
      <c r="B284" s="55" t="s">
        <v>979</v>
      </c>
      <c r="D284" t="str">
        <f t="shared" si="4"/>
        <v>左乙拉西坦注射用浓溶液济川药业集团有限公司</v>
      </c>
    </row>
    <row r="285" spans="1:4" x14ac:dyDescent="0.45">
      <c r="A285" s="55" t="s">
        <v>981</v>
      </c>
      <c r="B285" s="55" t="s">
        <v>40</v>
      </c>
      <c r="D285" t="str">
        <f t="shared" si="4"/>
        <v>阿莫西林颗粒剂山东鲁抗医药股份有限公司</v>
      </c>
    </row>
    <row r="286" spans="1:4" x14ac:dyDescent="0.45">
      <c r="A286" s="55" t="s">
        <v>981</v>
      </c>
      <c r="B286" s="55" t="s">
        <v>42</v>
      </c>
      <c r="D286" t="str">
        <f t="shared" si="4"/>
        <v>阿莫西林颗粒剂湖南科伦制药有限公司</v>
      </c>
    </row>
    <row r="287" spans="1:4" x14ac:dyDescent="0.45">
      <c r="A287" s="55" t="s">
        <v>981</v>
      </c>
      <c r="B287" s="55" t="s">
        <v>983</v>
      </c>
      <c r="D287" t="str">
        <f t="shared" si="4"/>
        <v>阿莫西林颗粒剂海南先声药业有限公司</v>
      </c>
    </row>
    <row r="288" spans="1:4" x14ac:dyDescent="0.45">
      <c r="A288" s="55" t="s">
        <v>984</v>
      </c>
      <c r="B288" s="55" t="s">
        <v>818</v>
      </c>
      <c r="D288" t="str">
        <f t="shared" si="4"/>
        <v>利奈唑胺口服常释剂型辉瑞制药</v>
      </c>
    </row>
    <row r="289" spans="1:4" x14ac:dyDescent="0.45">
      <c r="A289" s="55" t="s">
        <v>984</v>
      </c>
      <c r="B289" s="55" t="s">
        <v>62</v>
      </c>
      <c r="D289" t="str">
        <f t="shared" si="4"/>
        <v>利奈唑胺口服常释剂型江苏豪森药业集团有限公司</v>
      </c>
    </row>
    <row r="290" spans="1:4" x14ac:dyDescent="0.45">
      <c r="A290" s="55" t="s">
        <v>984</v>
      </c>
      <c r="B290" s="55" t="s">
        <v>169</v>
      </c>
      <c r="D290" t="str">
        <f t="shared" si="4"/>
        <v>利奈唑胺口服常释剂型重庆华邦制药有限公司</v>
      </c>
    </row>
    <row r="291" spans="1:4" x14ac:dyDescent="0.45">
      <c r="A291" s="55" t="s">
        <v>986</v>
      </c>
      <c r="B291" s="55" t="s">
        <v>988</v>
      </c>
      <c r="D291" t="str">
        <f t="shared" si="4"/>
        <v>莫西沙星氯化钠注射剂天津红日药业股份有限公司</v>
      </c>
    </row>
    <row r="292" spans="1:4" x14ac:dyDescent="0.45">
      <c r="A292" s="55" t="s">
        <v>986</v>
      </c>
      <c r="B292" s="55" t="s">
        <v>990</v>
      </c>
      <c r="D292" t="str">
        <f t="shared" si="4"/>
        <v>莫西沙星氯化钠注射剂海南爱科制药有限公司</v>
      </c>
    </row>
    <row r="293" spans="1:4" x14ac:dyDescent="0.45">
      <c r="A293" s="55" t="s">
        <v>986</v>
      </c>
      <c r="B293" s="55" t="s">
        <v>30</v>
      </c>
      <c r="D293" t="str">
        <f t="shared" si="4"/>
        <v>莫西沙星氯化钠注射剂拜耳医药保健有限公司</v>
      </c>
    </row>
    <row r="294" spans="1:4" x14ac:dyDescent="0.45">
      <c r="A294" s="55" t="s">
        <v>992</v>
      </c>
      <c r="B294" s="55" t="s">
        <v>994</v>
      </c>
      <c r="D294" t="str">
        <f t="shared" si="4"/>
        <v>左氧氟沙星滴眼剂中山万汉制药有限公司</v>
      </c>
    </row>
    <row r="295" spans="1:4" x14ac:dyDescent="0.45">
      <c r="A295" s="55" t="s">
        <v>992</v>
      </c>
      <c r="B295" s="55" t="s">
        <v>100</v>
      </c>
      <c r="D295" t="str">
        <f t="shared" si="4"/>
        <v>左氧氟沙星滴眼剂扬子江药业集团有限公司</v>
      </c>
    </row>
    <row r="296" spans="1:4" x14ac:dyDescent="0.45">
      <c r="A296" s="55" t="s">
        <v>992</v>
      </c>
      <c r="B296" s="55" t="s">
        <v>996</v>
      </c>
      <c r="D296" t="str">
        <f t="shared" si="4"/>
        <v>左氧氟沙星滴眼剂参天制药株式会社</v>
      </c>
    </row>
    <row r="297" spans="1:4" x14ac:dyDescent="0.45">
      <c r="A297" s="55" t="s">
        <v>998</v>
      </c>
      <c r="B297" s="55" t="s">
        <v>768</v>
      </c>
      <c r="D297" t="str">
        <f t="shared" si="4"/>
        <v>环丙沙星口服常释剂型石家庄以岭药业股份有限公</v>
      </c>
    </row>
    <row r="298" spans="1:4" ht="33" x14ac:dyDescent="0.45">
      <c r="A298" s="55" t="s">
        <v>998</v>
      </c>
      <c r="B298" s="67" t="s">
        <v>817</v>
      </c>
      <c r="D298" t="str">
        <f t="shared" si="4"/>
        <v>环丙沙星口服常释剂型广州白云山医药集团股份有限公司白云山制药总厂</v>
      </c>
    </row>
    <row r="299" spans="1:4" x14ac:dyDescent="0.45">
      <c r="A299" s="55" t="s">
        <v>998</v>
      </c>
      <c r="B299" s="67" t="s">
        <v>999</v>
      </c>
      <c r="D299" t="str">
        <f t="shared" si="4"/>
        <v>环丙沙星口服常释剂型江苏晨牌药业集团股份有限公司</v>
      </c>
    </row>
    <row r="300" spans="1:4" x14ac:dyDescent="0.45">
      <c r="A300" s="61" t="s">
        <v>998</v>
      </c>
      <c r="B300" s="61" t="s">
        <v>30</v>
      </c>
      <c r="D300" t="str">
        <f t="shared" si="4"/>
        <v>环丙沙星口服常释剂型拜耳医药保健有限公司</v>
      </c>
    </row>
    <row r="301" spans="1:4" x14ac:dyDescent="0.45">
      <c r="A301" s="55" t="s">
        <v>1001</v>
      </c>
      <c r="B301" s="55" t="s">
        <v>884</v>
      </c>
      <c r="D301" t="str">
        <f t="shared" si="4"/>
        <v>头孢地尼口服常释剂型石家庄四药有限公司</v>
      </c>
    </row>
    <row r="302" spans="1:4" x14ac:dyDescent="0.45">
      <c r="A302" s="55" t="s">
        <v>1001</v>
      </c>
      <c r="B302" s="55" t="s">
        <v>62</v>
      </c>
      <c r="D302" t="str">
        <f t="shared" si="4"/>
        <v>头孢地尼口服常释剂型江苏豪森药业集团有限公司</v>
      </c>
    </row>
    <row r="303" spans="1:4" x14ac:dyDescent="0.45">
      <c r="A303" s="55" t="s">
        <v>1001</v>
      </c>
      <c r="B303" s="55" t="s">
        <v>1002</v>
      </c>
      <c r="D303" t="str">
        <f t="shared" si="4"/>
        <v>头孢地尼口服常释剂型国药集团致君(深圳)制药</v>
      </c>
    </row>
    <row r="304" spans="1:4" x14ac:dyDescent="0.45">
      <c r="A304" s="55" t="s">
        <v>1001</v>
      </c>
      <c r="B304" s="55" t="s">
        <v>1003</v>
      </c>
      <c r="D304" t="str">
        <f t="shared" si="4"/>
        <v>头孢地尼口服常释剂型成都倍特药业股份有限公司</v>
      </c>
    </row>
    <row r="305" spans="1:4" x14ac:dyDescent="0.45">
      <c r="A305" s="55" t="s">
        <v>1004</v>
      </c>
      <c r="B305" s="55" t="s">
        <v>1005</v>
      </c>
      <c r="D305" t="str">
        <f t="shared" si="4"/>
        <v>头孢地尼口服常释剂型安斯泰来制药</v>
      </c>
    </row>
    <row r="306" spans="1:4" x14ac:dyDescent="0.45">
      <c r="A306" s="55" t="s">
        <v>1006</v>
      </c>
      <c r="B306" s="55" t="s">
        <v>946</v>
      </c>
      <c r="D306" t="str">
        <f t="shared" si="4"/>
        <v>头孢克洛口服常释剂型苏州中化药品工业有限公司</v>
      </c>
    </row>
    <row r="307" spans="1:4" x14ac:dyDescent="0.45">
      <c r="A307" s="55" t="s">
        <v>1006</v>
      </c>
      <c r="B307" s="55" t="s">
        <v>1007</v>
      </c>
      <c r="D307" t="str">
        <f t="shared" si="4"/>
        <v>头孢克洛口服常释剂型广州南新制药有限公司</v>
      </c>
    </row>
    <row r="308" spans="1:4" x14ac:dyDescent="0.45">
      <c r="A308" s="55" t="s">
        <v>1006</v>
      </c>
      <c r="B308" s="55" t="s">
        <v>1009</v>
      </c>
      <c r="D308" t="str">
        <f t="shared" si="4"/>
        <v>头孢克洛口服常释剂型深圳立健药业有限公司</v>
      </c>
    </row>
    <row r="309" spans="1:4" x14ac:dyDescent="0.45">
      <c r="A309" s="55" t="s">
        <v>1006</v>
      </c>
      <c r="B309" s="55" t="s">
        <v>1011</v>
      </c>
      <c r="D309" t="str">
        <f t="shared" si="4"/>
        <v>头孢克洛口服常释剂型苏州西克罗制药有限公司</v>
      </c>
    </row>
    <row r="310" spans="1:4" x14ac:dyDescent="0.45">
      <c r="A310" s="55" t="s">
        <v>1013</v>
      </c>
      <c r="B310" s="55" t="s">
        <v>1014</v>
      </c>
      <c r="D310" t="str">
        <f t="shared" si="4"/>
        <v>克拉霉素口服常释剂型上海现代制药股份有限公司</v>
      </c>
    </row>
    <row r="311" spans="1:4" x14ac:dyDescent="0.45">
      <c r="A311" s="55" t="s">
        <v>1013</v>
      </c>
      <c r="B311" s="55" t="s">
        <v>120</v>
      </c>
      <c r="D311" t="str">
        <f t="shared" si="4"/>
        <v>克拉霉素口服常释剂型山东新华制药股份有限公司</v>
      </c>
    </row>
    <row r="312" spans="1:4" x14ac:dyDescent="0.45">
      <c r="A312" s="55" t="s">
        <v>1013</v>
      </c>
      <c r="B312" s="55" t="s">
        <v>1016</v>
      </c>
      <c r="D312" t="str">
        <f t="shared" si="4"/>
        <v>克拉霉素口服常释剂型浙江贝得药业有限公司</v>
      </c>
    </row>
    <row r="313" spans="1:4" x14ac:dyDescent="0.45">
      <c r="A313" s="55" t="s">
        <v>1013</v>
      </c>
      <c r="B313" s="55" t="s">
        <v>52</v>
      </c>
      <c r="D313" t="str">
        <f t="shared" si="4"/>
        <v>克拉霉素口服常释剂型石药集团欧意药业有限公司</v>
      </c>
    </row>
    <row r="314" spans="1:4" x14ac:dyDescent="0.45">
      <c r="A314" s="55" t="s">
        <v>1018</v>
      </c>
      <c r="B314" s="55" t="s">
        <v>1019</v>
      </c>
      <c r="D314" t="str">
        <f t="shared" si="4"/>
        <v>克拉霉素口服常释剂型雅培制药</v>
      </c>
    </row>
    <row r="315" spans="1:4" x14ac:dyDescent="0.45">
      <c r="A315" s="55" t="s">
        <v>1013</v>
      </c>
      <c r="B315" s="55" t="s">
        <v>684</v>
      </c>
      <c r="D315" t="str">
        <f t="shared" si="4"/>
        <v>克拉霉素口服常释剂型广东东阳光药业有限公司</v>
      </c>
    </row>
  </sheetData>
  <phoneticPr fontId="2" type="noConversion"/>
  <conditionalFormatting sqref="B79:B108">
    <cfRule type="duplicateValues" dxfId="10" priority="4"/>
  </conditionalFormatting>
  <conditionalFormatting sqref="B116:B123">
    <cfRule type="duplicateValues" dxfId="9" priority="3"/>
  </conditionalFormatting>
  <conditionalFormatting sqref="B137:B148">
    <cfRule type="duplicateValues" dxfId="8" priority="5"/>
  </conditionalFormatting>
  <conditionalFormatting sqref="B149:B152">
    <cfRule type="duplicateValues" dxfId="7" priority="6"/>
  </conditionalFormatting>
  <conditionalFormatting sqref="B169:B176">
    <cfRule type="duplicateValues" dxfId="6" priority="7"/>
  </conditionalFormatting>
  <conditionalFormatting sqref="B186:B189">
    <cfRule type="duplicateValues" dxfId="5" priority="8"/>
  </conditionalFormatting>
  <conditionalFormatting sqref="B248:B255">
    <cfRule type="duplicateValues" dxfId="4" priority="2"/>
  </conditionalFormatting>
  <conditionalFormatting sqref="B256:B262">
    <cfRule type="duplicateValues" dxfId="3" priority="9"/>
  </conditionalFormatting>
  <conditionalFormatting sqref="B263:B266">
    <cfRule type="duplicateValues" dxfId="2" priority="10"/>
  </conditionalFormatting>
  <conditionalFormatting sqref="B267:B269">
    <cfRule type="duplicateValues" dxfId="1" priority="11"/>
  </conditionalFormatting>
  <conditionalFormatting sqref="D3:D315">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第一批联盟地区</vt:lpstr>
      <vt:lpstr>Sheet1</vt:lpstr>
      <vt:lpstr>第二批集采</vt:lpstr>
      <vt:lpstr>第三批集采</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陈诚</cp:lastModifiedBy>
  <dcterms:created xsi:type="dcterms:W3CDTF">2020-07-21T08:06:48Z</dcterms:created>
  <dcterms:modified xsi:type="dcterms:W3CDTF">2020-08-21T17:42:45Z</dcterms:modified>
</cp:coreProperties>
</file>