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jVpnxCI8ZVCEUMUpzniv4qNuInYg=="/>
    </ext>
  </extLst>
</workbook>
</file>

<file path=xl/sharedStrings.xml><?xml version="1.0" encoding="utf-8"?>
<sst xmlns="http://schemas.openxmlformats.org/spreadsheetml/2006/main" count="55" uniqueCount="53">
  <si>
    <t>PRESUPUESTO</t>
  </si>
  <si>
    <t>COMPONENTE</t>
  </si>
  <si>
    <t>1 Trimestre</t>
  </si>
  <si>
    <t>2 Trimestre</t>
  </si>
  <si>
    <t>3 Trimestre</t>
  </si>
  <si>
    <t>4 Trimestre</t>
  </si>
  <si>
    <t>5 Trimestre</t>
  </si>
  <si>
    <t>6 Trimestre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</si>
  <si>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</si>
  <si>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</si>
  <si>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</si>
  <si>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</si>
  <si>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</si>
  <si>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</si>
  <si>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</si>
  <si>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</si>
  <si>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</si>
  <si>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</si>
  <si>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</si>
  <si>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</si>
  <si>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</si>
  <si>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</si>
  <si>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</si>
  <si>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</si>
  <si>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</si>
  <si>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</si>
  <si>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CANTIDAD</t>
  </si>
  <si>
    <t>COSTO UNITARIO</t>
  </si>
  <si>
    <t>COSTO TOTAL</t>
  </si>
  <si>
    <t>MANO DE OBRA</t>
  </si>
  <si>
    <t>Diseñador, Programador y Tester(Camilo Cruz)</t>
  </si>
  <si>
    <t>Diseñador, Programador y Tester(Dylan Fajardo)</t>
  </si>
  <si>
    <t>Diseñador, Programador y Tester(Jaider Valeriano)</t>
  </si>
  <si>
    <t>TOTAL</t>
  </si>
  <si>
    <t>HARDWARE</t>
  </si>
  <si>
    <t>Depreciación Costo Informático  Computadora ,Analista y Documentador,Programador .</t>
  </si>
  <si>
    <t>Depreciación Costo Informático Computadora Analista y Documentador,Programador.</t>
  </si>
  <si>
    <t>SOFTWARE</t>
  </si>
  <si>
    <t>Visual Studio Code</t>
  </si>
  <si>
    <t>Sublime Text3</t>
  </si>
  <si>
    <t>Note Pad++</t>
  </si>
  <si>
    <t>Xampp PHP7, Apache Server, MySQL, phpMyAdmin</t>
  </si>
  <si>
    <t>MySQL Wordbeanch</t>
  </si>
  <si>
    <t>Visual Paradigm</t>
  </si>
  <si>
    <t>GanttProject</t>
  </si>
  <si>
    <t>SERVICIOS</t>
  </si>
  <si>
    <t>Energía Eléctrica Kw</t>
  </si>
  <si>
    <t>Internet Plan</t>
  </si>
  <si>
    <t>Transporte</t>
  </si>
  <si>
    <t>Subtotal</t>
  </si>
  <si>
    <t>15% Imprevistos</t>
  </si>
  <si>
    <t>20% Ganancia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</si>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</sst>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7">
    <font>
      <sz val="11.0"/>
      <color theme="1"/>
      <name val="Arial"/>
    </font>
    <font>
      <sz val="11.0"/>
      <color theme="1"/>
      <name val="Calibri"/>
    </font>
    <font>
      <b/>
      <sz val="16.0"/>
      <color theme="1"/>
      <name val="Calibri"/>
    </font>
    <font/>
    <font>
      <b/>
      <sz val="11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ECECEC"/>
        <bgColor rgb="FFECECEC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2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medium">
        <color rgb="FF000000"/>
      </left>
    </border>
    <border>
      <left/>
      <right/>
      <top/>
      <bottom/>
    </border>
    <border>
      <left/>
      <right style="medium">
        <color rgb="FF000000"/>
      </right>
      <top/>
      <bottom/>
    </border>
    <border>
      <left style="thin">
        <color rgb="FF7F7F7F"/>
      </left>
      <right style="thin">
        <color rgb="FF7F7F7F"/>
      </right>
    </border>
    <border>
      <right style="medium">
        <color rgb="FF000000"/>
      </right>
    </border>
    <border>
      <left/>
      <right style="medium">
        <color rgb="FF000000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vertic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1" fillId="3" fontId="5" numFmtId="0" xfId="0" applyAlignment="1" applyBorder="1" applyFill="1" applyFont="1">
      <alignment vertical="center"/>
    </xf>
    <xf borderId="7" fillId="4" fontId="4" numFmtId="0" xfId="0" applyAlignment="1" applyBorder="1" applyFill="1" applyFont="1">
      <alignment horizontal="center" readingOrder="0" vertical="center"/>
    </xf>
    <xf borderId="7" fillId="0" fontId="3" numFmtId="0" xfId="0" applyBorder="1" applyFont="1"/>
    <xf borderId="7" fillId="5" fontId="4" numFmtId="0" xfId="0" applyAlignment="1" applyBorder="1" applyFill="1" applyFont="1">
      <alignment horizontal="center" readingOrder="0" vertical="center"/>
    </xf>
    <xf borderId="7" fillId="6" fontId="2" numFmtId="0" xfId="0" applyAlignment="1" applyBorder="1" applyFill="1" applyFont="1">
      <alignment horizontal="center" readingOrder="0" vertical="center"/>
    </xf>
    <xf borderId="7" fillId="7" fontId="2" numFmtId="0" xfId="0" applyAlignment="1" applyBorder="1" applyFill="1" applyFont="1">
      <alignment horizontal="center" readingOrder="0" vertical="center"/>
    </xf>
    <xf borderId="7" fillId="8" fontId="2" numFmtId="0" xfId="0" applyAlignment="1" applyBorder="1" applyFill="1" applyFont="1">
      <alignment horizontal="center" readingOrder="0" vertical="center"/>
    </xf>
    <xf borderId="7" fillId="9" fontId="2" numFmtId="0" xfId="0" applyAlignment="1" applyBorder="1" applyFill="1" applyFont="1">
      <alignment horizontal="center" readingOrder="0" vertical="center"/>
    </xf>
    <xf borderId="7" fillId="10" fontId="2" numFmtId="0" xfId="0" applyAlignment="1" applyBorder="1" applyFill="1" applyFont="1">
      <alignment horizontal="center" vertical="center"/>
    </xf>
    <xf borderId="8" fillId="10" fontId="2" numFmtId="0" xfId="0" applyAlignment="1" applyBorder="1" applyFont="1">
      <alignment horizontal="center" vertical="center"/>
    </xf>
    <xf borderId="9" fillId="4" fontId="5" numFmtId="0" xfId="0" applyAlignment="1" applyBorder="1" applyFont="1">
      <alignment vertical="center"/>
    </xf>
    <xf borderId="9" fillId="5" fontId="5" numFmtId="0" xfId="0" applyAlignment="1" applyBorder="1" applyFont="1">
      <alignment vertical="center"/>
    </xf>
    <xf borderId="9" fillId="6" fontId="5" numFmtId="0" xfId="0" applyAlignment="1" applyBorder="1" applyFont="1">
      <alignment vertical="center"/>
    </xf>
    <xf borderId="9" fillId="6" fontId="5" numFmtId="0" xfId="0" applyAlignment="1" applyBorder="1" applyFont="1">
      <alignment readingOrder="0" vertical="center"/>
    </xf>
    <xf borderId="9" fillId="7" fontId="5" numFmtId="0" xfId="0" applyAlignment="1" applyBorder="1" applyFont="1">
      <alignment readingOrder="0" vertical="center"/>
    </xf>
    <xf borderId="9" fillId="8" fontId="5" numFmtId="0" xfId="0" applyAlignment="1" applyBorder="1" applyFont="1">
      <alignment readingOrder="0" vertical="center"/>
    </xf>
    <xf borderId="9" fillId="9" fontId="5" numFmtId="0" xfId="0" applyAlignment="1" applyBorder="1" applyFont="1">
      <alignment readingOrder="0" vertical="center"/>
    </xf>
    <xf borderId="9" fillId="0" fontId="5" numFmtId="0" xfId="0" applyAlignment="1" applyBorder="1" applyFont="1">
      <alignment horizontal="center" vertical="center"/>
    </xf>
    <xf borderId="9" fillId="0" fontId="5" numFmtId="0" xfId="0" applyAlignment="1" applyBorder="1" applyFont="1">
      <alignment vertical="center"/>
    </xf>
    <xf borderId="8" fillId="0" fontId="5" numFmtId="0" xfId="0" applyAlignment="1" applyBorder="1" applyFont="1">
      <alignment vertical="center"/>
    </xf>
    <xf borderId="10" fillId="10" fontId="5" numFmtId="0" xfId="0" applyAlignment="1" applyBorder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13" fillId="0" fontId="6" numFmtId="0" xfId="0" applyAlignment="1" applyBorder="1" applyFont="1">
      <alignment readingOrder="0" vertical="center"/>
    </xf>
    <xf borderId="14" fillId="0" fontId="6" numFmtId="0" xfId="0" applyAlignment="1" applyBorder="1" applyFont="1">
      <alignment vertical="center"/>
    </xf>
    <xf borderId="14" fillId="0" fontId="6" numFmtId="0" xfId="0" applyAlignment="1" applyBorder="1" applyFont="1">
      <alignment readingOrder="0" vertical="center"/>
    </xf>
    <xf borderId="14" fillId="0" fontId="6" numFmtId="0" xfId="0" applyAlignment="1" applyBorder="1" applyFont="1">
      <alignment horizontal="center" vertical="center"/>
    </xf>
    <xf borderId="14" fillId="0" fontId="6" numFmtId="164" xfId="0" applyAlignment="1" applyBorder="1" applyFont="1" applyNumberFormat="1">
      <alignment vertical="center"/>
    </xf>
    <xf borderId="15" fillId="0" fontId="6" numFmtId="164" xfId="0" applyAlignment="1" applyBorder="1" applyFont="1" applyNumberFormat="1">
      <alignment vertical="center"/>
    </xf>
    <xf borderId="16" fillId="0" fontId="6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17" fillId="11" fontId="5" numFmtId="164" xfId="0" applyAlignment="1" applyBorder="1" applyFill="1" applyFont="1" applyNumberFormat="1">
      <alignment horizontal="center" vertical="center"/>
    </xf>
    <xf borderId="18" fillId="11" fontId="5" numFmtId="164" xfId="0" applyAlignment="1" applyBorder="1" applyFont="1" applyNumberFormat="1">
      <alignment horizontal="center" vertical="center"/>
    </xf>
    <xf borderId="0" fillId="0" fontId="1" numFmtId="164" xfId="0" applyAlignment="1" applyFont="1" applyNumberFormat="1">
      <alignment vertical="center"/>
    </xf>
    <xf borderId="13" fillId="0" fontId="6" numFmtId="0" xfId="0" applyAlignment="1" applyBorder="1" applyFont="1">
      <alignment shrinkToFit="0" vertical="center" wrapText="1"/>
    </xf>
    <xf borderId="14" fillId="0" fontId="6" numFmtId="2" xfId="0" applyAlignment="1" applyBorder="1" applyFont="1" applyNumberFormat="1">
      <alignment vertical="center"/>
    </xf>
    <xf borderId="16" fillId="0" fontId="6" numFmtId="0" xfId="0" applyAlignment="1" applyBorder="1" applyFont="1">
      <alignment shrinkToFit="0" vertical="center" wrapText="1"/>
    </xf>
    <xf borderId="17" fillId="11" fontId="5" numFmtId="2" xfId="0" applyAlignment="1" applyBorder="1" applyFont="1" applyNumberFormat="1">
      <alignment vertical="center"/>
    </xf>
    <xf borderId="18" fillId="11" fontId="5" numFmtId="164" xfId="0" applyAlignment="1" applyBorder="1" applyFont="1" applyNumberFormat="1">
      <alignment vertical="center"/>
    </xf>
    <xf borderId="13" fillId="0" fontId="6" numFmtId="0" xfId="0" applyAlignment="1" applyBorder="1" applyFont="1">
      <alignment vertical="center"/>
    </xf>
    <xf borderId="15" fillId="0" fontId="6" numFmtId="0" xfId="0" applyAlignment="1" applyBorder="1" applyFont="1">
      <alignment vertical="center"/>
    </xf>
    <xf borderId="13" fillId="12" fontId="6" numFmtId="0" xfId="0" applyAlignment="1" applyBorder="1" applyFill="1" applyFont="1">
      <alignment vertical="center"/>
    </xf>
    <xf borderId="14" fillId="0" fontId="6" numFmtId="0" xfId="0" applyAlignment="1" applyBorder="1" applyFont="1">
      <alignment horizontal="center" readingOrder="0" vertical="center"/>
    </xf>
    <xf borderId="14" fillId="13" fontId="5" numFmtId="0" xfId="0" applyAlignment="1" applyBorder="1" applyFill="1" applyFont="1">
      <alignment vertical="center"/>
    </xf>
    <xf borderId="15" fillId="13" fontId="5" numFmtId="164" xfId="0" applyAlignment="1" applyBorder="1" applyFont="1" applyNumberFormat="1">
      <alignment vertical="center"/>
    </xf>
    <xf borderId="14" fillId="0" fontId="6" numFmtId="9" xfId="0" applyAlignment="1" applyBorder="1" applyFont="1" applyNumberFormat="1">
      <alignment vertical="center"/>
    </xf>
    <xf borderId="19" fillId="0" fontId="6" numFmtId="0" xfId="0" applyAlignment="1" applyBorder="1" applyFont="1">
      <alignment vertical="center"/>
    </xf>
    <xf borderId="20" fillId="0" fontId="6" numFmtId="164" xfId="0" applyAlignment="1" applyBorder="1" applyFont="1" applyNumberFormat="1">
      <alignment vertical="center"/>
    </xf>
    <xf borderId="21" fillId="13" fontId="5" numFmtId="164" xfId="0" applyAlignment="1" applyBorder="1" applyFont="1" applyNumberFormat="1">
      <alignment vertical="center"/>
    </xf>
    <xf borderId="4" fillId="0" fontId="6" numFmtId="0" xfId="0" applyAlignment="1" applyBorder="1" applyFont="1">
      <alignment vertical="center"/>
    </xf>
    <xf borderId="5" fillId="0" fontId="6" numFmtId="0" xfId="0" applyAlignment="1" applyBorder="1" applyFont="1">
      <alignment vertical="center"/>
    </xf>
    <xf borderId="5" fillId="0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7.88"/>
    <col customWidth="1" min="2" max="19" width="10.0"/>
    <col customWidth="1" min="20" max="20" width="33.75"/>
    <col customWidth="1" min="21" max="21" width="27.75"/>
    <col customWidth="1" min="22" max="22" width="19.13"/>
    <col customWidth="1" min="23" max="23" width="1.88"/>
    <col customWidth="1" min="24" max="24" width="10.0"/>
    <col customWidth="1" min="25" max="39" width="9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ht="20.25" customHeight="1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>
      <c r="A5" s="10" t="s">
        <v>1</v>
      </c>
      <c r="B5" s="11" t="s">
        <v>2</v>
      </c>
      <c r="C5" s="12"/>
      <c r="D5" s="12"/>
      <c r="E5" s="13" t="s">
        <v>3</v>
      </c>
      <c r="F5" s="12"/>
      <c r="G5" s="12"/>
      <c r="H5" s="14" t="s">
        <v>4</v>
      </c>
      <c r="I5" s="12"/>
      <c r="J5" s="12"/>
      <c r="K5" s="15" t="s">
        <v>5</v>
      </c>
      <c r="L5" s="12"/>
      <c r="M5" s="12"/>
      <c r="N5" s="16" t="s">
        <v>6</v>
      </c>
      <c r="O5" s="12"/>
      <c r="P5" s="12"/>
      <c r="Q5" s="17" t="s">
        <v>7</v>
      </c>
      <c r="R5" s="12"/>
      <c r="S5" s="12"/>
      <c r="T5" s="18"/>
      <c r="U5" s="18"/>
      <c r="V5" s="19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>
      <c r="A6" s="7"/>
      <c r="B6" s="20" t="s">
        <v>8</v>
      </c>
      <c r="C6" s="20" t="s">
        <v>9</v>
      </c>
      <c r="D6" s="20" t="s">
        <v>10</v>
      </c>
      <c r="E6" s="21" t="s">
        <v>11</v>
      </c>
      <c r="F6" s="21" t="s">
        <v>12</v>
      </c>
      <c r="G6" s="21" t="s">
        <v>13</v>
      </c>
      <c r="H6" s="22" t="s">
        <v>14</v>
      </c>
      <c r="I6" s="22" t="s">
        <v>15</v>
      </c>
      <c r="J6" s="23" t="s">
        <v>16</v>
      </c>
      <c r="K6" s="24" t="s">
        <v>17</v>
      </c>
      <c r="L6" s="24" t="s">
        <v>18</v>
      </c>
      <c r="M6" s="24" t="s">
        <v>19</v>
      </c>
      <c r="N6" s="25" t="s">
        <v>20</v>
      </c>
      <c r="O6" s="25" t="s">
        <v>21</v>
      </c>
      <c r="P6" s="25" t="s">
        <v>22</v>
      </c>
      <c r="Q6" s="26" t="s">
        <v>23</v>
      </c>
      <c r="R6" s="26" t="s">
        <v>24</v>
      </c>
      <c r="S6" s="26" t="s">
        <v>25</v>
      </c>
      <c r="T6" s="27" t="s">
        <v>26</v>
      </c>
      <c r="U6" s="28" t="s">
        <v>27</v>
      </c>
      <c r="V6" s="29" t="s">
        <v>28</v>
      </c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ht="22.5" customHeight="1">
      <c r="A7" s="30" t="s">
        <v>29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2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>
      <c r="A8" s="33" t="s">
        <v>30</v>
      </c>
      <c r="B8" s="34">
        <f t="shared" ref="B8:E8" si="1">6*5*4</f>
        <v>120</v>
      </c>
      <c r="C8" s="34">
        <f t="shared" si="1"/>
        <v>120</v>
      </c>
      <c r="D8" s="34">
        <f t="shared" si="1"/>
        <v>120</v>
      </c>
      <c r="E8" s="34">
        <f t="shared" si="1"/>
        <v>120</v>
      </c>
      <c r="F8" s="34">
        <v>60.0</v>
      </c>
      <c r="G8" s="34">
        <v>40.0</v>
      </c>
      <c r="H8" s="34">
        <v>60.0</v>
      </c>
      <c r="I8" s="35">
        <v>120.0</v>
      </c>
      <c r="J8" s="35">
        <v>120.0</v>
      </c>
      <c r="K8" s="35">
        <v>60.0</v>
      </c>
      <c r="L8" s="35">
        <v>60.0</v>
      </c>
      <c r="M8" s="35">
        <v>60.0</v>
      </c>
      <c r="N8" s="35">
        <v>60.0</v>
      </c>
      <c r="O8" s="35">
        <v>60.0</v>
      </c>
      <c r="P8" s="35">
        <v>40.0</v>
      </c>
      <c r="Q8" s="35">
        <v>40.0</v>
      </c>
      <c r="R8" s="35">
        <v>0.0</v>
      </c>
      <c r="S8" s="35">
        <v>0.0</v>
      </c>
      <c r="T8" s="36">
        <f t="shared" ref="T8:T10" si="3">SUM(B8:S8)</f>
        <v>1260</v>
      </c>
      <c r="U8" s="37">
        <v>6230.0</v>
      </c>
      <c r="V8" s="38">
        <f t="shared" ref="V8:V10" si="4">U8*T8</f>
        <v>7849800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>
      <c r="A9" s="33" t="s">
        <v>31</v>
      </c>
      <c r="B9" s="34">
        <f t="shared" ref="B9:E9" si="2">6*5*4</f>
        <v>120</v>
      </c>
      <c r="C9" s="34">
        <f t="shared" si="2"/>
        <v>120</v>
      </c>
      <c r="D9" s="34">
        <f t="shared" si="2"/>
        <v>120</v>
      </c>
      <c r="E9" s="34">
        <f t="shared" si="2"/>
        <v>120</v>
      </c>
      <c r="F9" s="34">
        <v>60.0</v>
      </c>
      <c r="G9" s="34">
        <v>60.0</v>
      </c>
      <c r="H9" s="34">
        <v>60.0</v>
      </c>
      <c r="I9" s="34">
        <v>60.0</v>
      </c>
      <c r="J9" s="35">
        <v>30.0</v>
      </c>
      <c r="K9" s="35">
        <v>20.0</v>
      </c>
      <c r="L9" s="35">
        <v>20.0</v>
      </c>
      <c r="M9" s="35">
        <v>30.0</v>
      </c>
      <c r="N9" s="35">
        <v>0.0</v>
      </c>
      <c r="O9" s="35">
        <v>0.0</v>
      </c>
      <c r="P9" s="35">
        <v>0.0</v>
      </c>
      <c r="Q9" s="35">
        <v>0.0</v>
      </c>
      <c r="R9" s="35">
        <v>0.0</v>
      </c>
      <c r="S9" s="35">
        <v>0.0</v>
      </c>
      <c r="T9" s="36">
        <f t="shared" si="3"/>
        <v>820</v>
      </c>
      <c r="U9" s="37">
        <v>6230.0</v>
      </c>
      <c r="V9" s="38">
        <f t="shared" si="4"/>
        <v>5108600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>
      <c r="A10" s="33" t="s">
        <v>32</v>
      </c>
      <c r="B10" s="34">
        <f t="shared" ref="B10:E10" si="5">6*5*4</f>
        <v>120</v>
      </c>
      <c r="C10" s="34">
        <f t="shared" si="5"/>
        <v>120</v>
      </c>
      <c r="D10" s="34">
        <f t="shared" si="5"/>
        <v>120</v>
      </c>
      <c r="E10" s="34">
        <f t="shared" si="5"/>
        <v>120</v>
      </c>
      <c r="F10" s="34">
        <v>60.0</v>
      </c>
      <c r="G10" s="34">
        <v>60.0</v>
      </c>
      <c r="H10" s="34">
        <v>60.0</v>
      </c>
      <c r="I10" s="34">
        <v>0.0</v>
      </c>
      <c r="J10" s="35">
        <v>0.0</v>
      </c>
      <c r="K10" s="35">
        <v>0.0</v>
      </c>
      <c r="L10" s="35">
        <v>0.0</v>
      </c>
      <c r="M10" s="35">
        <v>0.0</v>
      </c>
      <c r="N10" s="35">
        <v>0.0</v>
      </c>
      <c r="O10" s="35">
        <v>0.0</v>
      </c>
      <c r="P10" s="35">
        <v>0.0</v>
      </c>
      <c r="Q10" s="35">
        <v>0.0</v>
      </c>
      <c r="R10" s="35">
        <v>0.0</v>
      </c>
      <c r="S10" s="35">
        <v>0.0</v>
      </c>
      <c r="T10" s="36">
        <f t="shared" si="3"/>
        <v>660</v>
      </c>
      <c r="U10" s="37">
        <v>6230.0</v>
      </c>
      <c r="V10" s="38">
        <f t="shared" si="4"/>
        <v>4111800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1"/>
      <c r="U11" s="42" t="s">
        <v>33</v>
      </c>
      <c r="V11" s="43">
        <f>SUM(V8:V10)</f>
        <v>17070200</v>
      </c>
      <c r="W11" s="44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ht="20.25" customHeight="1">
      <c r="A12" s="30" t="s">
        <v>34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2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ht="26.25" customHeight="1">
      <c r="A13" s="45" t="s">
        <v>35</v>
      </c>
      <c r="B13" s="34">
        <f t="shared" ref="B13:E13" si="6">6*5*4</f>
        <v>120</v>
      </c>
      <c r="C13" s="34">
        <f t="shared" si="6"/>
        <v>120</v>
      </c>
      <c r="D13" s="34">
        <f t="shared" si="6"/>
        <v>120</v>
      </c>
      <c r="E13" s="34">
        <f t="shared" si="6"/>
        <v>120</v>
      </c>
      <c r="F13" s="34">
        <v>60.0</v>
      </c>
      <c r="G13" s="34">
        <v>60.0</v>
      </c>
      <c r="H13" s="34">
        <v>60.0</v>
      </c>
      <c r="I13" s="35">
        <v>120.0</v>
      </c>
      <c r="J13" s="35">
        <v>120.0</v>
      </c>
      <c r="K13" s="35">
        <v>70.0</v>
      </c>
      <c r="L13" s="35">
        <v>70.0</v>
      </c>
      <c r="M13" s="35">
        <v>70.0</v>
      </c>
      <c r="N13" s="35">
        <v>60.0</v>
      </c>
      <c r="O13" s="35">
        <v>60.0</v>
      </c>
      <c r="P13" s="35">
        <v>40.0</v>
      </c>
      <c r="Q13" s="35">
        <v>40.0</v>
      </c>
      <c r="R13" s="35">
        <v>0.0</v>
      </c>
      <c r="S13" s="35">
        <v>0.0</v>
      </c>
      <c r="T13" s="36">
        <f t="shared" ref="T13:T14" si="8">SUM(B13:S13)</f>
        <v>1310</v>
      </c>
      <c r="U13" s="46">
        <v>371.0</v>
      </c>
      <c r="V13" s="38">
        <f t="shared" ref="V13:V14" si="9">T13*U13</f>
        <v>486010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ht="30.75" customHeight="1">
      <c r="A14" s="45" t="s">
        <v>36</v>
      </c>
      <c r="B14" s="34">
        <f t="shared" ref="B14:E14" si="7">6*5*4</f>
        <v>120</v>
      </c>
      <c r="C14" s="34">
        <f t="shared" si="7"/>
        <v>120</v>
      </c>
      <c r="D14" s="34">
        <f t="shared" si="7"/>
        <v>120</v>
      </c>
      <c r="E14" s="34">
        <f t="shared" si="7"/>
        <v>120</v>
      </c>
      <c r="F14" s="34">
        <v>60.0</v>
      </c>
      <c r="G14" s="34">
        <v>60.0</v>
      </c>
      <c r="H14" s="34">
        <v>60.0</v>
      </c>
      <c r="I14" s="34">
        <v>60.0</v>
      </c>
      <c r="J14" s="35">
        <v>30.0</v>
      </c>
      <c r="K14" s="35">
        <v>20.0</v>
      </c>
      <c r="L14" s="35">
        <v>20.0</v>
      </c>
      <c r="M14" s="35">
        <v>20.0</v>
      </c>
      <c r="N14" s="35">
        <v>0.0</v>
      </c>
      <c r="O14" s="35">
        <v>0.0</v>
      </c>
      <c r="P14" s="35">
        <v>0.0</v>
      </c>
      <c r="Q14" s="35">
        <v>0.0</v>
      </c>
      <c r="R14" s="35">
        <v>0.0</v>
      </c>
      <c r="S14" s="35">
        <v>0.0</v>
      </c>
      <c r="T14" s="36">
        <f t="shared" si="8"/>
        <v>810</v>
      </c>
      <c r="U14" s="46">
        <v>371.0</v>
      </c>
      <c r="V14" s="38">
        <f t="shared" si="9"/>
        <v>300510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>
      <c r="A15" s="47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1"/>
      <c r="U15" s="48" t="s">
        <v>33</v>
      </c>
      <c r="V15" s="49">
        <f>SUM(V13:V14)</f>
        <v>786520</v>
      </c>
      <c r="W15" s="44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ht="20.25" customHeight="1">
      <c r="A16" s="30" t="s">
        <v>37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2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>
      <c r="A17" s="50" t="s">
        <v>38</v>
      </c>
      <c r="B17" s="34">
        <v>0.0</v>
      </c>
      <c r="C17" s="35">
        <v>0.0</v>
      </c>
      <c r="D17" s="35">
        <v>0.0</v>
      </c>
      <c r="E17" s="35">
        <v>0.0</v>
      </c>
      <c r="F17" s="34">
        <v>0.0</v>
      </c>
      <c r="G17" s="34">
        <v>0.0</v>
      </c>
      <c r="H17" s="34">
        <v>0.0</v>
      </c>
      <c r="I17" s="35">
        <v>0.0</v>
      </c>
      <c r="J17" s="35">
        <v>0.0</v>
      </c>
      <c r="K17" s="35">
        <v>0.0</v>
      </c>
      <c r="L17" s="35">
        <v>0.0</v>
      </c>
      <c r="M17" s="35">
        <v>0.0</v>
      </c>
      <c r="N17" s="35">
        <v>0.0</v>
      </c>
      <c r="O17" s="35">
        <v>0.0</v>
      </c>
      <c r="P17" s="35">
        <v>0.0</v>
      </c>
      <c r="Q17" s="35">
        <v>0.0</v>
      </c>
      <c r="R17" s="35">
        <v>0.0</v>
      </c>
      <c r="S17" s="35">
        <v>0.0</v>
      </c>
      <c r="T17" s="36">
        <v>0.0</v>
      </c>
      <c r="U17" s="34">
        <v>1.0</v>
      </c>
      <c r="V17" s="51">
        <v>0.0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>
      <c r="A18" s="50" t="s">
        <v>39</v>
      </c>
      <c r="B18" s="34">
        <v>0.0</v>
      </c>
      <c r="C18" s="35">
        <v>0.0</v>
      </c>
      <c r="D18" s="35">
        <v>0.0</v>
      </c>
      <c r="E18" s="35">
        <v>0.0</v>
      </c>
      <c r="F18" s="34">
        <v>0.0</v>
      </c>
      <c r="G18" s="34">
        <v>0.0</v>
      </c>
      <c r="H18" s="34">
        <v>0.0</v>
      </c>
      <c r="I18" s="35">
        <v>0.0</v>
      </c>
      <c r="J18" s="35">
        <v>0.0</v>
      </c>
      <c r="K18" s="35">
        <v>0.0</v>
      </c>
      <c r="L18" s="35">
        <v>0.0</v>
      </c>
      <c r="M18" s="35">
        <v>0.0</v>
      </c>
      <c r="N18" s="35">
        <v>0.0</v>
      </c>
      <c r="O18" s="35">
        <v>0.0</v>
      </c>
      <c r="P18" s="35">
        <v>0.0</v>
      </c>
      <c r="Q18" s="35">
        <v>0.0</v>
      </c>
      <c r="R18" s="35">
        <v>0.0</v>
      </c>
      <c r="S18" s="35">
        <v>0.0</v>
      </c>
      <c r="T18" s="36">
        <v>0.0</v>
      </c>
      <c r="U18" s="34">
        <v>1.0</v>
      </c>
      <c r="V18" s="51">
        <v>0.0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>
      <c r="A19" s="50" t="s">
        <v>40</v>
      </c>
      <c r="B19" s="34">
        <v>0.0</v>
      </c>
      <c r="C19" s="34"/>
      <c r="D19" s="35">
        <v>0.0</v>
      </c>
      <c r="E19" s="35">
        <v>0.0</v>
      </c>
      <c r="F19" s="34">
        <v>0.0</v>
      </c>
      <c r="G19" s="34">
        <v>0.0</v>
      </c>
      <c r="H19" s="34">
        <v>0.0</v>
      </c>
      <c r="I19" s="35">
        <v>0.0</v>
      </c>
      <c r="J19" s="35">
        <v>0.0</v>
      </c>
      <c r="K19" s="35">
        <v>0.0</v>
      </c>
      <c r="L19" s="35">
        <v>0.0</v>
      </c>
      <c r="M19" s="35">
        <v>0.0</v>
      </c>
      <c r="N19" s="35">
        <v>0.0</v>
      </c>
      <c r="O19" s="35">
        <v>0.0</v>
      </c>
      <c r="P19" s="35">
        <v>0.0</v>
      </c>
      <c r="Q19" s="35">
        <v>0.0</v>
      </c>
      <c r="R19" s="35">
        <v>0.0</v>
      </c>
      <c r="S19" s="35">
        <v>0.0</v>
      </c>
      <c r="T19" s="36">
        <v>0.0</v>
      </c>
      <c r="U19" s="34">
        <v>1.0</v>
      </c>
      <c r="V19" s="51">
        <v>0.0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>
      <c r="A20" s="50" t="s">
        <v>41</v>
      </c>
      <c r="B20" s="34">
        <v>0.0</v>
      </c>
      <c r="C20" s="35">
        <v>0.0</v>
      </c>
      <c r="D20" s="35">
        <v>0.0</v>
      </c>
      <c r="E20" s="35">
        <v>0.0</v>
      </c>
      <c r="F20" s="34">
        <v>0.0</v>
      </c>
      <c r="G20" s="34">
        <v>0.0</v>
      </c>
      <c r="H20" s="34">
        <v>0.0</v>
      </c>
      <c r="I20" s="35">
        <v>0.0</v>
      </c>
      <c r="J20" s="35">
        <v>0.0</v>
      </c>
      <c r="K20" s="35">
        <v>0.0</v>
      </c>
      <c r="L20" s="35">
        <v>0.0</v>
      </c>
      <c r="M20" s="35">
        <v>0.0</v>
      </c>
      <c r="N20" s="35">
        <v>0.0</v>
      </c>
      <c r="O20" s="35">
        <v>0.0</v>
      </c>
      <c r="P20" s="35">
        <v>0.0</v>
      </c>
      <c r="Q20" s="35">
        <v>0.0</v>
      </c>
      <c r="R20" s="35">
        <v>0.0</v>
      </c>
      <c r="S20" s="35">
        <v>0.0</v>
      </c>
      <c r="T20" s="36">
        <v>0.0</v>
      </c>
      <c r="U20" s="34">
        <v>1.0</v>
      </c>
      <c r="V20" s="51">
        <v>0.0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ht="15.75" customHeight="1">
      <c r="A21" s="52" t="s">
        <v>42</v>
      </c>
      <c r="B21" s="34">
        <v>0.0</v>
      </c>
      <c r="C21" s="35">
        <v>0.0</v>
      </c>
      <c r="D21" s="35">
        <v>0.0</v>
      </c>
      <c r="E21" s="35">
        <v>0.0</v>
      </c>
      <c r="F21" s="34">
        <v>0.0</v>
      </c>
      <c r="G21" s="34">
        <v>0.0</v>
      </c>
      <c r="H21" s="34">
        <v>0.0</v>
      </c>
      <c r="I21" s="35">
        <v>0.0</v>
      </c>
      <c r="J21" s="35">
        <v>0.0</v>
      </c>
      <c r="K21" s="35">
        <v>0.0</v>
      </c>
      <c r="L21" s="35">
        <v>0.0</v>
      </c>
      <c r="M21" s="35">
        <v>0.0</v>
      </c>
      <c r="N21" s="35">
        <v>0.0</v>
      </c>
      <c r="O21" s="35">
        <v>0.0</v>
      </c>
      <c r="P21" s="35">
        <v>0.0</v>
      </c>
      <c r="Q21" s="35">
        <v>0.0</v>
      </c>
      <c r="R21" s="35">
        <v>0.0</v>
      </c>
      <c r="S21" s="35">
        <v>0.0</v>
      </c>
      <c r="T21" s="36">
        <v>0.0</v>
      </c>
      <c r="U21" s="34">
        <v>1.0</v>
      </c>
      <c r="V21" s="51">
        <v>0.0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ht="15.75" customHeight="1">
      <c r="A22" s="50" t="s">
        <v>43</v>
      </c>
      <c r="B22" s="34">
        <v>0.0</v>
      </c>
      <c r="C22" s="35">
        <v>0.0</v>
      </c>
      <c r="D22" s="35">
        <v>0.0</v>
      </c>
      <c r="E22" s="35">
        <v>0.0</v>
      </c>
      <c r="F22" s="34">
        <v>0.0</v>
      </c>
      <c r="G22" s="34">
        <v>0.0</v>
      </c>
      <c r="H22" s="34">
        <v>0.0</v>
      </c>
      <c r="I22" s="35">
        <v>0.0</v>
      </c>
      <c r="J22" s="35">
        <v>0.0</v>
      </c>
      <c r="K22" s="35">
        <v>0.0</v>
      </c>
      <c r="L22" s="35">
        <v>0.0</v>
      </c>
      <c r="M22" s="35">
        <v>0.0</v>
      </c>
      <c r="N22" s="35">
        <v>0.0</v>
      </c>
      <c r="O22" s="35">
        <v>0.0</v>
      </c>
      <c r="P22" s="35">
        <v>0.0</v>
      </c>
      <c r="Q22" s="35">
        <v>0.0</v>
      </c>
      <c r="R22" s="35">
        <v>0.0</v>
      </c>
      <c r="S22" s="35">
        <v>0.0</v>
      </c>
      <c r="T22" s="36">
        <v>0.0</v>
      </c>
      <c r="U22" s="34">
        <v>1.0</v>
      </c>
      <c r="V22" s="51">
        <v>0.0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ht="15.75" customHeight="1">
      <c r="A23" s="52" t="s">
        <v>44</v>
      </c>
      <c r="B23" s="34">
        <v>0.0</v>
      </c>
      <c r="C23" s="35">
        <v>0.0</v>
      </c>
      <c r="D23" s="35">
        <v>0.0</v>
      </c>
      <c r="E23" s="35">
        <v>0.0</v>
      </c>
      <c r="F23" s="34">
        <v>0.0</v>
      </c>
      <c r="G23" s="34">
        <v>0.0</v>
      </c>
      <c r="H23" s="34">
        <v>0.0</v>
      </c>
      <c r="I23" s="35">
        <v>0.0</v>
      </c>
      <c r="J23" s="35">
        <v>0.0</v>
      </c>
      <c r="K23" s="35">
        <v>0.0</v>
      </c>
      <c r="L23" s="35">
        <v>0.0</v>
      </c>
      <c r="M23" s="35">
        <v>0.0</v>
      </c>
      <c r="N23" s="35">
        <v>0.0</v>
      </c>
      <c r="O23" s="35">
        <v>0.0</v>
      </c>
      <c r="P23" s="35">
        <v>0.0</v>
      </c>
      <c r="Q23" s="35">
        <v>0.0</v>
      </c>
      <c r="R23" s="35">
        <v>0.0</v>
      </c>
      <c r="S23" s="35">
        <v>0.0</v>
      </c>
      <c r="T23" s="36">
        <v>0.0</v>
      </c>
      <c r="U23" s="34">
        <v>1.0</v>
      </c>
      <c r="V23" s="51">
        <v>0.0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ht="20.25" customHeight="1">
      <c r="A24" s="30" t="s">
        <v>45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2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ht="15.75" customHeight="1">
      <c r="A25" s="50" t="s">
        <v>46</v>
      </c>
      <c r="B25" s="34">
        <v>55.0</v>
      </c>
      <c r="C25" s="34">
        <v>40.0</v>
      </c>
      <c r="D25" s="34">
        <v>60.0</v>
      </c>
      <c r="E25" s="34">
        <v>70.0</v>
      </c>
      <c r="F25" s="34">
        <v>40.0</v>
      </c>
      <c r="G25" s="34">
        <v>40.0</v>
      </c>
      <c r="H25" s="34">
        <v>40.0</v>
      </c>
      <c r="I25" s="34">
        <v>60.0</v>
      </c>
      <c r="J25" s="35">
        <v>60.0</v>
      </c>
      <c r="K25" s="35">
        <v>60.0</v>
      </c>
      <c r="L25" s="35">
        <v>40.0</v>
      </c>
      <c r="M25" s="35">
        <v>60.0</v>
      </c>
      <c r="N25" s="35">
        <v>40.0</v>
      </c>
      <c r="O25" s="35">
        <v>30.0</v>
      </c>
      <c r="P25" s="35">
        <v>40.0</v>
      </c>
      <c r="Q25" s="35">
        <v>30.0</v>
      </c>
      <c r="R25" s="35">
        <v>0.0</v>
      </c>
      <c r="S25" s="35">
        <v>0.0</v>
      </c>
      <c r="T25" s="36">
        <f t="shared" ref="T25:T28" si="10">SUM(B25:S25)</f>
        <v>765</v>
      </c>
      <c r="U25" s="46">
        <v>481.5101</v>
      </c>
      <c r="V25" s="38">
        <f>T25*U25</f>
        <v>368355.2265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ht="15.75" customHeight="1">
      <c r="A26" s="50" t="s">
        <v>47</v>
      </c>
      <c r="B26" s="36">
        <v>1.0</v>
      </c>
      <c r="C26" s="36">
        <v>1.0</v>
      </c>
      <c r="D26" s="36">
        <v>1.0</v>
      </c>
      <c r="E26" s="36">
        <v>1.0</v>
      </c>
      <c r="F26" s="36">
        <v>1.0</v>
      </c>
      <c r="G26" s="36">
        <v>1.0</v>
      </c>
      <c r="H26" s="36">
        <v>1.0</v>
      </c>
      <c r="I26" s="36">
        <v>1.0</v>
      </c>
      <c r="J26" s="53">
        <v>1.0</v>
      </c>
      <c r="K26" s="53">
        <v>1.0</v>
      </c>
      <c r="L26" s="53">
        <v>1.0</v>
      </c>
      <c r="M26" s="53">
        <v>1.0</v>
      </c>
      <c r="N26" s="53">
        <v>1.0</v>
      </c>
      <c r="O26" s="53">
        <v>1.0</v>
      </c>
      <c r="P26" s="53">
        <v>1.0</v>
      </c>
      <c r="Q26" s="53">
        <v>1.0</v>
      </c>
      <c r="R26" s="53">
        <v>0.0</v>
      </c>
      <c r="S26" s="53">
        <v>0.0</v>
      </c>
      <c r="T26" s="36">
        <f t="shared" si="10"/>
        <v>16</v>
      </c>
      <c r="U26" s="37">
        <v>45000.0</v>
      </c>
      <c r="V26" s="38">
        <f t="shared" ref="V26:V28" si="11">U26*T26</f>
        <v>720000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ht="15.75" customHeight="1">
      <c r="A27" s="50" t="s">
        <v>48</v>
      </c>
      <c r="B27" s="34">
        <v>0.0</v>
      </c>
      <c r="C27" s="34">
        <v>0.0</v>
      </c>
      <c r="D27" s="34">
        <v>0.0</v>
      </c>
      <c r="E27" s="34">
        <v>0.0</v>
      </c>
      <c r="F27" s="34">
        <v>0.0</v>
      </c>
      <c r="G27" s="34">
        <v>0.0</v>
      </c>
      <c r="H27" s="34">
        <v>0.0</v>
      </c>
      <c r="I27" s="34">
        <v>0.0</v>
      </c>
      <c r="J27" s="35">
        <v>0.0</v>
      </c>
      <c r="K27" s="34"/>
      <c r="L27" s="35">
        <v>0.0</v>
      </c>
      <c r="M27" s="35">
        <v>0.0</v>
      </c>
      <c r="N27" s="35">
        <v>0.0</v>
      </c>
      <c r="O27" s="35">
        <v>0.0</v>
      </c>
      <c r="P27" s="35">
        <v>0.0</v>
      </c>
      <c r="Q27" s="35">
        <v>0.0</v>
      </c>
      <c r="R27" s="35">
        <v>0.0</v>
      </c>
      <c r="S27" s="35">
        <v>0.0</v>
      </c>
      <c r="T27" s="36">
        <f t="shared" si="10"/>
        <v>0</v>
      </c>
      <c r="U27" s="34">
        <v>2500.0</v>
      </c>
      <c r="V27" s="38">
        <f t="shared" si="11"/>
        <v>0</v>
      </c>
      <c r="W27" s="44">
        <f>SUM(V25:V27)</f>
        <v>1088355.227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ht="15.75" customHeight="1">
      <c r="A28" s="50" t="s">
        <v>47</v>
      </c>
      <c r="B28" s="36">
        <v>1.0</v>
      </c>
      <c r="C28" s="36">
        <v>1.0</v>
      </c>
      <c r="D28" s="36">
        <v>1.0</v>
      </c>
      <c r="E28" s="36">
        <v>1.0</v>
      </c>
      <c r="F28" s="36">
        <v>1.0</v>
      </c>
      <c r="G28" s="36">
        <v>1.0</v>
      </c>
      <c r="H28" s="36">
        <v>1.0</v>
      </c>
      <c r="I28" s="36">
        <v>1.0</v>
      </c>
      <c r="J28" s="53">
        <v>1.0</v>
      </c>
      <c r="K28" s="53">
        <v>1.0</v>
      </c>
      <c r="L28" s="53">
        <v>1.0</v>
      </c>
      <c r="M28" s="53">
        <v>1.0</v>
      </c>
      <c r="N28" s="53">
        <v>0.0</v>
      </c>
      <c r="O28" s="53">
        <v>0.0</v>
      </c>
      <c r="P28" s="53">
        <v>0.0</v>
      </c>
      <c r="Q28" s="53">
        <v>0.0</v>
      </c>
      <c r="R28" s="53">
        <v>0.0</v>
      </c>
      <c r="S28" s="53">
        <v>0.0</v>
      </c>
      <c r="T28" s="36">
        <f t="shared" si="10"/>
        <v>12</v>
      </c>
      <c r="U28" s="37">
        <v>65000.0</v>
      </c>
      <c r="V28" s="38">
        <f t="shared" si="11"/>
        <v>780000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ht="15.75" customHeight="1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1"/>
      <c r="U29" s="54" t="s">
        <v>49</v>
      </c>
      <c r="V29" s="55">
        <f>SUM(V11+V15+V25+V26+V27)</f>
        <v>18945075.23</v>
      </c>
      <c r="W29" s="44">
        <f>SUM(W10:W27)</f>
        <v>1088355.227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ht="15.75" customHeight="1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1"/>
      <c r="U30" s="56" t="s">
        <v>50</v>
      </c>
      <c r="V30" s="38">
        <f>V29*0.15</f>
        <v>2841761.284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ht="15.75" customHeight="1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1"/>
      <c r="U31" s="57" t="s">
        <v>51</v>
      </c>
      <c r="V31" s="58">
        <f>V29*0.2</f>
        <v>3789015.045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ht="15.75" customHeight="1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1"/>
      <c r="U32" s="54" t="s">
        <v>52</v>
      </c>
      <c r="V32" s="59">
        <f>SUM(V29:V31)</f>
        <v>25575851.56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ht="15.75" customHeight="1">
      <c r="A33" s="60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2"/>
      <c r="U33" s="61"/>
      <c r="V33" s="63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2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2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2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2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2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2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2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2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2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2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2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2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2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2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2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2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2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2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2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2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2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2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2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2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2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2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2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2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2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2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2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2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2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2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2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2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2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2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2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2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2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2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2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2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2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2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2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2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2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2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2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2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2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2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2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2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2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2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2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2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2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2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2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2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2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2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2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2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2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2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2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2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2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2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2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2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2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2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2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2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2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2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2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2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2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2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2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2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2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2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2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2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2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2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2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2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2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2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2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2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2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2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2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2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2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2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2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2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2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2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2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2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2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2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2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2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2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2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2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2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2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2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2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2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2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2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2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2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2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2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2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2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2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2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2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2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2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2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2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2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2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2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2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2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2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2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2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2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2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2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2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2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2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2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2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2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2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2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2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2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2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2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2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2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2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2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2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2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2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2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2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2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2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2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2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2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2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2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2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2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2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2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2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2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2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2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2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2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2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2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2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2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2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2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2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2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2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2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2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2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2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2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2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2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2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2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2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2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2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2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2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2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2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2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2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2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2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2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2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2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2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2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2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2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2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2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2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2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2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2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2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2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2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2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2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2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2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2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2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2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2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2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2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2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2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2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2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2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2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2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2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2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2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2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2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2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2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2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2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2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2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2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2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2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2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2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2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2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2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2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2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2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2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2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2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2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2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2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2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2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2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2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2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2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2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2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2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2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2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2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2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2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2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2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2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2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2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2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2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2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2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2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2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2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2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2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2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2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2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2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2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2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2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2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2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2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2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2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2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2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2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2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2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2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2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2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2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2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2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2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2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2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2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2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2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2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2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2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2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2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2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2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2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2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2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2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2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2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2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2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2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2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2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2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2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2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2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2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2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2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2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2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2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2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2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2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2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2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2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2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2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2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2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2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2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2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2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2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2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2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2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2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2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2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2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2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2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2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2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2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2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2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2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2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2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2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2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2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2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2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2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2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2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2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2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2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2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2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2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2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2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2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2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2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2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2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2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2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2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2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2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2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2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2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2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2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2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2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2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2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2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2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2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2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2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2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2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2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2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2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2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2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2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2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2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2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2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2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2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2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2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2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2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2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2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2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2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2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2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2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2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2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2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2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2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2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2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2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2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2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2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2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2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2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2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2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2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2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2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2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2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2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2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2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2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2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2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2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2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2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2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2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2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2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2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2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2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2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2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2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2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2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2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2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2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2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2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2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2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2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2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2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2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2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2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2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2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2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2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2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2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2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2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2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2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2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2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2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2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2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2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2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2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2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2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2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2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2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2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2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2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2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2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2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2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2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2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2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2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2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2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2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2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2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2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2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2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2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2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2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2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2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2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2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2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2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2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2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2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2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2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2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2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2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2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2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2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2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2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2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2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2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2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2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2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2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2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2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2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2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2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2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2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2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2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2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2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2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2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2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2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2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2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2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2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2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2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2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2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2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2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2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2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2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2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2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2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2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2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2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2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2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2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2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2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2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2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2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2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2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2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2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2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2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2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2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2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2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2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2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2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2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2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2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2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2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2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2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2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2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2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2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2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2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2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2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2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2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2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2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2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2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2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2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2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2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2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2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2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2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2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2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2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2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2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2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2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2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2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2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2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2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2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2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2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2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2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2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2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2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2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2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2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2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2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2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2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2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2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2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2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2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2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2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2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2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2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2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2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2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2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2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2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2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2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2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2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2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2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2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2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2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2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2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2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2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2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2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2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2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2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2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2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2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2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2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2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2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2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2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2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2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2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2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2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2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2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2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2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2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2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2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2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2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2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2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2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2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2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2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2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2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2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2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2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2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2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2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2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2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2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2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2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2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2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2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2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2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2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2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2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2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2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2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2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2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2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2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2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2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2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2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2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2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2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2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2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2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2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2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2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2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2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2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2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2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2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2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2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2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2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2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2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2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2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2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2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2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2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2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2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2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2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2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2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2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2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2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2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2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2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2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2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2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2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2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2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2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2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2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2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2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2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2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2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2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2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2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2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2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2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2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2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2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2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2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2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2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2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2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2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2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2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2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2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2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2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2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2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2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2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2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2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2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2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2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2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2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2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2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2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2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2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2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2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2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2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2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2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2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2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2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2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2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2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2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2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2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2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2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2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2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2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2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2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2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2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2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2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2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2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2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2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2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2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2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2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2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2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2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2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2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2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2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2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2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2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2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2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2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2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2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2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2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2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2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2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2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2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2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2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</sheetData>
  <mergeCells count="12">
    <mergeCell ref="Q5:S5"/>
    <mergeCell ref="A7:V7"/>
    <mergeCell ref="A12:V12"/>
    <mergeCell ref="A16:V16"/>
    <mergeCell ref="A24:V24"/>
    <mergeCell ref="A3:V4"/>
    <mergeCell ref="A5:A6"/>
    <mergeCell ref="B5:D5"/>
    <mergeCell ref="E5:G5"/>
    <mergeCell ref="H5:J5"/>
    <mergeCell ref="K5:M5"/>
    <mergeCell ref="N5:P5"/>
  </mergeCells>
  <printOptions/>
  <pageMargins bottom="0.75" footer="0.0" header="0.0" left="0.7" right="0.7" top="0.75"/>
  <pageSetup scale="75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2019-09-28T02:10:55Z</dcterms:created>
  <dc:creator>Usuario</dc:creator>
</cp:coreProperties>
</file>