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/>
  <bookViews>
    <workbookView xWindow="0" yWindow="0" windowWidth="15570" windowHeight="12195" activeTab="1"/>
  </bookViews>
  <sheets>
    <sheet name="PDRNTEMP" sheetId="3" r:id="rId1"/>
    <sheet name="PDRN" sheetId="1" r:id="rId2"/>
    <sheet name="SKETCH" sheetId="2" r:id="rId3"/>
    <sheet name="DROPDOWN LIST" sheetId="4" state="hidden" r:id="rId4"/>
  </sheets>
  <definedNames>
    <definedName name="_xlnm.Print_Area" localSheetId="1">PDRN!$A$1:$AL$104</definedName>
    <definedName name="_xlnm.Print_Area" localSheetId="0">PDRNTEMP!$A$1:$G$71</definedName>
    <definedName name="_xlnm.Print_Area" localSheetId="2">SKETCH!$A$1:$M$62</definedName>
  </definedNames>
  <calcPr calcId="144525"/>
</workbook>
</file>

<file path=xl/calcChain.xml><?xml version="1.0" encoding="utf-8"?>
<calcChain xmlns="http://schemas.openxmlformats.org/spreadsheetml/2006/main">
  <c r="H6" i="1" l="1"/>
  <c r="Z6" i="1"/>
  <c r="H7" i="1"/>
  <c r="H8" i="1"/>
  <c r="H9" i="1"/>
  <c r="S9" i="1"/>
  <c r="H13" i="1"/>
  <c r="O13" i="1"/>
  <c r="V13" i="1"/>
  <c r="AB13" i="1"/>
  <c r="AH13" i="1"/>
  <c r="H16" i="1"/>
  <c r="O16" i="1"/>
  <c r="V16" i="1"/>
  <c r="AB16" i="1"/>
  <c r="AH16" i="1"/>
  <c r="G22" i="1"/>
  <c r="K22" i="1"/>
  <c r="O22" i="1"/>
  <c r="X22" i="1"/>
  <c r="AG22" i="1"/>
  <c r="H24" i="1"/>
  <c r="O24" i="1"/>
  <c r="Y24" i="1"/>
  <c r="H28" i="1"/>
  <c r="H30" i="1"/>
  <c r="AG30" i="1"/>
  <c r="H32" i="1"/>
  <c r="H34" i="1"/>
  <c r="AG34" i="1"/>
  <c r="K36" i="1"/>
  <c r="P36" i="1"/>
  <c r="K38" i="1"/>
  <c r="Z38" i="1"/>
  <c r="AG38" i="1"/>
  <c r="K40" i="1"/>
  <c r="Q40" i="1"/>
  <c r="V40" i="1"/>
  <c r="Z40" i="1"/>
  <c r="K42" i="1"/>
  <c r="Q42" i="1"/>
  <c r="V42" i="1"/>
  <c r="Z42" i="1"/>
  <c r="P44" i="1"/>
  <c r="Y44" i="1"/>
  <c r="K46" i="1"/>
  <c r="Q46" i="1"/>
  <c r="Y46" i="1"/>
  <c r="K48" i="1"/>
  <c r="Q48" i="1"/>
  <c r="K50" i="1"/>
  <c r="Q50" i="1"/>
  <c r="Y50" i="1"/>
  <c r="K52" i="1"/>
  <c r="Q52" i="1"/>
  <c r="Y52" i="1"/>
  <c r="K54" i="1"/>
  <c r="Q54" i="1"/>
  <c r="Y54" i="1"/>
  <c r="K56" i="1"/>
  <c r="Y56" i="1"/>
  <c r="K58" i="1"/>
  <c r="K60" i="1"/>
  <c r="Y60" i="1"/>
  <c r="K62" i="1"/>
  <c r="Q62" i="1"/>
  <c r="V62" i="1"/>
  <c r="Z62" i="1"/>
  <c r="AD62" i="1"/>
  <c r="K64" i="1"/>
  <c r="Q64" i="1"/>
  <c r="V64" i="1"/>
  <c r="Z64" i="1"/>
  <c r="K66" i="1"/>
  <c r="Q66" i="1"/>
  <c r="K68" i="1"/>
  <c r="Q68" i="1"/>
  <c r="A70" i="1"/>
  <c r="S70" i="1"/>
  <c r="A73" i="1"/>
  <c r="S73" i="1"/>
  <c r="A75" i="1"/>
  <c r="S75" i="1"/>
  <c r="A80" i="1"/>
  <c r="S80" i="1"/>
  <c r="A85" i="1"/>
  <c r="I99" i="1"/>
</calcChain>
</file>

<file path=xl/sharedStrings.xml><?xml version="1.0" encoding="utf-8"?>
<sst xmlns="http://schemas.openxmlformats.org/spreadsheetml/2006/main" count="387" uniqueCount="372">
  <si>
    <t>PRIVATE AND CONFIDENTIAL</t>
  </si>
  <si>
    <t>√</t>
  </si>
  <si>
    <t>CREDIT INVESTIGATION REPORT</t>
  </si>
  <si>
    <t>PERSONAL DATA RESIDENCE &amp; NEIGHBORHOOD CHECKING FORM</t>
  </si>
  <si>
    <t>DATE REQUESTED:</t>
  </si>
  <si>
    <t>REPORT DATE:</t>
  </si>
  <si>
    <t>ACCOUNT NAME:</t>
  </si>
  <si>
    <t>ADDRESS :</t>
  </si>
  <si>
    <t>DATE &amp; TIME OF VISIT:</t>
  </si>
  <si>
    <t>REQUESTED BY:</t>
  </si>
  <si>
    <t>GENERAL INFORMATION</t>
  </si>
  <si>
    <t>NAME OF BORROWER:</t>
  </si>
  <si>
    <t>SURNAME</t>
  </si>
  <si>
    <t>FIRST NAME</t>
  </si>
  <si>
    <t>MIDDLE NAME</t>
  </si>
  <si>
    <t xml:space="preserve">NATIONALITY </t>
  </si>
  <si>
    <t>AGE</t>
  </si>
  <si>
    <t>NAME OF SPOUSE:</t>
  </si>
  <si>
    <t>NAME OF CO-BORROWER:</t>
  </si>
  <si>
    <t xml:space="preserve">CIVIL STATUS:  </t>
  </si>
  <si>
    <t>Single</t>
  </si>
  <si>
    <t>Married</t>
  </si>
  <si>
    <t>Separated w/ Legal Papers</t>
  </si>
  <si>
    <t>Separated w/o Legal Papers</t>
  </si>
  <si>
    <t>Widow /er</t>
  </si>
  <si>
    <t xml:space="preserve">NO. OF DEPENDENTS:  </t>
  </si>
  <si>
    <t xml:space="preserve">AGE /S: </t>
  </si>
  <si>
    <t>SCHOOLS ATTENDED:</t>
  </si>
  <si>
    <t>RESIDENCE CHECKINGS</t>
  </si>
  <si>
    <t xml:space="preserve">RESIDENCE ADDRESS:  </t>
  </si>
  <si>
    <t xml:space="preserve">TELEPHONE NO. /S: </t>
  </si>
  <si>
    <t>YRS. IN PRESENT ADD:</t>
  </si>
  <si>
    <t xml:space="preserve">PROVINCIAL ADDRESS: </t>
  </si>
  <si>
    <r>
      <t xml:space="preserve">(IF &lt;2 YRS) </t>
    </r>
    <r>
      <rPr>
        <sz val="12"/>
        <color indexed="8"/>
        <rFont val="Calibri"/>
        <family val="2"/>
      </rPr>
      <t>PREVIOUS ADD:</t>
    </r>
  </si>
  <si>
    <t xml:space="preserve">LENGTH OF STAY: </t>
  </si>
  <si>
    <t xml:space="preserve">RESIDENCE OWNERSHIP: </t>
  </si>
  <si>
    <t>Owned</t>
  </si>
  <si>
    <t>Mortgaged to / Amount</t>
  </si>
  <si>
    <t xml:space="preserve">Rented / Amount </t>
  </si>
  <si>
    <t>Living  w/ Parents</t>
  </si>
  <si>
    <t>Used Free</t>
  </si>
  <si>
    <t xml:space="preserve">TYPE OF RESIDENCE:   </t>
  </si>
  <si>
    <t>Bungalow</t>
  </si>
  <si>
    <t>2-Storey</t>
  </si>
  <si>
    <t>Townhouse</t>
  </si>
  <si>
    <t>Apartment</t>
  </si>
  <si>
    <t>Condominium</t>
  </si>
  <si>
    <t>Duplex</t>
  </si>
  <si>
    <t xml:space="preserve">Tenement </t>
  </si>
  <si>
    <t>Others:</t>
  </si>
  <si>
    <t xml:space="preserve">FLOOR AREA : </t>
  </si>
  <si>
    <t xml:space="preserve">LOT AREA: </t>
  </si>
  <si>
    <t xml:space="preserve">CONDITION:                        </t>
  </si>
  <si>
    <t xml:space="preserve">Well-maintained </t>
  </si>
  <si>
    <t>Made of Light Materials</t>
  </si>
  <si>
    <t>Poor / Old / Dilapidated</t>
  </si>
  <si>
    <t>Concrete</t>
  </si>
  <si>
    <t>Semi-concrete</t>
  </si>
  <si>
    <t>NEIGHBORHOOD DESCRIPTION:</t>
  </si>
  <si>
    <t>Residential</t>
  </si>
  <si>
    <t xml:space="preserve">Commercial </t>
  </si>
  <si>
    <t>Mixed</t>
  </si>
  <si>
    <t>Good</t>
  </si>
  <si>
    <t>Fair</t>
  </si>
  <si>
    <t xml:space="preserve">Poor         </t>
  </si>
  <si>
    <t>Upper Class</t>
  </si>
  <si>
    <t>Middle Class</t>
  </si>
  <si>
    <t xml:space="preserve">Low Class      </t>
  </si>
  <si>
    <t>Squatters Area / Poor Residence</t>
  </si>
  <si>
    <t>Passable routes adversely affected</t>
  </si>
  <si>
    <t>Not accessible via common means of transpo</t>
  </si>
  <si>
    <t>Flood prone -  Water penetrates residence</t>
  </si>
  <si>
    <t xml:space="preserve">Flood prone - Water lasts &gt;5 hrs. </t>
  </si>
  <si>
    <t>Flood prone - Water &gt; 2 feet</t>
  </si>
  <si>
    <t xml:space="preserve">ADVERSE FINDINGS ON APPLICANT:  </t>
  </si>
  <si>
    <t>None</t>
  </si>
  <si>
    <t>Drunkard</t>
  </si>
  <si>
    <t>Adulterous</t>
  </si>
  <si>
    <t>Drug User</t>
  </si>
  <si>
    <t>Heavily Indebted</t>
  </si>
  <si>
    <t>Gambler</t>
  </si>
  <si>
    <t>Poor Payer</t>
  </si>
  <si>
    <t>Extravagant</t>
  </si>
  <si>
    <t>Notorious</t>
  </si>
  <si>
    <t>BASIS OF REPORT:</t>
  </si>
  <si>
    <t>Actual Visit</t>
  </si>
  <si>
    <t>Homeowner's Association</t>
  </si>
  <si>
    <t>Neighbor /s</t>
  </si>
  <si>
    <t>Village Guard</t>
  </si>
  <si>
    <t xml:space="preserve">INFORMANT'S NAME: </t>
  </si>
  <si>
    <t>RELATIONSHIP TO BORROWER:</t>
  </si>
  <si>
    <t>REMARKS:</t>
  </si>
  <si>
    <t>CREDIT INVESTIGATOR:</t>
  </si>
  <si>
    <t xml:space="preserve">REVIEWED BY:  </t>
  </si>
  <si>
    <t>CLARISAMAE MERNILO</t>
  </si>
  <si>
    <t>SIGNATURE OVER PRINTED NAME / DATE</t>
  </si>
  <si>
    <t xml:space="preserve">CREDIT AGENCY: </t>
  </si>
  <si>
    <t>LABEL||pt=A:1||val=PDRN REPORT</t>
  </si>
  <si>
    <t>LABEL||pt=A:2||val=PERSONAL DATA</t>
  </si>
  <si>
    <t>LABEL||pt=A:3||val=DATE REQUESTED</t>
  </si>
  <si>
    <t>LABEL||pt=A:4||val=ACCOUNT NAME</t>
  </si>
  <si>
    <t>LABEL||pt=A:5||val=ADDRESS</t>
  </si>
  <si>
    <t>LABEL||pt=A:6||val=DATE /TIME VISIT</t>
  </si>
  <si>
    <t>LABEL||pt=A:7||val=PERSON TO BE INTERVIEWED</t>
  </si>
  <si>
    <t>LABEL||pt=A:10||val=SURNAME</t>
  </si>
  <si>
    <t>LABEL||pt=A:11||val=FIRSTNAME</t>
  </si>
  <si>
    <t>LABEL||pt=A:12||val=MIDDLENAME</t>
  </si>
  <si>
    <t>LABEL||pt=A:13||val=NATIONALITY</t>
  </si>
  <si>
    <t>LABEL||pt=A:14||val=AGE</t>
  </si>
  <si>
    <t>LABEL||pt=A:15||val=CIVIL STATUS</t>
  </si>
  <si>
    <t>LABEL||pt=A:16||val=NAME OF SPOUSE</t>
  </si>
  <si>
    <t>LABEL||pt=A:17||val=SURNAME</t>
  </si>
  <si>
    <t>LABEL||pt=A:18||val=FIRSTNAME</t>
  </si>
  <si>
    <t>LABEL||pt=A:19||val=MIDDLENAME</t>
  </si>
  <si>
    <t>LABEL||pt=A:20||val=NATIONALITY</t>
  </si>
  <si>
    <t>LABEL||pt=A:21||val=AGE</t>
  </si>
  <si>
    <t>LABEL||pt=A:22||val=CIVIL STATUS</t>
  </si>
  <si>
    <t>LABEL||pt=A:23||val=SOURCE OF INCOME</t>
  </si>
  <si>
    <t>LABEL||pt=A:24||val=SUBJECT</t>
  </si>
  <si>
    <t>LABEL||pt=A:25||val=SPOUSE</t>
  </si>
  <si>
    <t>LABEL||pt=A:26||val=NO. OF DEPENDENTS</t>
  </si>
  <si>
    <t>LABEL||pt=A:27||val=AGE'S</t>
  </si>
  <si>
    <t>LABEL||pt=A:28||val=SCHOOL ATTENDED</t>
  </si>
  <si>
    <t>LABEL||pt=A:29||val=RESIDENCE CHECKING</t>
  </si>
  <si>
    <t>LABEL||pt=A:30||val=RESIDENCE ADDRESS</t>
  </si>
  <si>
    <t>LABEL||pt=A:31||val=YRS. IN PRESENT ADD.</t>
  </si>
  <si>
    <t>LABEL||pt=A:32||val=CONTACT NUMBER</t>
  </si>
  <si>
    <t>LABEL||pt=A:33||val=PROVINCIAL ADDRESS</t>
  </si>
  <si>
    <t>LABEL||pt=A:9||val=NAME OF SUBJECT / CO-MAKER</t>
  </si>
  <si>
    <t>LABEL||pt=A:34||val=LENGTH OF STAY</t>
  </si>
  <si>
    <t>LABEL||pt=A:35||val=PREVIOUS ADDRESS</t>
  </si>
  <si>
    <t>LABEL||pt=A:36||val=LENGTH OF STAY</t>
  </si>
  <si>
    <t>LABEL||pt=A:38||val=OWNERSHIP</t>
  </si>
  <si>
    <t>LABEL||pt=A:39||val=RESIDENCE OWNER / MORTGAGED WITH</t>
  </si>
  <si>
    <t>LABEL||pt=A:40||val=MONTHLY RENTAL / MONTHLY AMORT.</t>
  </si>
  <si>
    <t>LABEL||pt=A:41||val=TYPE OF RESIDENCE</t>
  </si>
  <si>
    <t>LABEL||pt=A:42||val=OTHERS</t>
  </si>
  <si>
    <t>LABEL||pt=A:43||val=AREA ESTIMATION</t>
  </si>
  <si>
    <t>LABEL||pt=D:43||val=LOT AREA</t>
  </si>
  <si>
    <t>LABEL||pt=F:43||val=FLR AREA</t>
  </si>
  <si>
    <t>LABEL||pt=A:44||val=GARAGE</t>
  </si>
  <si>
    <t>LABEL||pt=A:45||val=CONDITION</t>
  </si>
  <si>
    <t>LABEL||pt=A:46||val=LANDMARK</t>
  </si>
  <si>
    <t>LABEL||pt=A:47||val=DESCRIPTION</t>
  </si>
  <si>
    <t>LABEL||pt=A:50||val=ADVERSE FINDINGS</t>
  </si>
  <si>
    <t>LABEL||pt=A:51||val=BASIS OF REPORT</t>
  </si>
  <si>
    <t>LABEL||pt=A:55||val=REMARKS</t>
  </si>
  <si>
    <t>LABEL||pt=A:57||val=INFORMANTS</t>
  </si>
  <si>
    <t>LABEL||pt=A:59||val=RELATIONSHIP</t>
  </si>
  <si>
    <t>LABEL||pt=A:60||val=ADDRESS</t>
  </si>
  <si>
    <t>LABEL||pt=A:62||val=RELATIONSHIP</t>
  </si>
  <si>
    <t>LABEL||pt=A:63||val=ADDRESS</t>
  </si>
  <si>
    <t>LABEL||pt=A:65||val=RELATIONSHIP</t>
  </si>
  <si>
    <t>LABEL||pt=A:66||val=ADDRESS</t>
  </si>
  <si>
    <t>LABEL||pt=A:68||val=RELATIONSHIP</t>
  </si>
  <si>
    <t>LABEL||pt=A:69||val=ADDRESS</t>
  </si>
  <si>
    <t>LABEL||pt=A:71||val=FCI NAME</t>
  </si>
  <si>
    <t>BLANK||pt=A:37||val=</t>
  </si>
  <si>
    <t>INPUT||pt=D:4||val=</t>
  </si>
  <si>
    <t>INPUT||pt=C:5||val=</t>
  </si>
  <si>
    <t>INPUT||pt=C:6||val=</t>
  </si>
  <si>
    <t>INPUT||pt=F:6||val=</t>
  </si>
  <si>
    <t>INPUT||pt=D:10||val=</t>
  </si>
  <si>
    <t>INPUT||pt=D:11||val=</t>
  </si>
  <si>
    <t>INPUT||pt=D:12||val=</t>
  </si>
  <si>
    <t>INPUT||pt=D:13||val=</t>
  </si>
  <si>
    <t>INPUT||pt=D:14||val=</t>
  </si>
  <si>
    <t>INPUT||pt=D:17||val=</t>
  </si>
  <si>
    <t>INPUT||pt=D:18||val=</t>
  </si>
  <si>
    <t>INPUT||pt=D:19||val=</t>
  </si>
  <si>
    <t>INPUT||pt=D:20||val=</t>
  </si>
  <si>
    <t>INPUT||pt=D:21||val=</t>
  </si>
  <si>
    <t>INPUT||pt=D:24||val=</t>
  </si>
  <si>
    <t>INPUT||pt=D:25||val=</t>
  </si>
  <si>
    <t>INPUT||pt=D:26||val=</t>
  </si>
  <si>
    <t>INPUT||pt=D:27||val=</t>
  </si>
  <si>
    <t>INPUT||pt=D:28||val=</t>
  </si>
  <si>
    <t>INPUT||pt=D:30||val=</t>
  </si>
  <si>
    <t>INPUT||pt=D:31||val=</t>
  </si>
  <si>
    <t>INPUT||pt=D:32||val=</t>
  </si>
  <si>
    <t>INPUT||pt=D:35||val=</t>
  </si>
  <si>
    <t>INPUT||pt=D:36||val=</t>
  </si>
  <si>
    <t>INPUT||pt=D:39||val=</t>
  </si>
  <si>
    <t>INPUT||pt=D:40||val=</t>
  </si>
  <si>
    <t>INPUT||pt=D:42||val=</t>
  </si>
  <si>
    <t>INPUT||pt=E:43||val=</t>
  </si>
  <si>
    <t>INPUT||pt=G:43||val=</t>
  </si>
  <si>
    <t>INPUT||pt=D:46||val=</t>
  </si>
  <si>
    <t>INPUT||pt=A:56||val=</t>
  </si>
  <si>
    <t>INPUT||pt=C:58||val=</t>
  </si>
  <si>
    <t>INPUT||pt=C:59||val=</t>
  </si>
  <si>
    <t>INPUT||pt=C:60||val=</t>
  </si>
  <si>
    <t>INPUT||pt=C:61||val=</t>
  </si>
  <si>
    <t>INPUT||pt=C:62||val=</t>
  </si>
  <si>
    <t>INPUT||pt=C:63||val=</t>
  </si>
  <si>
    <t>INPUT||pt=C:64||val=</t>
  </si>
  <si>
    <t>INPUT||pt=C:65||val=</t>
  </si>
  <si>
    <t>INPUT||pt=C:66||val=</t>
  </si>
  <si>
    <t>INPUT||pt=C:67||val=</t>
  </si>
  <si>
    <t>INPUT||pt=C:68||val=</t>
  </si>
  <si>
    <t>INPUT||pt=C:69||val=</t>
  </si>
  <si>
    <t>INPUT||pt=C:71||val=</t>
  </si>
  <si>
    <t>INPUT||pt=D:33||val=IF MORE THAN 2 YRS</t>
  </si>
  <si>
    <t>INPUT||pt=D:34||val=IF MORE THAN 2 YRS</t>
  </si>
  <si>
    <t>SELECT||pt=D:7||val=SUBECT</t>
  </si>
  <si>
    <t>SELECT||pt=D:7||val=CO-MAKER</t>
  </si>
  <si>
    <t>SELECT||pt=D:15||val=SINGLE</t>
  </si>
  <si>
    <t>SELECT||pt=D:15||val=MARRIED</t>
  </si>
  <si>
    <t>SELECT||pt=D:15||val=WIDOW/ER</t>
  </si>
  <si>
    <t>SELECT||pt=D:15||val=SEPARATED W/ LEGAL PAPERS</t>
  </si>
  <si>
    <t>SELECT||pt=D:15||val=SEPARATED W/O  LEGAL PAPERS</t>
  </si>
  <si>
    <t>SELECT||pt=D:15||val=COMPLICATED</t>
  </si>
  <si>
    <t>SELECT||pt=D:15||val=COMMON LAW</t>
  </si>
  <si>
    <t>SELECT||pt=D:15||val=LIVE-IN-PARTNER</t>
  </si>
  <si>
    <t>SELECT||pt=D:22||val=SINGLE</t>
  </si>
  <si>
    <t>SELECT||pt=D:22||val=MARRIED</t>
  </si>
  <si>
    <t>SELECT||pt=D:22||val=WIDOW/ER</t>
  </si>
  <si>
    <t>SELECT||pt=D:22||val=SEPARATED W/ LEGAL PAPERS</t>
  </si>
  <si>
    <t>SELECT||pt=D:22||val=SEPARATED W/O  LEGAL PAPERS</t>
  </si>
  <si>
    <t>SELECT||pt=D:22||val=COMPLICATED</t>
  </si>
  <si>
    <t>SELECT||pt=D:22||val=COMMON LAW</t>
  </si>
  <si>
    <t>SELECT||pt=D:22||val=LIVE-IN-PARTNER</t>
  </si>
  <si>
    <t>SELECT||pt=D:38||val=OWNED</t>
  </si>
  <si>
    <t>SELECT||pt=D:38||val=RENTED</t>
  </si>
  <si>
    <t>SELECT||pt=D:38||val=MORTGAGED</t>
  </si>
  <si>
    <t>SELECT||pt=D:38||val=USED FREE</t>
  </si>
  <si>
    <t>SELECT||pt=D:38||val=LIVING WITH PARENTS</t>
  </si>
  <si>
    <t>SELECT||pt=D:41||val=BUNGALOW</t>
  </si>
  <si>
    <t>SELECT||pt=D:41||val=2-STOREY</t>
  </si>
  <si>
    <t>SELECT||pt=D:41||val=APARTMENT</t>
  </si>
  <si>
    <t>SELECT||pt=D:41||val=CONDOMINIUM</t>
  </si>
  <si>
    <t>SELECT||pt=D:41||val=TOWNHOUSE</t>
  </si>
  <si>
    <t>SELECT||pt=D:41||val=DUPLEX</t>
  </si>
  <si>
    <t>SELECT||pt=D:41||val=OTHERS</t>
  </si>
  <si>
    <t>SELECT||pt=D:44||val=WITH GARAGE</t>
  </si>
  <si>
    <t>SELECT||pt=D:44||val=WITHOUT GARAGE</t>
  </si>
  <si>
    <t>SELECT||pt=D:44||val=STREET PARKING</t>
  </si>
  <si>
    <t>SELECT||pt=D:45||val=WELL MAINTAINED</t>
  </si>
  <si>
    <t>SELECT||pt=D:45||val=FAIRLY MAINTAINED</t>
  </si>
  <si>
    <t>SELECT||pt=F:45||val=CONCRETE</t>
  </si>
  <si>
    <t>SELECT||pt=F:45||val=MADE OF LIGHT MATERIALS</t>
  </si>
  <si>
    <t>SELECT||pt=F:45||val=SEMI-CONCRETE</t>
  </si>
  <si>
    <t>SELECT||pt=F:45||val=POOR / OLD</t>
  </si>
  <si>
    <t>SELECT||pt=C:47||val=RESIDENTIAL</t>
  </si>
  <si>
    <t>SELECT||pt=C:47||val=COMMERCIAL</t>
  </si>
  <si>
    <t>SELECT||pt=C:47||val=MIXED</t>
  </si>
  <si>
    <t>SELECT||pt=E:47||val=GOOD</t>
  </si>
  <si>
    <t>SELECT||pt=E:47||val=FAIR</t>
  </si>
  <si>
    <t>SELECT||pt=E:47||val=POOR</t>
  </si>
  <si>
    <t>SELECT||pt=C:48||val=MIDDLE CLASS</t>
  </si>
  <si>
    <t>SELECT||pt=C:48||val=UPPER CLASS</t>
  </si>
  <si>
    <t>SELECT||pt=C:48||val=LOW CLASS</t>
  </si>
  <si>
    <t>SELECT||pt=C:49||val=SQUATTERS AREA / POOR RESIDENCE</t>
  </si>
  <si>
    <t>SELECT||pt=C:49||val=NOT ACCESSIBLE VIA MEANS OF TRANSPO</t>
  </si>
  <si>
    <t>SELECT||pt=C:49||val=FLOOD PRONE - WATER LASTS &gt;5HRS</t>
  </si>
  <si>
    <t>SELECT||pt=C:49||val=FLOOD PRONE - WATER LASTS &gt;2HRS</t>
  </si>
  <si>
    <t>SELECT||pt=C:49||val=PASSABLE ROUTES ADVERSELY AFFECTED</t>
  </si>
  <si>
    <t>SELECT||pt=C:49||val=NOT APPLICABLE</t>
  </si>
  <si>
    <t>SELECT||pt=D:50||val=NONE</t>
  </si>
  <si>
    <t>SELECT||pt=D:50||val=DRUNKARD</t>
  </si>
  <si>
    <t>SELECT||pt=D:50||val=GAMBLER</t>
  </si>
  <si>
    <t>SELECT||pt=D:50||val=POOR PAYER</t>
  </si>
  <si>
    <t>SELECT||pt=D:50||val=DRUG USER</t>
  </si>
  <si>
    <t>SELECT||pt=D:50||val=EXTRAVAGANT</t>
  </si>
  <si>
    <t>SELECT||pt=D:50||val=NOTORIOUS</t>
  </si>
  <si>
    <t>SELECT||pt=D:50||val=HEAVILY INDEBTED</t>
  </si>
  <si>
    <t>SELECT||pt=D:51||val=ACTUAL VISIT</t>
  </si>
  <si>
    <t>SELECT||pt=D:51||val=NEIGHBOR/S</t>
  </si>
  <si>
    <t>SELECT||pt=D:51||val=HOA</t>
  </si>
  <si>
    <t>SELECT||pt=D:51||val=VILLAGE GUARD</t>
  </si>
  <si>
    <t>SELECT||pt=D:52||val=ACTUAL VISIT</t>
  </si>
  <si>
    <t>SELECT||pt=D:52||val=NEIGHBOR/S</t>
  </si>
  <si>
    <t>SELECT||pt=D:52||val=HOA</t>
  </si>
  <si>
    <t>SELECT||pt=D:52||val=VILLAGE GUARD</t>
  </si>
  <si>
    <t>SELECT||pt=D:53||val=ACTUAL VISIT</t>
  </si>
  <si>
    <t>SELECT||pt=D:53||val=NEIGHBOR/S</t>
  </si>
  <si>
    <t>SELECT||pt=D:53||val=HOA</t>
  </si>
  <si>
    <t>SELECT||pt=D:53||val=VILLAGE GUARD</t>
  </si>
  <si>
    <t>SELECT||pt=D:54||val=ACTUAL VISIT</t>
  </si>
  <si>
    <t>SELECT||pt=D:54||val=NEIGHBOR/S</t>
  </si>
  <si>
    <t>SELECT||pt=D:54||val=HOA</t>
  </si>
  <si>
    <t>SELECT||pt=D:54||val=VILLAGE GUARD</t>
  </si>
  <si>
    <t>SELECT||pt=D:3||val=Jan</t>
  </si>
  <si>
    <t>SELECT||pt=D:3||val=Feb</t>
  </si>
  <si>
    <t>SELECT||pt=D:3||val=Mar</t>
  </si>
  <si>
    <t>SELECT||pt=D:3||val=Apr</t>
  </si>
  <si>
    <t>SELECT||pt=D:3||val=May</t>
  </si>
  <si>
    <t>SELECT||pt=D:3||val=Jun</t>
  </si>
  <si>
    <t>SELECT||pt=D:3||val=Jul</t>
  </si>
  <si>
    <t>SELECT||pt=D:3||val=Aug</t>
  </si>
  <si>
    <t>SELECT||pt=D:3||val=Sep</t>
  </si>
  <si>
    <t>SELECT||pt=D:3||val=Oct</t>
  </si>
  <si>
    <t>SELECT||pt=D:3||val=Nov</t>
  </si>
  <si>
    <t>SELECT||pt=D:3||val=Dec</t>
  </si>
  <si>
    <t>SELECT||pt=E:3||val=1</t>
  </si>
  <si>
    <t>SELECT||pt=E:3||val=2</t>
  </si>
  <si>
    <t>SELECT||pt=E:3||val=3</t>
  </si>
  <si>
    <t>SELECT||pt=E:3||val=4</t>
  </si>
  <si>
    <t>SELECT||pt=E:3||val=5</t>
  </si>
  <si>
    <t>SELECT||pt=E:3||val=6</t>
  </si>
  <si>
    <t>SELECT||pt=E:3||val=7</t>
  </si>
  <si>
    <t>SELECT||pt=E:3||val=8</t>
  </si>
  <si>
    <t>SELECT||pt=E:3||val=9</t>
  </si>
  <si>
    <t>SELECT||pt=E:3||val=10</t>
  </si>
  <si>
    <t>SELECT||pt=E:3||val=11</t>
  </si>
  <si>
    <t>SELECT||pt=E:3||val=12</t>
  </si>
  <si>
    <t>SELECT||pt=E:3||val=13</t>
  </si>
  <si>
    <t>SELECT||pt=E:3||val=14</t>
  </si>
  <si>
    <t>SELECT||pt=E:3||val=15</t>
  </si>
  <si>
    <t>SELECT||pt=E:3||val=16</t>
  </si>
  <si>
    <t>SELECT||pt=E:3||val=17</t>
  </si>
  <si>
    <t>SELECT||pt=E:3||val=18</t>
  </si>
  <si>
    <t>SELECT||pt=E:3||val=19</t>
  </si>
  <si>
    <t>SELECT||pt=E:3||val=20</t>
  </si>
  <si>
    <t>SELECT||pt=E:3||val=21</t>
  </si>
  <si>
    <t>SELECT||pt=E:3||val=22</t>
  </si>
  <si>
    <t>SELECT||pt=E:3||val=23</t>
  </si>
  <si>
    <t>SELECT||pt=E:3||val=24</t>
  </si>
  <si>
    <t>SELECT||pt=E:3||val=25</t>
  </si>
  <si>
    <t>SELECT||pt=E:3||val=26</t>
  </si>
  <si>
    <t>SELECT||pt=E:3||val=27</t>
  </si>
  <si>
    <t>SELECT||pt=E:3||val=28</t>
  </si>
  <si>
    <t>SELECT||pt=E:3||val=29</t>
  </si>
  <si>
    <t>SELECT||pt=E:3||val=30</t>
  </si>
  <si>
    <t>SELECT||pt=E:3||val=31</t>
  </si>
  <si>
    <t>SELECT||pt=F:3||val=2018</t>
  </si>
  <si>
    <t>SELECT||pt=F:3||val=2019</t>
  </si>
  <si>
    <t>SELECT||pt=F:3||val=2020</t>
  </si>
  <si>
    <t>SELECT||pt=F:3||val=2021</t>
  </si>
  <si>
    <t>SELECT||pt=F:3||val=2022</t>
  </si>
  <si>
    <t>SELECT||pt=F:3||val=2023</t>
  </si>
  <si>
    <t>SELECT||pt=F:3||val=2024</t>
  </si>
  <si>
    <t>SELECT||pt=F:3||val=2025</t>
  </si>
  <si>
    <t>SELECT||pt=F:3||val=2026</t>
  </si>
  <si>
    <t>SELECT||pt=F:3||val=2027</t>
  </si>
  <si>
    <t>SELECT||pt=F:3||val=2028</t>
  </si>
  <si>
    <t>SELECT||pt=F:3||val=2029</t>
  </si>
  <si>
    <t>SELECT||pt=F:3||val=2030</t>
  </si>
  <si>
    <t>SELECT||pt=F:3||val=2031</t>
  </si>
  <si>
    <t>SELECT||pt=F:3||val=2032</t>
  </si>
  <si>
    <t>SELECT||pt=F:3||val=2033</t>
  </si>
  <si>
    <t>SELECT||pt=F:3||val=2034</t>
  </si>
  <si>
    <t>SELECT||pt=F:3||val=2035</t>
  </si>
  <si>
    <t>SELECT||pt=F:3||val=2036</t>
  </si>
  <si>
    <t>SELECT||pt=F:3||val=2037</t>
  </si>
  <si>
    <t>SELECT||pt=F:3||val=2038</t>
  </si>
  <si>
    <t>SELECT||pt=F:3||val=2039</t>
  </si>
  <si>
    <t>SELECT||pt=D:3||val=</t>
  </si>
  <si>
    <t>SELECT||pt=E:3||val=</t>
  </si>
  <si>
    <t>SELECT||pt=F:3||val=</t>
  </si>
  <si>
    <t>SELECT||pt=D:7||val=</t>
  </si>
  <si>
    <t>SELECT||pt=D:22||val=</t>
  </si>
  <si>
    <t>SELECT||pt=D:38||val=</t>
  </si>
  <si>
    <t>SELECT||pt=D:41||val=</t>
  </si>
  <si>
    <t>SELECT||pt=D:44||val=</t>
  </si>
  <si>
    <t>SELECT||pt=D:45||val=</t>
  </si>
  <si>
    <t>SELECT||pt=F:45||val=</t>
  </si>
  <si>
    <t>SELECT||pt=C:47||val=</t>
  </si>
  <si>
    <t>SELECT||pt=E:47||val=</t>
  </si>
  <si>
    <t>SELECT||pt=C:48||val=</t>
  </si>
  <si>
    <t>SELECT||pt=C:49||val=</t>
  </si>
  <si>
    <t>SELECT||pt=D:50||val=</t>
  </si>
  <si>
    <t>SELECT||pt=D:51||val=</t>
  </si>
  <si>
    <t>SELECT||pt=D:52||val=</t>
  </si>
  <si>
    <t>SELECT||pt=D:53||val=</t>
  </si>
  <si>
    <t>SELECT||pt=D:54||val=</t>
  </si>
  <si>
    <t>LABEL||pt=A:70||val=FCI INFO</t>
  </si>
  <si>
    <t>BLANK||pt=A:8||val=GENERAL INFORMATION</t>
  </si>
  <si>
    <t>LABEL||pt=A:58||val=NAME(1)</t>
  </si>
  <si>
    <t>LABEL||pt=A:61||val=NAME(2)</t>
  </si>
  <si>
    <t>LABEL||pt=A:64||val=NAME(3)</t>
  </si>
  <si>
    <t>LABEL||pt=A:67||val=NAME(4)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</si>
</sst>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MS Reference Sans Serif"/>
      <family val="2"/>
    </font>
    <font>
      <sz val="12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indexed="56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indexed="56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62"/>
      <name val="Calibri"/>
      <family val="2"/>
      <scheme val="minor"/>
    </font>
    <font>
      <b/>
      <sz val="11"/>
      <color theme="1"/>
      <name val="MS Reference Sans Serif"/>
      <family val="2"/>
    </font>
    <font>
      <i/>
      <sz val="12"/>
      <color indexed="8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indexed="30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sz val="12"/>
      <color indexed="56"/>
      <name val="Calibri"/>
      <family val="2"/>
      <scheme val="minor"/>
    </font>
    <font>
      <sz val="12"/>
      <color indexed="30"/>
      <name val="Calibri"/>
      <family val="2"/>
      <scheme val="minor"/>
    </font>
    <font>
      <sz val="9"/>
      <color indexed="8"/>
      <name val="Arial Narrow"/>
      <family val="2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9" borderId="12" xfId="1" applyFont="1" applyFill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10" fillId="0" borderId="12" xfId="1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9" fillId="0" borderId="9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Fill="1" applyBorder="1" applyAlignment="1">
      <alignment horizontal="left" vertical="center"/>
    </xf>
    <xf numFmtId="0" fontId="21" fillId="0" borderId="1" xfId="0" applyNumberFormat="1" applyFont="1" applyBorder="1" applyAlignment="1" applyProtection="1">
      <alignment horizontal="left" vertical="top"/>
      <protection locked="0"/>
    </xf>
    <xf numFmtId="0" fontId="21" fillId="0" borderId="0" xfId="0" applyNumberFormat="1" applyFont="1" applyAlignment="1">
      <alignment horizontal="left" vertical="center"/>
    </xf>
    <xf numFmtId="0" fontId="20" fillId="9" borderId="1" xfId="0" applyNumberFormat="1" applyFont="1" applyFill="1" applyBorder="1" applyAlignment="1" applyProtection="1">
      <alignment horizontal="left" vertical="center"/>
      <protection locked="0"/>
    </xf>
    <xf numFmtId="0" fontId="21" fillId="8" borderId="1" xfId="0" applyNumberFormat="1" applyFont="1" applyFill="1" applyBorder="1" applyAlignment="1">
      <alignment horizontal="left" vertical="center"/>
    </xf>
    <xf numFmtId="0" fontId="4" fillId="8" borderId="1" xfId="0" applyNumberFormat="1" applyFont="1" applyFill="1" applyBorder="1" applyAlignment="1">
      <alignment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21" fillId="8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>
      <alignment horizontal="left" vertical="top"/>
      <protection locked="0"/>
    </xf>
    <xf numFmtId="0" fontId="21" fillId="0" borderId="1" xfId="0" applyNumberFormat="1" applyFont="1" applyBorder="1" applyAlignment="1" applyProtection="1">
      <alignment horizontal="left" vertical="top"/>
      <protection locked="0"/>
    </xf>
    <xf numFmtId="0" fontId="4" fillId="6" borderId="1" xfId="0" applyNumberFormat="1" applyFont="1" applyFill="1" applyBorder="1" applyAlignment="1">
      <alignment horizontal="left" vertical="center"/>
    </xf>
    <xf numFmtId="0" fontId="4" fillId="9" borderId="1" xfId="0" applyNumberFormat="1" applyFont="1" applyFill="1" applyBorder="1" applyAlignment="1" applyProtection="1">
      <alignment horizontal="left" vertical="top" wrapText="1"/>
      <protection locked="0"/>
    </xf>
    <xf numFmtId="0" fontId="20" fillId="10" borderId="1" xfId="0" applyNumberFormat="1" applyFont="1" applyFill="1" applyBorder="1" applyAlignment="1">
      <alignment horizontal="left" vertical="center"/>
    </xf>
    <xf numFmtId="0" fontId="22" fillId="9" borderId="1" xfId="0" applyNumberFormat="1" applyFont="1" applyFill="1" applyBorder="1" applyAlignment="1">
      <alignment horizontal="left" vertical="center"/>
    </xf>
    <xf numFmtId="0" fontId="20" fillId="7" borderId="1" xfId="0" applyNumberFormat="1" applyFont="1" applyFill="1" applyBorder="1" applyAlignment="1">
      <alignment horizontal="left" vertical="center"/>
    </xf>
    <xf numFmtId="0" fontId="20" fillId="5" borderId="1" xfId="0" applyNumberFormat="1" applyFont="1" applyFill="1" applyBorder="1" applyAlignment="1">
      <alignment horizontal="left" vertical="center"/>
    </xf>
    <xf numFmtId="0" fontId="20" fillId="8" borderId="1" xfId="0" applyNumberFormat="1" applyFont="1" applyFill="1" applyBorder="1" applyAlignment="1">
      <alignment horizontal="left" vertical="center"/>
    </xf>
    <xf numFmtId="0" fontId="20" fillId="9" borderId="1" xfId="0" applyNumberFormat="1" applyFont="1" applyFill="1" applyBorder="1" applyAlignment="1" applyProtection="1">
      <alignment horizontal="left" vertical="center"/>
      <protection locked="0"/>
    </xf>
    <xf numFmtId="0" fontId="20" fillId="9" borderId="1" xfId="0" applyNumberFormat="1" applyFont="1" applyFill="1" applyBorder="1" applyAlignment="1" applyProtection="1">
      <alignment horizontal="left" vertical="top" wrapText="1"/>
      <protection locked="0"/>
    </xf>
    <xf numFmtId="0" fontId="20" fillId="9" borderId="1" xfId="0" applyNumberFormat="1" applyFont="1" applyFill="1" applyBorder="1" applyAlignment="1" applyProtection="1">
      <alignment horizontal="left" vertical="top"/>
      <protection locked="0"/>
    </xf>
    <xf numFmtId="0" fontId="20" fillId="0" borderId="1" xfId="0" applyNumberFormat="1" applyFont="1" applyFill="1" applyBorder="1" applyAlignment="1" applyProtection="1">
      <alignment horizontal="left" vertical="top"/>
      <protection locked="0"/>
    </xf>
    <xf numFmtId="0" fontId="23" fillId="6" borderId="1" xfId="0" applyNumberFormat="1" applyFont="1" applyFill="1" applyBorder="1" applyAlignment="1">
      <alignment horizontal="left" vertical="center"/>
    </xf>
    <xf numFmtId="0" fontId="21" fillId="6" borderId="1" xfId="0" applyNumberFormat="1" applyFont="1" applyFill="1" applyBorder="1" applyAlignment="1">
      <alignment horizontal="left" vertical="center"/>
    </xf>
    <xf numFmtId="0" fontId="23" fillId="8" borderId="1" xfId="0" applyNumberFormat="1" applyFont="1" applyFill="1" applyBorder="1" applyAlignment="1">
      <alignment horizontal="left" vertical="center"/>
    </xf>
    <xf numFmtId="0" fontId="22" fillId="9" borderId="1" xfId="0" applyNumberFormat="1" applyFont="1" applyFill="1" applyBorder="1" applyAlignment="1" applyProtection="1">
      <alignment horizontal="left" vertical="top" wrapText="1"/>
      <protection locked="0"/>
    </xf>
    <xf numFmtId="0" fontId="21" fillId="0" borderId="1" xfId="0" applyNumberFormat="1" applyFont="1" applyBorder="1" applyAlignment="1" applyProtection="1">
      <alignment horizontal="left" vertical="center"/>
      <protection locked="0"/>
    </xf>
    <xf numFmtId="0" fontId="21" fillId="8" borderId="1" xfId="0" applyNumberFormat="1" applyFont="1" applyFill="1" applyBorder="1" applyAlignment="1">
      <alignment horizontal="left" vertical="center"/>
    </xf>
    <xf numFmtId="0" fontId="22" fillId="6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Border="1" applyAlignment="1" applyProtection="1">
      <alignment horizontal="left" vertical="top" wrapText="1"/>
      <protection locked="0"/>
    </xf>
    <xf numFmtId="0" fontId="21" fillId="8" borderId="1" xfId="0" applyNumberFormat="1" applyFont="1" applyFill="1" applyBorder="1" applyAlignment="1">
      <alignment horizontal="center" vertical="center"/>
    </xf>
    <xf numFmtId="0" fontId="24" fillId="8" borderId="1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14" fontId="9" fillId="0" borderId="6" xfId="0" applyNumberFormat="1" applyFont="1" applyBorder="1" applyAlignment="1">
      <alignment horizontal="left" vertical="top" wrapText="1"/>
    </xf>
    <xf numFmtId="164" fontId="9" fillId="0" borderId="7" xfId="0" applyNumberFormat="1" applyFont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top" wrapText="1"/>
    </xf>
    <xf numFmtId="0" fontId="10" fillId="2" borderId="8" xfId="0" applyFont="1" applyFill="1" applyBorder="1" applyAlignment="1">
      <alignment horizontal="left" vertical="top" wrapText="1"/>
    </xf>
    <xf numFmtId="0" fontId="5" fillId="0" borderId="9" xfId="0" applyFont="1" applyBorder="1" applyAlignment="1">
      <alignment horizontal="left"/>
    </xf>
    <xf numFmtId="0" fontId="5" fillId="0" borderId="6" xfId="0" applyFont="1" applyBorder="1" applyAlignment="1" applyProtection="1">
      <alignment horizontal="left"/>
      <protection locked="0"/>
    </xf>
    <xf numFmtId="0" fontId="11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6" xfId="0" applyFont="1" applyBorder="1" applyAlignment="1">
      <alignment horizontal="left"/>
    </xf>
    <xf numFmtId="0" fontId="10" fillId="2" borderId="12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3" fontId="9" fillId="0" borderId="6" xfId="0" applyNumberFormat="1" applyFont="1" applyBorder="1" applyAlignment="1">
      <alignment horizontal="left" vertical="top" wrapText="1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7" fillId="0" borderId="6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/>
    </xf>
    <xf numFmtId="0" fontId="9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/>
    </xf>
    <xf numFmtId="0" fontId="9" fillId="0" borderId="25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10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16" fontId="9" fillId="0" borderId="6" xfId="0" applyNumberFormat="1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top" wrapText="1"/>
    </xf>
  </cellXfs>
  <cellStyles count="2">
    <cellStyle name="Excel Built-in Normal" xfId="1"/>
    <cellStyle name="Normal" xfId="0" builtinId="0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100</xdr:row>
      <xdr:rowOff>57150</xdr:rowOff>
    </xdr:from>
    <xdr:to>
      <xdr:col>18</xdr:col>
      <xdr:colOff>28575</xdr:colOff>
      <xdr:row>102</xdr:row>
      <xdr:rowOff>161925</xdr:rowOff>
    </xdr:to>
    <xdr:pic>
      <xdr:nvPicPr>
        <xdr:cNvPr id="19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3687425"/>
          <a:ext cx="30194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104775</xdr:colOff>
      <xdr:row>97</xdr:row>
      <xdr:rowOff>28575</xdr:rowOff>
    </xdr:from>
    <xdr:to>
      <xdr:col>34</xdr:col>
      <xdr:colOff>514350</xdr:colOff>
      <xdr:row>100</xdr:row>
      <xdr:rowOff>66675</xdr:rowOff>
    </xdr:to>
    <xdr:pic>
      <xdr:nvPicPr>
        <xdr:cNvPr id="1999" name="Picture 4" descr="https://lh3.googleusercontent.com/-0k47wkbw6rI/WNnZy9YaGkI/AAAAAAAABmc/dWa1Nm6XdzUZN0XYqXZ9XvmPefWmskNBQCK8B/s193/2017-03-27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3239750"/>
          <a:ext cx="8477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104775</xdr:colOff>
      <xdr:row>95</xdr:row>
      <xdr:rowOff>76200</xdr:rowOff>
    </xdr:from>
    <xdr:to>
      <xdr:col>32</xdr:col>
      <xdr:colOff>28575</xdr:colOff>
      <xdr:row>101</xdr:row>
      <xdr:rowOff>57150</xdr:rowOff>
    </xdr:to>
    <xdr:pic>
      <xdr:nvPicPr>
        <xdr:cNvPr id="20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88" t="16202" r="30138" b="28491"/>
        <a:stretch>
          <a:fillRect/>
        </a:stretch>
      </xdr:blipFill>
      <xdr:spPr bwMode="auto">
        <a:xfrm>
          <a:off x="6410325" y="12944475"/>
          <a:ext cx="9715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1"/>
  <sheetViews>
    <sheetView view="pageBreakPreview" zoomScaleNormal="100" workbookViewId="0">
      <selection sqref="A1:G1"/>
    </sheetView>
  </sheetViews>
  <sheetFormatPr defaultColWidth="9.140625" defaultRowHeight="11.25" x14ac:dyDescent="0.25"/>
  <cols>
    <col min="1" max="5" width="9.140625" style="24"/>
    <col min="6" max="6" width="8.7109375" style="24" bestFit="1" customWidth="1"/>
    <col min="7" max="16384" width="9.140625" style="24"/>
  </cols>
  <sheetData>
    <row r="1" spans="1:7" x14ac:dyDescent="0.25">
      <c r="A1" s="38" t="s">
        <v>97</v>
      </c>
      <c r="B1" s="38"/>
      <c r="C1" s="38"/>
      <c r="D1" s="38"/>
      <c r="E1" s="38"/>
      <c r="F1" s="38"/>
      <c r="G1" s="38"/>
    </row>
    <row r="2" spans="1:7" x14ac:dyDescent="0.25">
      <c r="A2" s="39" t="s">
        <v>98</v>
      </c>
      <c r="B2" s="39"/>
      <c r="C2" s="39"/>
      <c r="D2" s="39"/>
      <c r="E2" s="39"/>
      <c r="F2" s="39"/>
      <c r="G2" s="39"/>
    </row>
    <row r="3" spans="1:7" x14ac:dyDescent="0.25">
      <c r="A3" s="40" t="s">
        <v>99</v>
      </c>
      <c r="B3" s="40"/>
      <c r="C3" s="40"/>
      <c r="D3" s="25" t="s">
        <v>347</v>
      </c>
      <c r="E3" s="25" t="s">
        <v>348</v>
      </c>
      <c r="F3" s="41" t="s">
        <v>349</v>
      </c>
      <c r="G3" s="41"/>
    </row>
    <row r="4" spans="1:7" x14ac:dyDescent="0.25">
      <c r="A4" s="40" t="s">
        <v>100</v>
      </c>
      <c r="B4" s="40"/>
      <c r="C4" s="40"/>
      <c r="D4" s="42" t="s">
        <v>158</v>
      </c>
      <c r="E4" s="42"/>
      <c r="F4" s="42"/>
      <c r="G4" s="42"/>
    </row>
    <row r="5" spans="1:7" x14ac:dyDescent="0.25">
      <c r="A5" s="36" t="s">
        <v>101</v>
      </c>
      <c r="B5" s="36"/>
      <c r="C5" s="42" t="s">
        <v>159</v>
      </c>
      <c r="D5" s="42"/>
      <c r="E5" s="42"/>
      <c r="F5" s="42"/>
      <c r="G5" s="42"/>
    </row>
    <row r="6" spans="1:7" x14ac:dyDescent="0.25">
      <c r="A6" s="36" t="s">
        <v>102</v>
      </c>
      <c r="B6" s="36"/>
      <c r="C6" s="43" t="s">
        <v>160</v>
      </c>
      <c r="D6" s="43"/>
      <c r="E6" s="43"/>
      <c r="F6" s="43" t="s">
        <v>161</v>
      </c>
      <c r="G6" s="43"/>
    </row>
    <row r="7" spans="1:7" x14ac:dyDescent="0.25">
      <c r="A7" s="36" t="s">
        <v>103</v>
      </c>
      <c r="B7" s="36"/>
      <c r="C7" s="36"/>
      <c r="D7" s="44" t="s">
        <v>350</v>
      </c>
      <c r="E7" s="44"/>
      <c r="F7" s="44"/>
      <c r="G7" s="44"/>
    </row>
    <row r="8" spans="1:7" x14ac:dyDescent="0.25">
      <c r="A8" s="45" t="s">
        <v>367</v>
      </c>
      <c r="B8" s="46"/>
      <c r="C8" s="46"/>
      <c r="D8" s="46"/>
      <c r="E8" s="46"/>
      <c r="F8" s="46"/>
      <c r="G8" s="46"/>
    </row>
    <row r="9" spans="1:7" x14ac:dyDescent="0.25">
      <c r="A9" s="47" t="s">
        <v>128</v>
      </c>
      <c r="B9" s="47"/>
      <c r="C9" s="47"/>
      <c r="D9" s="47"/>
      <c r="E9" s="47"/>
      <c r="F9" s="47"/>
      <c r="G9" s="47"/>
    </row>
    <row r="10" spans="1:7" x14ac:dyDescent="0.25">
      <c r="A10" s="31" t="s">
        <v>104</v>
      </c>
      <c r="B10" s="31"/>
      <c r="C10" s="31"/>
      <c r="D10" s="33" t="s">
        <v>162</v>
      </c>
      <c r="E10" s="33"/>
      <c r="F10" s="33"/>
      <c r="G10" s="33"/>
    </row>
    <row r="11" spans="1:7" x14ac:dyDescent="0.25">
      <c r="A11" s="31" t="s">
        <v>105</v>
      </c>
      <c r="B11" s="31"/>
      <c r="C11" s="31"/>
      <c r="D11" s="33" t="s">
        <v>163</v>
      </c>
      <c r="E11" s="33"/>
      <c r="F11" s="33"/>
      <c r="G11" s="33"/>
    </row>
    <row r="12" spans="1:7" x14ac:dyDescent="0.25">
      <c r="A12" s="31" t="s">
        <v>106</v>
      </c>
      <c r="B12" s="31"/>
      <c r="C12" s="31"/>
      <c r="D12" s="33" t="s">
        <v>164</v>
      </c>
      <c r="E12" s="33"/>
      <c r="F12" s="33"/>
      <c r="G12" s="33"/>
    </row>
    <row r="13" spans="1:7" x14ac:dyDescent="0.25">
      <c r="A13" s="31" t="s">
        <v>107</v>
      </c>
      <c r="B13" s="31"/>
      <c r="C13" s="31"/>
      <c r="D13" s="33" t="s">
        <v>165</v>
      </c>
      <c r="E13" s="33"/>
      <c r="F13" s="33"/>
      <c r="G13" s="33"/>
    </row>
    <row r="14" spans="1:7" x14ac:dyDescent="0.25">
      <c r="A14" s="31" t="s">
        <v>108</v>
      </c>
      <c r="B14" s="31"/>
      <c r="C14" s="31"/>
      <c r="D14" s="33" t="s">
        <v>166</v>
      </c>
      <c r="E14" s="33"/>
      <c r="F14" s="33"/>
      <c r="G14" s="33"/>
    </row>
    <row r="15" spans="1:7" x14ac:dyDescent="0.25">
      <c r="A15" s="31" t="s">
        <v>109</v>
      </c>
      <c r="B15" s="31"/>
      <c r="C15" s="31"/>
      <c r="D15" s="49" t="s">
        <v>206</v>
      </c>
      <c r="E15" s="49"/>
      <c r="F15" s="49"/>
      <c r="G15" s="49"/>
    </row>
    <row r="16" spans="1:7" x14ac:dyDescent="0.25">
      <c r="A16" s="47" t="s">
        <v>110</v>
      </c>
      <c r="B16" s="50"/>
      <c r="C16" s="50"/>
      <c r="D16" s="50"/>
      <c r="E16" s="50"/>
      <c r="F16" s="50"/>
      <c r="G16" s="50"/>
    </row>
    <row r="17" spans="1:7" x14ac:dyDescent="0.25">
      <c r="A17" s="31" t="s">
        <v>111</v>
      </c>
      <c r="B17" s="31"/>
      <c r="C17" s="31"/>
      <c r="D17" s="49" t="s">
        <v>167</v>
      </c>
      <c r="E17" s="49"/>
      <c r="F17" s="49"/>
      <c r="G17" s="49"/>
    </row>
    <row r="18" spans="1:7" x14ac:dyDescent="0.25">
      <c r="A18" s="31" t="s">
        <v>112</v>
      </c>
      <c r="B18" s="31"/>
      <c r="C18" s="31"/>
      <c r="D18" s="49" t="s">
        <v>168</v>
      </c>
      <c r="E18" s="49"/>
      <c r="F18" s="49"/>
      <c r="G18" s="49"/>
    </row>
    <row r="19" spans="1:7" x14ac:dyDescent="0.25">
      <c r="A19" s="31" t="s">
        <v>113</v>
      </c>
      <c r="B19" s="31"/>
      <c r="C19" s="31"/>
      <c r="D19" s="49" t="s">
        <v>169</v>
      </c>
      <c r="E19" s="49"/>
      <c r="F19" s="49"/>
      <c r="G19" s="49"/>
    </row>
    <row r="20" spans="1:7" x14ac:dyDescent="0.25">
      <c r="A20" s="31" t="s">
        <v>114</v>
      </c>
      <c r="B20" s="31"/>
      <c r="C20" s="31"/>
      <c r="D20" s="49" t="s">
        <v>170</v>
      </c>
      <c r="E20" s="49"/>
      <c r="F20" s="49"/>
      <c r="G20" s="49"/>
    </row>
    <row r="21" spans="1:7" x14ac:dyDescent="0.25">
      <c r="A21" s="31" t="s">
        <v>115</v>
      </c>
      <c r="B21" s="31"/>
      <c r="C21" s="31"/>
      <c r="D21" s="49" t="s">
        <v>171</v>
      </c>
      <c r="E21" s="49"/>
      <c r="F21" s="49"/>
      <c r="G21" s="49"/>
    </row>
    <row r="22" spans="1:7" x14ac:dyDescent="0.25">
      <c r="A22" s="31" t="s">
        <v>116</v>
      </c>
      <c r="B22" s="31"/>
      <c r="C22" s="31"/>
      <c r="D22" s="49" t="s">
        <v>351</v>
      </c>
      <c r="E22" s="49"/>
      <c r="F22" s="49"/>
      <c r="G22" s="49"/>
    </row>
    <row r="23" spans="1:7" x14ac:dyDescent="0.25">
      <c r="A23" s="51" t="s">
        <v>117</v>
      </c>
      <c r="B23" s="51"/>
      <c r="C23" s="51"/>
      <c r="D23" s="51"/>
      <c r="E23" s="51"/>
      <c r="F23" s="51"/>
      <c r="G23" s="51"/>
    </row>
    <row r="24" spans="1:7" x14ac:dyDescent="0.25">
      <c r="A24" s="37" t="s">
        <v>118</v>
      </c>
      <c r="B24" s="37"/>
      <c r="C24" s="37"/>
      <c r="D24" s="48" t="s">
        <v>172</v>
      </c>
      <c r="E24" s="48"/>
      <c r="F24" s="48"/>
      <c r="G24" s="48"/>
    </row>
    <row r="25" spans="1:7" x14ac:dyDescent="0.25">
      <c r="A25" s="37" t="s">
        <v>119</v>
      </c>
      <c r="B25" s="37"/>
      <c r="C25" s="37"/>
      <c r="D25" s="48" t="s">
        <v>173</v>
      </c>
      <c r="E25" s="48"/>
      <c r="F25" s="48"/>
      <c r="G25" s="48"/>
    </row>
    <row r="26" spans="1:7" x14ac:dyDescent="0.25">
      <c r="A26" s="31" t="s">
        <v>120</v>
      </c>
      <c r="B26" s="31"/>
      <c r="C26" s="31"/>
      <c r="D26" s="33" t="s">
        <v>174</v>
      </c>
      <c r="E26" s="33"/>
      <c r="F26" s="33"/>
      <c r="G26" s="33"/>
    </row>
    <row r="27" spans="1:7" x14ac:dyDescent="0.25">
      <c r="A27" s="31" t="s">
        <v>121</v>
      </c>
      <c r="B27" s="31"/>
      <c r="C27" s="31"/>
      <c r="D27" s="33" t="s">
        <v>175</v>
      </c>
      <c r="E27" s="33"/>
      <c r="F27" s="33"/>
      <c r="G27" s="33"/>
    </row>
    <row r="28" spans="1:7" x14ac:dyDescent="0.25">
      <c r="A28" s="31" t="s">
        <v>122</v>
      </c>
      <c r="B28" s="31"/>
      <c r="C28" s="31"/>
      <c r="D28" s="33" t="s">
        <v>176</v>
      </c>
      <c r="E28" s="33"/>
      <c r="F28" s="33"/>
      <c r="G28" s="33"/>
    </row>
    <row r="29" spans="1:7" x14ac:dyDescent="0.25">
      <c r="A29" s="45" t="s">
        <v>123</v>
      </c>
      <c r="B29" s="46"/>
      <c r="C29" s="46"/>
      <c r="D29" s="46"/>
      <c r="E29" s="46"/>
      <c r="F29" s="46"/>
      <c r="G29" s="46"/>
    </row>
    <row r="30" spans="1:7" x14ac:dyDescent="0.25">
      <c r="A30" s="31" t="s">
        <v>124</v>
      </c>
      <c r="B30" s="31"/>
      <c r="C30" s="31"/>
      <c r="D30" s="52" t="s">
        <v>177</v>
      </c>
      <c r="E30" s="52"/>
      <c r="F30" s="52"/>
      <c r="G30" s="52"/>
    </row>
    <row r="31" spans="1:7" x14ac:dyDescent="0.25">
      <c r="A31" s="31" t="s">
        <v>125</v>
      </c>
      <c r="B31" s="31"/>
      <c r="C31" s="31"/>
      <c r="D31" s="33" t="s">
        <v>178</v>
      </c>
      <c r="E31" s="33"/>
      <c r="F31" s="33"/>
      <c r="G31" s="33"/>
    </row>
    <row r="32" spans="1:7" x14ac:dyDescent="0.25">
      <c r="A32" s="31" t="s">
        <v>126</v>
      </c>
      <c r="B32" s="31"/>
      <c r="C32" s="31"/>
      <c r="D32" s="33" t="s">
        <v>179</v>
      </c>
      <c r="E32" s="33"/>
      <c r="F32" s="33"/>
      <c r="G32" s="33"/>
    </row>
    <row r="33" spans="1:7" x14ac:dyDescent="0.25">
      <c r="A33" s="31" t="s">
        <v>127</v>
      </c>
      <c r="B33" s="31"/>
      <c r="C33" s="31"/>
      <c r="D33" s="52" t="s">
        <v>202</v>
      </c>
      <c r="E33" s="52"/>
      <c r="F33" s="52"/>
      <c r="G33" s="52"/>
    </row>
    <row r="34" spans="1:7" x14ac:dyDescent="0.25">
      <c r="A34" s="31" t="s">
        <v>129</v>
      </c>
      <c r="B34" s="31"/>
      <c r="C34" s="31"/>
      <c r="D34" s="33" t="s">
        <v>203</v>
      </c>
      <c r="E34" s="33"/>
      <c r="F34" s="33"/>
      <c r="G34" s="33"/>
    </row>
    <row r="35" spans="1:7" x14ac:dyDescent="0.25">
      <c r="A35" s="50" t="s">
        <v>130</v>
      </c>
      <c r="B35" s="50"/>
      <c r="C35" s="50"/>
      <c r="D35" s="33" t="s">
        <v>180</v>
      </c>
      <c r="E35" s="33"/>
      <c r="F35" s="33"/>
      <c r="G35" s="33"/>
    </row>
    <row r="36" spans="1:7" x14ac:dyDescent="0.25">
      <c r="A36" s="50" t="s">
        <v>131</v>
      </c>
      <c r="B36" s="50"/>
      <c r="C36" s="50"/>
      <c r="D36" s="33" t="s">
        <v>181</v>
      </c>
      <c r="E36" s="33"/>
      <c r="F36" s="33"/>
      <c r="G36" s="33"/>
    </row>
    <row r="37" spans="1:7" x14ac:dyDescent="0.25">
      <c r="A37" s="53" t="s">
        <v>157</v>
      </c>
      <c r="B37" s="53"/>
      <c r="C37" s="53"/>
      <c r="D37" s="53"/>
      <c r="E37" s="53"/>
      <c r="F37" s="53"/>
      <c r="G37" s="53"/>
    </row>
    <row r="38" spans="1:7" x14ac:dyDescent="0.25">
      <c r="A38" s="50" t="s">
        <v>132</v>
      </c>
      <c r="B38" s="50"/>
      <c r="C38" s="50"/>
      <c r="D38" s="33" t="s">
        <v>352</v>
      </c>
      <c r="E38" s="33"/>
      <c r="F38" s="33"/>
      <c r="G38" s="33"/>
    </row>
    <row r="39" spans="1:7" x14ac:dyDescent="0.25">
      <c r="A39" s="54" t="s">
        <v>133</v>
      </c>
      <c r="B39" s="54"/>
      <c r="C39" s="54"/>
      <c r="D39" s="33" t="s">
        <v>182</v>
      </c>
      <c r="E39" s="33"/>
      <c r="F39" s="33"/>
      <c r="G39" s="33"/>
    </row>
    <row r="40" spans="1:7" x14ac:dyDescent="0.25">
      <c r="A40" s="54" t="s">
        <v>134</v>
      </c>
      <c r="B40" s="54"/>
      <c r="C40" s="54"/>
      <c r="D40" s="33" t="s">
        <v>183</v>
      </c>
      <c r="E40" s="33"/>
      <c r="F40" s="33"/>
      <c r="G40" s="33"/>
    </row>
    <row r="41" spans="1:7" x14ac:dyDescent="0.25">
      <c r="A41" s="50" t="s">
        <v>135</v>
      </c>
      <c r="B41" s="50"/>
      <c r="C41" s="50"/>
      <c r="D41" s="33" t="s">
        <v>353</v>
      </c>
      <c r="E41" s="33"/>
      <c r="F41" s="33"/>
      <c r="G41" s="33"/>
    </row>
    <row r="42" spans="1:7" x14ac:dyDescent="0.25">
      <c r="A42" s="54" t="s">
        <v>136</v>
      </c>
      <c r="B42" s="54"/>
      <c r="C42" s="54"/>
      <c r="D42" s="33" t="s">
        <v>184</v>
      </c>
      <c r="E42" s="33"/>
      <c r="F42" s="33"/>
      <c r="G42" s="33"/>
    </row>
    <row r="43" spans="1:7" x14ac:dyDescent="0.25">
      <c r="A43" s="50" t="s">
        <v>137</v>
      </c>
      <c r="B43" s="50"/>
      <c r="C43" s="50"/>
      <c r="D43" s="26" t="s">
        <v>138</v>
      </c>
      <c r="E43" s="23" t="s">
        <v>185</v>
      </c>
      <c r="F43" s="26" t="s">
        <v>139</v>
      </c>
      <c r="G43" s="23" t="s">
        <v>186</v>
      </c>
    </row>
    <row r="44" spans="1:7" x14ac:dyDescent="0.25">
      <c r="A44" s="50" t="s">
        <v>140</v>
      </c>
      <c r="B44" s="50"/>
      <c r="C44" s="50"/>
      <c r="D44" s="33" t="s">
        <v>354</v>
      </c>
      <c r="E44" s="33"/>
      <c r="F44" s="33"/>
      <c r="G44" s="33"/>
    </row>
    <row r="45" spans="1:7" x14ac:dyDescent="0.25">
      <c r="A45" s="50" t="s">
        <v>141</v>
      </c>
      <c r="B45" s="50"/>
      <c r="C45" s="50"/>
      <c r="D45" s="33" t="s">
        <v>355</v>
      </c>
      <c r="E45" s="33"/>
      <c r="F45" s="49" t="s">
        <v>356</v>
      </c>
      <c r="G45" s="49"/>
    </row>
    <row r="46" spans="1:7" x14ac:dyDescent="0.25">
      <c r="A46" s="50" t="s">
        <v>142</v>
      </c>
      <c r="B46" s="50"/>
      <c r="C46" s="50"/>
      <c r="D46" s="33" t="s">
        <v>187</v>
      </c>
      <c r="E46" s="33"/>
      <c r="F46" s="33"/>
      <c r="G46" s="33"/>
    </row>
    <row r="47" spans="1:7" x14ac:dyDescent="0.25">
      <c r="A47" s="50" t="s">
        <v>143</v>
      </c>
      <c r="B47" s="50"/>
      <c r="C47" s="33" t="s">
        <v>357</v>
      </c>
      <c r="D47" s="33"/>
      <c r="E47" s="33" t="s">
        <v>358</v>
      </c>
      <c r="F47" s="33"/>
      <c r="G47" s="33"/>
    </row>
    <row r="48" spans="1:7" x14ac:dyDescent="0.25">
      <c r="A48" s="50"/>
      <c r="B48" s="50"/>
      <c r="C48" s="33" t="s">
        <v>359</v>
      </c>
      <c r="D48" s="33"/>
      <c r="E48" s="33"/>
      <c r="F48" s="33"/>
      <c r="G48" s="33"/>
    </row>
    <row r="49" spans="1:7" x14ac:dyDescent="0.25">
      <c r="A49" s="50"/>
      <c r="B49" s="50"/>
      <c r="C49" s="33" t="s">
        <v>360</v>
      </c>
      <c r="D49" s="33"/>
      <c r="E49" s="33"/>
      <c r="F49" s="33"/>
      <c r="G49" s="33"/>
    </row>
    <row r="50" spans="1:7" x14ac:dyDescent="0.25">
      <c r="A50" s="31" t="s">
        <v>144</v>
      </c>
      <c r="B50" s="31"/>
      <c r="C50" s="31"/>
      <c r="D50" s="33" t="s">
        <v>361</v>
      </c>
      <c r="E50" s="33"/>
      <c r="F50" s="33"/>
      <c r="G50" s="33"/>
    </row>
    <row r="51" spans="1:7" x14ac:dyDescent="0.25">
      <c r="A51" s="31" t="s">
        <v>145</v>
      </c>
      <c r="B51" s="31"/>
      <c r="C51" s="31"/>
      <c r="D51" s="33" t="s">
        <v>362</v>
      </c>
      <c r="E51" s="33"/>
      <c r="F51" s="33"/>
      <c r="G51" s="33"/>
    </row>
    <row r="52" spans="1:7" x14ac:dyDescent="0.25">
      <c r="A52" s="31"/>
      <c r="B52" s="31"/>
      <c r="C52" s="31"/>
      <c r="D52" s="33" t="s">
        <v>363</v>
      </c>
      <c r="E52" s="33"/>
      <c r="F52" s="33"/>
      <c r="G52" s="33"/>
    </row>
    <row r="53" spans="1:7" x14ac:dyDescent="0.25">
      <c r="A53" s="31"/>
      <c r="B53" s="31"/>
      <c r="C53" s="31"/>
      <c r="D53" s="33" t="s">
        <v>364</v>
      </c>
      <c r="E53" s="33"/>
      <c r="F53" s="33"/>
      <c r="G53" s="33"/>
    </row>
    <row r="54" spans="1:7" x14ac:dyDescent="0.25">
      <c r="A54" s="31"/>
      <c r="B54" s="31"/>
      <c r="C54" s="31"/>
      <c r="D54" s="33" t="s">
        <v>365</v>
      </c>
      <c r="E54" s="33"/>
      <c r="F54" s="33"/>
      <c r="G54" s="33"/>
    </row>
    <row r="55" spans="1:7" x14ac:dyDescent="0.25">
      <c r="A55" s="34" t="s">
        <v>146</v>
      </c>
      <c r="B55" s="34"/>
      <c r="C55" s="34"/>
      <c r="D55" s="34"/>
      <c r="E55" s="34"/>
      <c r="F55" s="34"/>
      <c r="G55" s="34"/>
    </row>
    <row r="56" spans="1:7" ht="60" customHeight="1" x14ac:dyDescent="0.25">
      <c r="A56" s="35" t="s">
        <v>188</v>
      </c>
      <c r="B56" s="35"/>
      <c r="C56" s="35"/>
      <c r="D56" s="35"/>
      <c r="E56" s="35"/>
      <c r="F56" s="35"/>
      <c r="G56" s="35"/>
    </row>
    <row r="57" spans="1:7" x14ac:dyDescent="0.25">
      <c r="A57" s="34" t="s">
        <v>147</v>
      </c>
      <c r="B57" s="34"/>
      <c r="C57" s="34"/>
      <c r="D57" s="34"/>
      <c r="E57" s="34"/>
      <c r="F57" s="34"/>
      <c r="G57" s="34"/>
    </row>
    <row r="58" spans="1:7" x14ac:dyDescent="0.25">
      <c r="A58" s="27" t="s">
        <v>368</v>
      </c>
      <c r="B58" s="27"/>
      <c r="C58" s="32" t="s">
        <v>189</v>
      </c>
      <c r="D58" s="32"/>
      <c r="E58" s="32"/>
      <c r="F58" s="32"/>
      <c r="G58" s="32"/>
    </row>
    <row r="59" spans="1:7" x14ac:dyDescent="0.25">
      <c r="A59" s="27" t="s">
        <v>148</v>
      </c>
      <c r="B59" s="27"/>
      <c r="C59" s="32" t="s">
        <v>190</v>
      </c>
      <c r="D59" s="32"/>
      <c r="E59" s="32"/>
      <c r="F59" s="32"/>
      <c r="G59" s="32"/>
    </row>
    <row r="60" spans="1:7" x14ac:dyDescent="0.25">
      <c r="A60" s="27" t="s">
        <v>149</v>
      </c>
      <c r="B60" s="27"/>
      <c r="C60" s="32" t="s">
        <v>191</v>
      </c>
      <c r="D60" s="32"/>
      <c r="E60" s="32"/>
      <c r="F60" s="32"/>
      <c r="G60" s="32"/>
    </row>
    <row r="61" spans="1:7" x14ac:dyDescent="0.25">
      <c r="A61" s="27" t="s">
        <v>369</v>
      </c>
      <c r="B61" s="27"/>
      <c r="C61" s="32" t="s">
        <v>192</v>
      </c>
      <c r="D61" s="32"/>
      <c r="E61" s="32"/>
      <c r="F61" s="32"/>
      <c r="G61" s="32"/>
    </row>
    <row r="62" spans="1:7" x14ac:dyDescent="0.25">
      <c r="A62" s="27" t="s">
        <v>150</v>
      </c>
      <c r="B62" s="27"/>
      <c r="C62" s="32" t="s">
        <v>193</v>
      </c>
      <c r="D62" s="32"/>
      <c r="E62" s="32"/>
      <c r="F62" s="32"/>
      <c r="G62" s="32"/>
    </row>
    <row r="63" spans="1:7" x14ac:dyDescent="0.25">
      <c r="A63" s="27" t="s">
        <v>151</v>
      </c>
      <c r="B63" s="27"/>
      <c r="C63" s="32" t="s">
        <v>194</v>
      </c>
      <c r="D63" s="32"/>
      <c r="E63" s="32"/>
      <c r="F63" s="32"/>
      <c r="G63" s="32"/>
    </row>
    <row r="64" spans="1:7" x14ac:dyDescent="0.25">
      <c r="A64" s="27" t="s">
        <v>370</v>
      </c>
      <c r="B64" s="27"/>
      <c r="C64" s="32" t="s">
        <v>195</v>
      </c>
      <c r="D64" s="32"/>
      <c r="E64" s="32"/>
      <c r="F64" s="32"/>
      <c r="G64" s="32"/>
    </row>
    <row r="65" spans="1:7" x14ac:dyDescent="0.25">
      <c r="A65" s="27" t="s">
        <v>152</v>
      </c>
      <c r="B65" s="27"/>
      <c r="C65" s="32" t="s">
        <v>196</v>
      </c>
      <c r="D65" s="32"/>
      <c r="E65" s="32"/>
      <c r="F65" s="32"/>
      <c r="G65" s="32"/>
    </row>
    <row r="66" spans="1:7" x14ac:dyDescent="0.25">
      <c r="A66" s="27" t="s">
        <v>153</v>
      </c>
      <c r="B66" s="27"/>
      <c r="C66" s="32" t="s">
        <v>197</v>
      </c>
      <c r="D66" s="32"/>
      <c r="E66" s="32"/>
      <c r="F66" s="32"/>
      <c r="G66" s="32"/>
    </row>
    <row r="67" spans="1:7" x14ac:dyDescent="0.25">
      <c r="A67" s="27" t="s">
        <v>371</v>
      </c>
      <c r="B67" s="27"/>
      <c r="C67" s="32" t="s">
        <v>198</v>
      </c>
      <c r="D67" s="32"/>
      <c r="E67" s="32"/>
      <c r="F67" s="32"/>
      <c r="G67" s="32"/>
    </row>
    <row r="68" spans="1:7" x14ac:dyDescent="0.25">
      <c r="A68" s="27" t="s">
        <v>154</v>
      </c>
      <c r="B68" s="27"/>
      <c r="C68" s="32" t="s">
        <v>199</v>
      </c>
      <c r="D68" s="32"/>
      <c r="E68" s="32"/>
      <c r="F68" s="32"/>
      <c r="G68" s="32"/>
    </row>
    <row r="69" spans="1:7" x14ac:dyDescent="0.25">
      <c r="A69" s="27" t="s">
        <v>155</v>
      </c>
      <c r="B69" s="27"/>
      <c r="C69" s="32" t="s">
        <v>200</v>
      </c>
      <c r="D69" s="32"/>
      <c r="E69" s="32"/>
      <c r="F69" s="32"/>
      <c r="G69" s="32"/>
    </row>
    <row r="70" spans="1:7" x14ac:dyDescent="0.25">
      <c r="A70" s="28" t="s">
        <v>366</v>
      </c>
      <c r="B70" s="29"/>
      <c r="C70" s="29"/>
      <c r="D70" s="29"/>
      <c r="E70" s="29"/>
      <c r="F70" s="29"/>
      <c r="G70" s="30"/>
    </row>
    <row r="71" spans="1:7" x14ac:dyDescent="0.25">
      <c r="A71" s="27" t="s">
        <v>156</v>
      </c>
      <c r="B71" s="27"/>
      <c r="C71" s="32" t="s">
        <v>201</v>
      </c>
      <c r="D71" s="32"/>
      <c r="E71" s="32"/>
      <c r="F71" s="32"/>
      <c r="G71" s="32"/>
    </row>
  </sheetData>
  <mergeCells count="127">
    <mergeCell ref="C66:G66"/>
    <mergeCell ref="C67:G67"/>
    <mergeCell ref="C68:G68"/>
    <mergeCell ref="C69:G69"/>
    <mergeCell ref="C71:G71"/>
    <mergeCell ref="A19:C19"/>
    <mergeCell ref="A18:C18"/>
    <mergeCell ref="A17:C17"/>
    <mergeCell ref="A15:C15"/>
    <mergeCell ref="A65:B65"/>
    <mergeCell ref="A51:C54"/>
    <mergeCell ref="A47:B49"/>
    <mergeCell ref="C60:G60"/>
    <mergeCell ref="C61:G61"/>
    <mergeCell ref="C48:G48"/>
    <mergeCell ref="C49:G49"/>
    <mergeCell ref="D50:G50"/>
    <mergeCell ref="D51:G51"/>
    <mergeCell ref="D52:G52"/>
    <mergeCell ref="D53:G53"/>
    <mergeCell ref="C47:D47"/>
    <mergeCell ref="E47:G47"/>
    <mergeCell ref="A39:C39"/>
    <mergeCell ref="D39:G39"/>
    <mergeCell ref="A40:C40"/>
    <mergeCell ref="D40:G40"/>
    <mergeCell ref="D41:G41"/>
    <mergeCell ref="D42:G42"/>
    <mergeCell ref="A46:C46"/>
    <mergeCell ref="A44:C44"/>
    <mergeCell ref="A43:C43"/>
    <mergeCell ref="A42:C42"/>
    <mergeCell ref="A41:C41"/>
    <mergeCell ref="D44:G44"/>
    <mergeCell ref="A45:C45"/>
    <mergeCell ref="D45:E45"/>
    <mergeCell ref="F45:G45"/>
    <mergeCell ref="D46:G46"/>
    <mergeCell ref="D38:G38"/>
    <mergeCell ref="D26:G26"/>
    <mergeCell ref="D27:G27"/>
    <mergeCell ref="D28:G28"/>
    <mergeCell ref="A29:G29"/>
    <mergeCell ref="D30:G30"/>
    <mergeCell ref="D31:G31"/>
    <mergeCell ref="D32:G32"/>
    <mergeCell ref="D33:G33"/>
    <mergeCell ref="D34:G34"/>
    <mergeCell ref="D35:G35"/>
    <mergeCell ref="D36:G36"/>
    <mergeCell ref="A38:C38"/>
    <mergeCell ref="A36:C36"/>
    <mergeCell ref="A35:C35"/>
    <mergeCell ref="A37:G37"/>
    <mergeCell ref="D25:G25"/>
    <mergeCell ref="D15:G15"/>
    <mergeCell ref="A16:G16"/>
    <mergeCell ref="D17:G17"/>
    <mergeCell ref="D18:G18"/>
    <mergeCell ref="D19:G19"/>
    <mergeCell ref="D20:G20"/>
    <mergeCell ref="D21:G21"/>
    <mergeCell ref="D22:G22"/>
    <mergeCell ref="A23:G23"/>
    <mergeCell ref="A24:C24"/>
    <mergeCell ref="D24:G24"/>
    <mergeCell ref="A22:C22"/>
    <mergeCell ref="A21:C21"/>
    <mergeCell ref="A20:C20"/>
    <mergeCell ref="A1:G1"/>
    <mergeCell ref="A2:G2"/>
    <mergeCell ref="A3:C3"/>
    <mergeCell ref="F3:G3"/>
    <mergeCell ref="A4:C4"/>
    <mergeCell ref="D4:G4"/>
    <mergeCell ref="D14:G14"/>
    <mergeCell ref="C5:G5"/>
    <mergeCell ref="C6:E6"/>
    <mergeCell ref="F6:G6"/>
    <mergeCell ref="A7:C7"/>
    <mergeCell ref="D7:G7"/>
    <mergeCell ref="A8:G8"/>
    <mergeCell ref="A9:G9"/>
    <mergeCell ref="D10:G10"/>
    <mergeCell ref="D11:G11"/>
    <mergeCell ref="D12:G12"/>
    <mergeCell ref="D13:G13"/>
    <mergeCell ref="A13:C13"/>
    <mergeCell ref="A12:C12"/>
    <mergeCell ref="A11:C11"/>
    <mergeCell ref="A10:C10"/>
    <mergeCell ref="A14:C14"/>
    <mergeCell ref="A6:B6"/>
    <mergeCell ref="A5:B5"/>
    <mergeCell ref="A34:C34"/>
    <mergeCell ref="A33:C33"/>
    <mergeCell ref="A32:C32"/>
    <mergeCell ref="A31:C31"/>
    <mergeCell ref="A30:C30"/>
    <mergeCell ref="A28:C28"/>
    <mergeCell ref="A27:C27"/>
    <mergeCell ref="A26:C26"/>
    <mergeCell ref="A25:C25"/>
    <mergeCell ref="A66:B66"/>
    <mergeCell ref="A67:B67"/>
    <mergeCell ref="A68:B68"/>
    <mergeCell ref="A69:B69"/>
    <mergeCell ref="A71:B71"/>
    <mergeCell ref="A70:G70"/>
    <mergeCell ref="A50:C50"/>
    <mergeCell ref="A60:B60"/>
    <mergeCell ref="A59:B59"/>
    <mergeCell ref="A58:B58"/>
    <mergeCell ref="A61:B61"/>
    <mergeCell ref="C62:G62"/>
    <mergeCell ref="C63:G63"/>
    <mergeCell ref="C64:G64"/>
    <mergeCell ref="C65:G65"/>
    <mergeCell ref="D54:G54"/>
    <mergeCell ref="A55:G55"/>
    <mergeCell ref="A56:G56"/>
    <mergeCell ref="A57:G57"/>
    <mergeCell ref="C58:G58"/>
    <mergeCell ref="C59:G59"/>
    <mergeCell ref="A62:B62"/>
    <mergeCell ref="A63:B63"/>
    <mergeCell ref="A64:B64"/>
  </mergeCells>
  <conditionalFormatting sqref="F6:G6">
    <cfRule type="containsBlanks" dxfId="8" priority="2">
      <formula>LEN(TRIM(F6))=0</formula>
    </cfRule>
  </conditionalFormatting>
  <conditionalFormatting sqref="D7">
    <cfRule type="expression" dxfId="7" priority="8">
      <formula>ISBLANK($D$7)</formula>
    </cfRule>
  </conditionalFormatting>
  <conditionalFormatting sqref="A56:G56">
    <cfRule type="containsBlanks" dxfId="6" priority="5">
      <formula>LEN(TRIM(A56))=0</formula>
    </cfRule>
  </conditionalFormatting>
  <conditionalFormatting sqref="C5:C6">
    <cfRule type="expression" dxfId="5" priority="9">
      <formula>ISBLANK(#REF!)</formula>
    </cfRule>
  </conditionalFormatting>
  <conditionalFormatting sqref="D3 E3 F3:G3 D4:G4 C5:G5 C6:E6 D7:G7 D10:G10 D11:G11 D12:G12 D13:G13 D14:G14">
    <cfRule type="containsBlanks" dxfId="4" priority="4">
      <formula>LEN(TRIM(C3))=0</formula>
    </cfRule>
  </conditionalFormatting>
  <conditionalFormatting sqref="D7 C5:C6">
    <cfRule type="containsBlanks" dxfId="3" priority="7">
      <formula>LEN(TRIM(C5))=0</formula>
    </cfRule>
  </conditionalFormatting>
  <conditionalFormatting sqref="D15:G15 D26:G28 D30:G34 D38:G38 D41:G41 E43 G43 D44:G45 D46 C47:G49 D50:G54">
    <cfRule type="containsBlanks" dxfId="2" priority="3">
      <formula>LEN(TRIM(C15))=0</formula>
    </cfRule>
  </conditionalFormatting>
  <conditionalFormatting sqref="D24:G24 D25:G25">
    <cfRule type="containsBlanks" dxfId="1" priority="1">
      <formula>LEN(TRIM(D24))=0</formula>
    </cfRule>
  </conditionalFormatting>
  <conditionalFormatting sqref="C71:G71 C58:G69">
    <cfRule type="containsBlanks" dxfId="0" priority="6">
      <formula>LEN(TRIM(C58))=0</formula>
    </cfRule>
  </conditionalFormatting>
  <pageMargins left="0.75" right="0.75" top="1" bottom="1" header="0.51" footer="0.51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J234"/>
  <sheetViews>
    <sheetView tabSelected="1" view="pageBreakPreview" zoomScaleNormal="73" workbookViewId="0">
      <selection activeCell="AM10" sqref="AM10"/>
    </sheetView>
  </sheetViews>
  <sheetFormatPr defaultColWidth="9.140625" defaultRowHeight="15.75" x14ac:dyDescent="0.25"/>
  <cols>
    <col min="1" max="2" width="3" style="1" customWidth="1"/>
    <col min="3" max="3" width="2.7109375" style="1" customWidth="1"/>
    <col min="4" max="5" width="2.5703125" style="1" customWidth="1"/>
    <col min="6" max="6" width="8.140625" style="1" customWidth="1"/>
    <col min="7" max="7" width="3.140625" style="1" customWidth="1"/>
    <col min="8" max="8" width="2.7109375" style="1" customWidth="1"/>
    <col min="9" max="9" width="1.7109375" style="1" customWidth="1"/>
    <col min="10" max="10" width="2.42578125" style="1" customWidth="1"/>
    <col min="11" max="12" width="2.7109375" style="1" customWidth="1"/>
    <col min="13" max="13" width="4.7109375" style="1" customWidth="1"/>
    <col min="14" max="14" width="7.5703125" style="1" customWidth="1"/>
    <col min="15" max="15" width="2.85546875" style="1" customWidth="1"/>
    <col min="16" max="17" width="3" style="1" customWidth="1"/>
    <col min="18" max="18" width="2.7109375" style="1" customWidth="1"/>
    <col min="19" max="19" width="7.140625" style="1" customWidth="1"/>
    <col min="20" max="21" width="2.85546875" style="1" customWidth="1"/>
    <col min="22" max="22" width="2.28515625" style="1" customWidth="1"/>
    <col min="23" max="23" width="6.28515625" style="1" customWidth="1"/>
    <col min="24" max="24" width="2.85546875" style="1" customWidth="1"/>
    <col min="25" max="25" width="3.28515625" style="1" customWidth="1"/>
    <col min="26" max="27" width="2.85546875" style="1" customWidth="1"/>
    <col min="28" max="28" width="3.85546875" style="1" customWidth="1"/>
    <col min="29" max="29" width="2.7109375" style="1" customWidth="1"/>
    <col min="30" max="30" width="3.140625" style="1" customWidth="1"/>
    <col min="31" max="31" width="2.85546875" style="1" customWidth="1"/>
    <col min="32" max="32" width="3.140625" style="1" customWidth="1"/>
    <col min="33" max="33" width="4.140625" style="1" customWidth="1"/>
    <col min="34" max="34" width="6.5703125" style="1" customWidth="1"/>
    <col min="35" max="35" width="8.85546875" style="1" customWidth="1"/>
    <col min="36" max="36" width="9.140625" style="1" hidden="1" customWidth="1"/>
    <col min="37" max="37" width="0.42578125" style="1" customWidth="1"/>
    <col min="38" max="38" width="6.42578125" style="1" hidden="1" customWidth="1"/>
    <col min="39" max="39" width="8.28515625" style="1" customWidth="1"/>
    <col min="40" max="40" width="2.85546875" style="1" customWidth="1"/>
    <col min="41" max="41" width="9.7109375" style="1" customWidth="1"/>
    <col min="42" max="42" width="7.140625" style="1" customWidth="1"/>
    <col min="43" max="43" width="15.85546875" style="1" customWidth="1"/>
    <col min="44" max="44" width="12" style="1" customWidth="1"/>
    <col min="45" max="45" width="9.5703125" style="1" customWidth="1"/>
    <col min="46" max="46" width="12.7109375" style="1" customWidth="1"/>
    <col min="47" max="47" width="15.7109375" style="1" customWidth="1"/>
    <col min="48" max="48" width="11.42578125" style="1" customWidth="1"/>
    <col min="49" max="49" width="8.7109375" style="1" customWidth="1"/>
    <col min="50" max="50" width="15.5703125" style="1" customWidth="1"/>
    <col min="51" max="16384" width="9.140625" style="1"/>
  </cols>
  <sheetData>
    <row r="1" spans="1:112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L1" s="2"/>
      <c r="AM1" s="2"/>
      <c r="AN1" s="3" t="s">
        <v>1</v>
      </c>
      <c r="AO1" s="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112" ht="7.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112" ht="1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4" t="s">
        <v>2</v>
      </c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112" ht="12.75" customHeight="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5" t="s">
        <v>3</v>
      </c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  <c r="AK4" s="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</row>
    <row r="5" spans="1:112" ht="19.5" customHeight="1" x14ac:dyDescent="0.25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68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  <c r="AK5" s="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</row>
    <row r="6" spans="1:112" ht="14.25" customHeight="1" x14ac:dyDescent="0.25">
      <c r="A6" s="57" t="s">
        <v>4</v>
      </c>
      <c r="B6" s="57"/>
      <c r="C6" s="57"/>
      <c r="D6" s="57"/>
      <c r="E6" s="57"/>
      <c r="F6" s="57"/>
      <c r="G6" s="57"/>
      <c r="H6" s="58" t="str">
        <f>CONCATENATE(PDRNTEMP!D3,"-",PDRNTEMP!E3,"-",PDRNTEMP!F3)</f>
        <v>SELECT||pt=D:3||val=-SELECT||pt=E:3||val=-SELECT||pt=F:3||val=</v>
      </c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7" t="s">
        <v>5</v>
      </c>
      <c r="W6" s="57"/>
      <c r="X6" s="57"/>
      <c r="Y6" s="57"/>
      <c r="Z6" s="59">
        <f ca="1">TODAY()</f>
        <v>43882</v>
      </c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</row>
    <row r="7" spans="1:112" ht="15" customHeight="1" x14ac:dyDescent="0.25">
      <c r="A7" s="57" t="s">
        <v>6</v>
      </c>
      <c r="B7" s="57"/>
      <c r="C7" s="57"/>
      <c r="D7" s="57"/>
      <c r="E7" s="57"/>
      <c r="F7" s="57"/>
      <c r="G7" s="57"/>
      <c r="H7" s="60" t="str">
        <f>PDRNTEMP!D4</f>
        <v>INPUT||pt=D:4||val=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2"/>
      <c r="AL7" s="7" t="s">
        <v>1</v>
      </c>
      <c r="AM7" s="2"/>
      <c r="AN7" s="2"/>
      <c r="AO7" s="2"/>
      <c r="AP7" s="57"/>
      <c r="AQ7" s="57"/>
      <c r="AR7" s="57"/>
      <c r="AS7" s="57"/>
      <c r="AT7" s="57"/>
      <c r="AU7" s="57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</row>
    <row r="8" spans="1:112" ht="15" customHeight="1" x14ac:dyDescent="0.25">
      <c r="A8" s="57" t="s">
        <v>7</v>
      </c>
      <c r="B8" s="57"/>
      <c r="C8" s="57"/>
      <c r="D8" s="57"/>
      <c r="E8" s="57"/>
      <c r="F8" s="57"/>
      <c r="G8" s="57"/>
      <c r="H8" s="71" t="str">
        <f>PDRNTEMP!C5</f>
        <v>INPUT||pt=C:5||val=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2"/>
      <c r="AL8" s="2"/>
      <c r="AM8" s="2"/>
      <c r="AN8" s="2"/>
      <c r="AO8" s="2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</row>
    <row r="9" spans="1:112" ht="18.75" customHeight="1" x14ac:dyDescent="0.25">
      <c r="A9" s="57" t="s">
        <v>8</v>
      </c>
      <c r="B9" s="57"/>
      <c r="C9" s="57"/>
      <c r="D9" s="57"/>
      <c r="E9" s="57"/>
      <c r="F9" s="57"/>
      <c r="G9" s="57"/>
      <c r="H9" s="59" t="str">
        <f>PDRNTEMP!C6</f>
        <v>INPUT||pt=C:6||val=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71" t="str">
        <f>PDRNTEMP!F6</f>
        <v>INPUT||pt=F:6||val=</v>
      </c>
      <c r="T9" s="71"/>
      <c r="U9" s="71"/>
      <c r="V9" s="72" t="s">
        <v>9</v>
      </c>
      <c r="W9" s="72"/>
      <c r="X9" s="72"/>
      <c r="Y9" s="72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2"/>
      <c r="AL9" s="2"/>
      <c r="AM9" s="2"/>
      <c r="AN9" s="2"/>
      <c r="AO9" s="2"/>
      <c r="AP9" s="57"/>
      <c r="AQ9" s="57"/>
      <c r="AR9" s="57"/>
      <c r="AS9" s="57"/>
      <c r="AT9" s="57"/>
      <c r="AU9" s="57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57"/>
      <c r="BI9" s="57"/>
      <c r="BJ9" s="57"/>
      <c r="BK9" s="57"/>
      <c r="BL9" s="57"/>
      <c r="BM9" s="57"/>
      <c r="BN9" s="57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</row>
    <row r="10" spans="1:112" ht="6" customHeight="1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2"/>
      <c r="AL10" s="2"/>
      <c r="AM10" s="2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</row>
    <row r="11" spans="1:112" ht="14.45" customHeight="1" x14ac:dyDescent="0.25">
      <c r="A11" s="74" t="s">
        <v>10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2"/>
      <c r="AL11" s="2"/>
      <c r="AM11" s="2"/>
      <c r="AN11" s="2"/>
      <c r="AO11" s="2"/>
      <c r="AP11" s="57"/>
      <c r="AQ11" s="57"/>
      <c r="AR11" s="57"/>
      <c r="AS11" s="57"/>
      <c r="AT11" s="57"/>
      <c r="AU11" s="57"/>
      <c r="AV11" s="5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57"/>
      <c r="BI11" s="57"/>
      <c r="BJ11" s="57"/>
      <c r="BK11" s="57"/>
      <c r="BL11" s="57"/>
      <c r="BM11" s="57"/>
      <c r="BN11" s="57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</row>
    <row r="12" spans="1:112" ht="3.6" customHeight="1" x14ac:dyDescent="0.25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2"/>
      <c r="AL12" s="2"/>
      <c r="AM12" s="2"/>
      <c r="AN12" s="2"/>
      <c r="AO12" s="2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</row>
    <row r="13" spans="1:112" ht="15" customHeight="1" x14ac:dyDescent="0.25">
      <c r="A13" s="57" t="s">
        <v>11</v>
      </c>
      <c r="B13" s="57"/>
      <c r="C13" s="57"/>
      <c r="D13" s="57"/>
      <c r="E13" s="57"/>
      <c r="F13" s="57"/>
      <c r="G13" s="57"/>
      <c r="H13" s="71" t="str">
        <f>PDRNTEMP!D10</f>
        <v>INPUT||pt=D:10||val=</v>
      </c>
      <c r="I13" s="71"/>
      <c r="J13" s="71"/>
      <c r="K13" s="71"/>
      <c r="L13" s="71"/>
      <c r="M13" s="71"/>
      <c r="N13" s="71"/>
      <c r="O13" s="60" t="str">
        <f>PDRNTEMP!D11</f>
        <v>INPUT||pt=D:11||val=</v>
      </c>
      <c r="P13" s="60"/>
      <c r="Q13" s="60"/>
      <c r="R13" s="60"/>
      <c r="S13" s="60"/>
      <c r="T13" s="60"/>
      <c r="U13" s="60"/>
      <c r="V13" s="60" t="str">
        <f>PDRNTEMP!D12</f>
        <v>INPUT||pt=D:12||val=</v>
      </c>
      <c r="W13" s="60"/>
      <c r="X13" s="60"/>
      <c r="Y13" s="60"/>
      <c r="Z13" s="60"/>
      <c r="AA13" s="60"/>
      <c r="AB13" s="71" t="str">
        <f>PDRNTEMP!D13</f>
        <v>INPUT||pt=D:13||val=</v>
      </c>
      <c r="AC13" s="71"/>
      <c r="AD13" s="71"/>
      <c r="AE13" s="71"/>
      <c r="AF13" s="71"/>
      <c r="AG13" s="71"/>
      <c r="AH13" s="71" t="str">
        <f>PDRNTEMP!D14</f>
        <v>INPUT||pt=D:14||val=</v>
      </c>
      <c r="AI13" s="71"/>
      <c r="AJ13" s="71"/>
      <c r="AL13" s="2"/>
      <c r="AM13" s="2"/>
      <c r="AN13" s="2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57"/>
      <c r="BK13" s="57"/>
      <c r="BL13" s="57"/>
      <c r="BM13" s="57"/>
      <c r="BN13" s="2"/>
      <c r="BO13" s="57"/>
      <c r="BP13" s="57"/>
      <c r="BQ13" s="57"/>
      <c r="BR13" s="57"/>
      <c r="BS13" s="57"/>
      <c r="BT13" s="63"/>
      <c r="BU13" s="63"/>
      <c r="BV13" s="63"/>
      <c r="BW13" s="63"/>
      <c r="BX13" s="63"/>
      <c r="BY13" s="63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</row>
    <row r="14" spans="1:112" ht="9" customHeight="1" x14ac:dyDescent="0.25">
      <c r="A14" s="63"/>
      <c r="B14" s="63"/>
      <c r="C14" s="63"/>
      <c r="D14" s="63"/>
      <c r="E14" s="63"/>
      <c r="F14" s="63"/>
      <c r="G14" s="63"/>
      <c r="H14" s="77" t="s">
        <v>12</v>
      </c>
      <c r="I14" s="77"/>
      <c r="J14" s="77"/>
      <c r="K14" s="77"/>
      <c r="L14" s="77"/>
      <c r="M14" s="77"/>
      <c r="N14" s="77"/>
      <c r="O14" s="77" t="s">
        <v>13</v>
      </c>
      <c r="P14" s="77"/>
      <c r="Q14" s="77"/>
      <c r="R14" s="77"/>
      <c r="S14" s="77"/>
      <c r="T14" s="77"/>
      <c r="U14" s="77"/>
      <c r="V14" s="77" t="s">
        <v>14</v>
      </c>
      <c r="W14" s="77"/>
      <c r="X14" s="77"/>
      <c r="Y14" s="77"/>
      <c r="Z14" s="77"/>
      <c r="AA14" s="77"/>
      <c r="AB14" s="77" t="s">
        <v>15</v>
      </c>
      <c r="AC14" s="77"/>
      <c r="AD14" s="77"/>
      <c r="AE14" s="77"/>
      <c r="AF14" s="77"/>
      <c r="AG14" s="77"/>
      <c r="AH14" s="77" t="s">
        <v>16</v>
      </c>
      <c r="AI14" s="77"/>
      <c r="AJ14" s="77"/>
      <c r="AK14" s="8"/>
      <c r="AL14" s="2"/>
      <c r="AM14" s="9"/>
      <c r="AN14" s="9"/>
      <c r="AO14" s="2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</row>
    <row r="15" spans="1:112" ht="3" customHeight="1" x14ac:dyDescent="0.2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2"/>
      <c r="AL15" s="2"/>
      <c r="AM15" s="2"/>
      <c r="AN15" s="2"/>
      <c r="AO15" s="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2"/>
      <c r="BB15" s="57"/>
      <c r="BC15" s="57"/>
      <c r="BD15" s="57"/>
      <c r="BE15" s="57"/>
      <c r="BF15" s="57"/>
      <c r="BG15" s="2"/>
      <c r="BH15" s="57"/>
      <c r="BI15" s="57"/>
      <c r="BJ15" s="57"/>
      <c r="BK15" s="57"/>
      <c r="BL15" s="57"/>
      <c r="BM15" s="57"/>
      <c r="BN15" s="2"/>
      <c r="BO15" s="57"/>
      <c r="BP15" s="57"/>
      <c r="BQ15" s="63"/>
      <c r="BR15" s="63"/>
      <c r="BS15" s="63"/>
      <c r="BT15" s="63"/>
      <c r="BU15" s="63"/>
      <c r="BV15" s="63"/>
      <c r="BW15" s="63"/>
      <c r="BX15" s="63"/>
      <c r="BY15" s="63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</row>
    <row r="16" spans="1:112" ht="15.6" customHeight="1" x14ac:dyDescent="0.25">
      <c r="A16" s="57" t="s">
        <v>17</v>
      </c>
      <c r="B16" s="57"/>
      <c r="C16" s="57"/>
      <c r="D16" s="57"/>
      <c r="E16" s="57"/>
      <c r="F16" s="57"/>
      <c r="G16" s="57"/>
      <c r="H16" s="71" t="str">
        <f>IF(OR(PDRNTEMP!D15="MARRIED",PDRNTEMP!D15="COMMON LAW",PDRNTEMP!D15="LIVE-IN-PARTNER"),PDRNTEMP!D17,"")</f>
        <v/>
      </c>
      <c r="I16" s="71"/>
      <c r="J16" s="71"/>
      <c r="K16" s="71"/>
      <c r="L16" s="71"/>
      <c r="M16" s="71"/>
      <c r="N16" s="71"/>
      <c r="O16" s="71" t="str">
        <f>IF(OR(PDRNTEMP!D15="MARRIED",PDRNTEMP!D15="COMMON LAW",PDRNTEMP!D15="LIVE-IN-PARTNER"),PDRNTEMP!D18,"")</f>
        <v/>
      </c>
      <c r="P16" s="71"/>
      <c r="Q16" s="71"/>
      <c r="R16" s="71"/>
      <c r="S16" s="71"/>
      <c r="T16" s="71"/>
      <c r="U16" s="71"/>
      <c r="V16" s="71" t="str">
        <f>IF(OR(PDRNTEMP!D15="MARRIED",PDRNTEMP!D15="COMMON LAW",PDRNTEMP!D15="LIVE-IN-PARTNER"),PDRNTEMP!D19,"")</f>
        <v/>
      </c>
      <c r="W16" s="71"/>
      <c r="X16" s="71"/>
      <c r="Y16" s="71"/>
      <c r="Z16" s="71"/>
      <c r="AA16" s="71"/>
      <c r="AB16" s="71" t="str">
        <f>IF(OR(PDRNTEMP!D15="MARRIED",PDRNTEMP!D15="COMMON LAW",PDRNTEMP!D15="LIVE-IN-PARTNER"),PDRNTEMP!D20,"")</f>
        <v/>
      </c>
      <c r="AC16" s="71"/>
      <c r="AD16" s="71"/>
      <c r="AE16" s="71"/>
      <c r="AF16" s="71"/>
      <c r="AG16" s="71"/>
      <c r="AH16" s="71" t="str">
        <f>IF(OR(PDRNTEMP!D15="MARRIED",PDRNTEMP!D15="COMMON LAW",PDRNTEMP!D15="LIVE-IN-PARTNER"),PDRNTEMP!D21,"")</f>
        <v/>
      </c>
      <c r="AI16" s="71"/>
      <c r="AJ16" s="71"/>
      <c r="AL16" s="2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</row>
    <row r="17" spans="1:99" ht="12" customHeight="1" x14ac:dyDescent="0.25">
      <c r="A17" s="63"/>
      <c r="B17" s="63"/>
      <c r="C17" s="63"/>
      <c r="D17" s="63"/>
      <c r="E17" s="63"/>
      <c r="F17" s="63"/>
      <c r="G17" s="63"/>
      <c r="H17" s="77" t="s">
        <v>12</v>
      </c>
      <c r="I17" s="77"/>
      <c r="J17" s="77"/>
      <c r="K17" s="77"/>
      <c r="L17" s="77"/>
      <c r="M17" s="77"/>
      <c r="N17" s="77"/>
      <c r="O17" s="77" t="s">
        <v>13</v>
      </c>
      <c r="P17" s="77"/>
      <c r="Q17" s="77"/>
      <c r="R17" s="77"/>
      <c r="S17" s="77"/>
      <c r="T17" s="77"/>
      <c r="U17" s="77"/>
      <c r="V17" s="77" t="s">
        <v>14</v>
      </c>
      <c r="W17" s="77"/>
      <c r="X17" s="77"/>
      <c r="Y17" s="77"/>
      <c r="Z17" s="77"/>
      <c r="AA17" s="77"/>
      <c r="AB17" s="77" t="s">
        <v>15</v>
      </c>
      <c r="AC17" s="77"/>
      <c r="AD17" s="77"/>
      <c r="AE17" s="77"/>
      <c r="AF17" s="77"/>
      <c r="AG17" s="77"/>
      <c r="AH17" s="77" t="s">
        <v>16</v>
      </c>
      <c r="AI17" s="77"/>
      <c r="AJ17" s="77"/>
      <c r="AL17" s="2"/>
      <c r="AM17" s="2"/>
      <c r="AN17" s="2"/>
      <c r="AO17" s="2"/>
      <c r="AP17" s="57"/>
      <c r="AQ17" s="57"/>
      <c r="AR17" s="57"/>
      <c r="AS17" s="57"/>
      <c r="AT17" s="57"/>
      <c r="AU17" s="57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57"/>
      <c r="BI17" s="57"/>
      <c r="BJ17" s="57"/>
      <c r="BK17" s="57"/>
      <c r="BL17" s="57"/>
      <c r="BM17" s="57"/>
      <c r="BN17" s="57"/>
      <c r="BO17" s="57"/>
      <c r="BP17" s="57"/>
      <c r="BQ17" s="63"/>
      <c r="BR17" s="63"/>
      <c r="BS17" s="63"/>
      <c r="BT17" s="63"/>
      <c r="BU17" s="63"/>
      <c r="BV17" s="63"/>
      <c r="BW17" s="63"/>
      <c r="BX17" s="63"/>
      <c r="BY17" s="63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</row>
    <row r="18" spans="1:99" ht="3.6" customHeight="1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L18" s="2"/>
      <c r="AM18" s="2"/>
      <c r="AN18" s="2"/>
      <c r="AO18" s="2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</row>
    <row r="19" spans="1:99" ht="13.9" customHeight="1" x14ac:dyDescent="0.25">
      <c r="A19" s="57" t="s">
        <v>18</v>
      </c>
      <c r="B19" s="57"/>
      <c r="C19" s="57"/>
      <c r="D19" s="57"/>
      <c r="E19" s="57"/>
      <c r="F19" s="57"/>
      <c r="G19" s="57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L19" s="2"/>
      <c r="AM19" s="2"/>
      <c r="AN19" s="2"/>
      <c r="AO19" s="2"/>
      <c r="AP19" s="57"/>
      <c r="AQ19" s="57"/>
      <c r="AR19" s="57"/>
      <c r="AS19" s="57"/>
      <c r="AT19" s="57"/>
      <c r="AU19" s="57"/>
      <c r="AV19" s="57"/>
      <c r="AW19" s="57"/>
      <c r="AX19" s="57"/>
      <c r="AY19" s="2"/>
      <c r="AZ19" s="57"/>
      <c r="BA19" s="57"/>
      <c r="BB19" s="57"/>
      <c r="BC19" s="57"/>
      <c r="BD19" s="57"/>
      <c r="BE19" s="57"/>
      <c r="BF19" s="57"/>
      <c r="BG19" s="2"/>
      <c r="BH19" s="57"/>
      <c r="BI19" s="57"/>
      <c r="BJ19" s="57"/>
      <c r="BK19" s="57"/>
      <c r="BL19" s="2"/>
      <c r="BM19" s="57"/>
      <c r="BN19" s="57"/>
      <c r="BO19" s="57"/>
      <c r="BP19" s="57"/>
      <c r="BQ19" s="2"/>
      <c r="BR19" s="57"/>
      <c r="BS19" s="57"/>
      <c r="BT19" s="57"/>
      <c r="BU19" s="57"/>
      <c r="BV19" s="57"/>
      <c r="BW19" s="57"/>
      <c r="BX19" s="57"/>
      <c r="BY19" s="57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</row>
    <row r="20" spans="1:99" ht="8.25" customHeight="1" x14ac:dyDescent="0.25">
      <c r="A20" s="63"/>
      <c r="B20" s="63"/>
      <c r="C20" s="63"/>
      <c r="D20" s="63"/>
      <c r="E20" s="63"/>
      <c r="F20" s="63"/>
      <c r="G20" s="63"/>
      <c r="H20" s="77" t="s">
        <v>12</v>
      </c>
      <c r="I20" s="77"/>
      <c r="J20" s="77"/>
      <c r="K20" s="77"/>
      <c r="L20" s="77"/>
      <c r="M20" s="77"/>
      <c r="N20" s="77"/>
      <c r="O20" s="77" t="s">
        <v>13</v>
      </c>
      <c r="P20" s="77"/>
      <c r="Q20" s="77"/>
      <c r="R20" s="77"/>
      <c r="S20" s="77"/>
      <c r="T20" s="77"/>
      <c r="U20" s="77"/>
      <c r="V20" s="77" t="s">
        <v>14</v>
      </c>
      <c r="W20" s="77"/>
      <c r="X20" s="77"/>
      <c r="Y20" s="77"/>
      <c r="Z20" s="77"/>
      <c r="AA20" s="77"/>
      <c r="AB20" s="77" t="s">
        <v>15</v>
      </c>
      <c r="AC20" s="77"/>
      <c r="AD20" s="77"/>
      <c r="AE20" s="77"/>
      <c r="AF20" s="77"/>
      <c r="AG20" s="77"/>
      <c r="AH20" s="77" t="s">
        <v>16</v>
      </c>
      <c r="AI20" s="77"/>
      <c r="AJ20" s="77"/>
      <c r="AL20" s="2"/>
      <c r="AM20" s="2"/>
      <c r="AN20" s="2"/>
      <c r="AO20" s="2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</row>
    <row r="21" spans="1:99" ht="5.45" customHeight="1" x14ac:dyDescent="0.2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L21" s="2"/>
      <c r="AM21" s="2"/>
      <c r="AN21" s="2"/>
      <c r="AO21" s="2"/>
      <c r="AP21" s="57"/>
      <c r="AQ21" s="57"/>
      <c r="AR21" s="57"/>
      <c r="AS21" s="57"/>
      <c r="AT21" s="57"/>
      <c r="AU21" s="57"/>
      <c r="AV21" s="57"/>
      <c r="AW21" s="63"/>
      <c r="AX21" s="63"/>
      <c r="AY21" s="63"/>
      <c r="AZ21" s="63"/>
      <c r="BA21" s="63"/>
      <c r="BB21" s="63"/>
      <c r="BC21" s="63"/>
      <c r="BD21" s="2"/>
      <c r="BE21" s="57"/>
      <c r="BF21" s="57"/>
      <c r="BG21" s="57"/>
      <c r="BH21" s="57"/>
      <c r="BI21" s="57"/>
      <c r="BJ21" s="57"/>
      <c r="BK21" s="2"/>
      <c r="BL21" s="2"/>
      <c r="BM21" s="2"/>
      <c r="BN21" s="2"/>
      <c r="BO21" s="57"/>
      <c r="BP21" s="57"/>
      <c r="BQ21" s="2"/>
      <c r="BR21" s="57"/>
      <c r="BS21" s="57"/>
      <c r="BT21" s="63"/>
      <c r="BU21" s="63"/>
      <c r="BV21" s="63"/>
      <c r="BW21" s="63"/>
      <c r="BX21" s="63"/>
      <c r="BY21" s="63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</row>
    <row r="22" spans="1:99" ht="14.45" customHeight="1" x14ac:dyDescent="0.25">
      <c r="A22" s="78" t="s">
        <v>19</v>
      </c>
      <c r="B22" s="78"/>
      <c r="C22" s="78"/>
      <c r="D22" s="78"/>
      <c r="E22" s="78"/>
      <c r="F22" s="78"/>
      <c r="G22" s="3" t="str">
        <f>IF(PDRNTEMP!D15="SINGLE","X","")</f>
        <v/>
      </c>
      <c r="H22" s="79" t="s">
        <v>20</v>
      </c>
      <c r="I22" s="79"/>
      <c r="J22" s="79"/>
      <c r="K22" s="3" t="str">
        <f>IF(PDRNTEMP!D15="MARRIED","X","")</f>
        <v/>
      </c>
      <c r="L22" s="79" t="s">
        <v>21</v>
      </c>
      <c r="M22" s="79"/>
      <c r="N22" s="79"/>
      <c r="O22" s="3" t="str">
        <f>IF(PDRNTEMP!D15="SEPARATED W/ LEGAL PAPERS","X","")</f>
        <v/>
      </c>
      <c r="P22" s="79" t="s">
        <v>22</v>
      </c>
      <c r="Q22" s="79"/>
      <c r="R22" s="79"/>
      <c r="S22" s="79"/>
      <c r="T22" s="79"/>
      <c r="U22" s="79"/>
      <c r="V22" s="79"/>
      <c r="W22" s="79"/>
      <c r="X22" s="3" t="str">
        <f>IF(PDRNTEMP!D15="SEPARATED W/O  LEGAL PAPERS","X","")</f>
        <v/>
      </c>
      <c r="Y22" s="79" t="s">
        <v>23</v>
      </c>
      <c r="Z22" s="79"/>
      <c r="AA22" s="79"/>
      <c r="AB22" s="79"/>
      <c r="AC22" s="79"/>
      <c r="AD22" s="79"/>
      <c r="AE22" s="79"/>
      <c r="AF22" s="79"/>
      <c r="AG22" s="3" t="str">
        <f>IF(PDRNTEMP!D15="WIDOW/ER","X","")</f>
        <v/>
      </c>
      <c r="AH22" s="80" t="s">
        <v>24</v>
      </c>
      <c r="AI22" s="80"/>
      <c r="AJ22" s="80"/>
      <c r="AL22" s="2"/>
      <c r="AM22" s="2"/>
      <c r="AN22" s="2"/>
      <c r="AO22" s="2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</row>
    <row r="23" spans="1:99" ht="5.45" customHeight="1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L23" s="2"/>
      <c r="AM23" s="2"/>
      <c r="AN23" s="2"/>
      <c r="AO23" s="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63"/>
      <c r="BC23" s="63"/>
      <c r="BD23" s="63"/>
      <c r="BE23" s="63"/>
      <c r="BF23" s="63"/>
      <c r="BG23" s="63"/>
      <c r="BH23" s="57"/>
      <c r="BI23" s="57"/>
      <c r="BJ23" s="57"/>
      <c r="BK23" s="57"/>
      <c r="BL23" s="57"/>
      <c r="BM23" s="57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</row>
    <row r="24" spans="1:99" ht="16.899999999999999" customHeight="1" x14ac:dyDescent="0.25">
      <c r="A24" s="57" t="s">
        <v>25</v>
      </c>
      <c r="B24" s="57"/>
      <c r="C24" s="57"/>
      <c r="D24" s="57"/>
      <c r="E24" s="57"/>
      <c r="F24" s="57"/>
      <c r="G24" s="57"/>
      <c r="H24" s="71" t="str">
        <f>PDRNTEMP!D26</f>
        <v>INPUT||pt=D:26||val=</v>
      </c>
      <c r="I24" s="71"/>
      <c r="J24" s="71"/>
      <c r="L24" s="57" t="s">
        <v>26</v>
      </c>
      <c r="M24" s="57"/>
      <c r="N24" s="57"/>
      <c r="O24" s="71" t="str">
        <f>PDRNTEMP!D27</f>
        <v>INPUT||pt=D:27||val=</v>
      </c>
      <c r="P24" s="71"/>
      <c r="Q24" s="71"/>
      <c r="R24" s="71"/>
      <c r="T24" s="57" t="s">
        <v>27</v>
      </c>
      <c r="U24" s="57"/>
      <c r="V24" s="57"/>
      <c r="W24" s="57"/>
      <c r="X24" s="57"/>
      <c r="Y24" s="71" t="str">
        <f>PDRNTEMP!D28</f>
        <v>INPUT||pt=D:28||val=</v>
      </c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L24" s="2"/>
      <c r="AM24" s="2"/>
      <c r="AN24" s="2"/>
      <c r="AO24" s="2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</row>
    <row r="25" spans="1:99" ht="4.5" customHeight="1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L25" s="2"/>
      <c r="AM25" s="2"/>
      <c r="AN25" s="2"/>
      <c r="AO25" s="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2"/>
      <c r="BF25" s="57"/>
      <c r="BG25" s="57"/>
      <c r="BH25" s="57"/>
      <c r="BI25" s="57"/>
      <c r="BJ25" s="57"/>
      <c r="BK25" s="57"/>
      <c r="BL25" s="57"/>
      <c r="BM25" s="57"/>
      <c r="BN25" s="57"/>
      <c r="BO25" s="2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</row>
    <row r="26" spans="1:99" ht="13.9" customHeight="1" x14ac:dyDescent="0.25">
      <c r="A26" s="82" t="s">
        <v>28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L26" s="2"/>
      <c r="AM26" s="2"/>
      <c r="AN26" s="2"/>
      <c r="AO26" s="2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</row>
    <row r="27" spans="1:99" ht="4.9000000000000004" customHeight="1" x14ac:dyDescent="0.2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L27" s="2"/>
      <c r="AM27" s="2"/>
      <c r="AN27" s="2"/>
      <c r="AO27" s="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2"/>
      <c r="BP27" s="57"/>
      <c r="BQ27" s="57"/>
      <c r="BR27" s="57"/>
      <c r="BS27" s="57"/>
      <c r="BT27" s="57"/>
      <c r="BU27" s="57"/>
      <c r="BV27" s="63"/>
      <c r="BW27" s="63"/>
      <c r="BX27" s="63"/>
      <c r="BY27" s="63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</row>
    <row r="28" spans="1:99" ht="16.149999999999999" customHeight="1" x14ac:dyDescent="0.25">
      <c r="A28" s="57" t="s">
        <v>29</v>
      </c>
      <c r="B28" s="57"/>
      <c r="C28" s="57"/>
      <c r="D28" s="57"/>
      <c r="E28" s="57"/>
      <c r="F28" s="57"/>
      <c r="G28" s="57"/>
      <c r="H28" s="71" t="str">
        <f>PDRNTEMP!D30</f>
        <v>INPUT||pt=D:30||val=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L28" s="2"/>
      <c r="AM28" s="2"/>
      <c r="AN28" s="2"/>
      <c r="AO28" s="2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</row>
    <row r="29" spans="1:99" ht="0.75" customHeight="1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L29" s="2"/>
      <c r="AM29" s="2"/>
      <c r="AN29" s="2"/>
      <c r="AO29" s="2"/>
      <c r="AP29" s="57"/>
      <c r="AQ29" s="57"/>
      <c r="AR29" s="57"/>
      <c r="AS29" s="57"/>
      <c r="AT29" s="57"/>
      <c r="AU29" s="57"/>
      <c r="AV29" s="57"/>
      <c r="AW29" s="57"/>
      <c r="AX29" s="57"/>
      <c r="AY29" s="2"/>
      <c r="AZ29" s="57"/>
      <c r="BA29" s="57"/>
      <c r="BB29" s="57"/>
      <c r="BC29" s="57"/>
      <c r="BD29" s="57"/>
      <c r="BE29" s="2"/>
      <c r="BF29" s="57"/>
      <c r="BG29" s="57"/>
      <c r="BH29" s="57"/>
      <c r="BI29" s="57"/>
      <c r="BJ29" s="57"/>
      <c r="BK29" s="2"/>
      <c r="BL29" s="57"/>
      <c r="BM29" s="57"/>
      <c r="BN29" s="57"/>
      <c r="BO29" s="57"/>
      <c r="BP29" s="57"/>
      <c r="BQ29" s="2"/>
      <c r="BR29" s="57"/>
      <c r="BS29" s="57"/>
      <c r="BT29" s="57"/>
      <c r="BU29" s="57"/>
      <c r="BV29" s="57"/>
      <c r="BW29" s="57"/>
      <c r="BX29" s="57"/>
      <c r="BY29" s="57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</row>
    <row r="30" spans="1:99" ht="17.45" customHeight="1" x14ac:dyDescent="0.25">
      <c r="A30" s="57" t="s">
        <v>30</v>
      </c>
      <c r="B30" s="57"/>
      <c r="C30" s="57"/>
      <c r="D30" s="57"/>
      <c r="E30" s="57"/>
      <c r="F30" s="57"/>
      <c r="G30" s="57"/>
      <c r="H30" s="71" t="str">
        <f>PDRNTEMP!D32</f>
        <v>INPUT||pt=D:32||val=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Z30" s="57" t="s">
        <v>31</v>
      </c>
      <c r="AA30" s="57"/>
      <c r="AB30" s="57"/>
      <c r="AC30" s="57"/>
      <c r="AD30" s="57"/>
      <c r="AE30" s="57"/>
      <c r="AF30" s="57"/>
      <c r="AG30" s="60" t="str">
        <f>PDRNTEMP!D31</f>
        <v>INPUT||pt=D:31||val=</v>
      </c>
      <c r="AH30" s="60"/>
      <c r="AI30" s="60"/>
      <c r="AJ30" s="60"/>
      <c r="AL30" s="2"/>
      <c r="AM30" s="2"/>
      <c r="AN30" s="2"/>
      <c r="AO30" s="2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</row>
    <row r="31" spans="1:99" ht="0.75" customHeight="1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L31" s="2"/>
      <c r="AM31" s="2"/>
      <c r="AN31" s="2"/>
      <c r="AO31" s="2"/>
      <c r="AP31" s="57"/>
      <c r="AQ31" s="57"/>
      <c r="AR31" s="57"/>
      <c r="AS31" s="57"/>
      <c r="AT31" s="57"/>
      <c r="AU31" s="57"/>
      <c r="AV31" s="63"/>
      <c r="AW31" s="63"/>
      <c r="AX31" s="63"/>
      <c r="AY31" s="2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</row>
    <row r="32" spans="1:99" ht="16.149999999999999" customHeight="1" x14ac:dyDescent="0.25">
      <c r="A32" s="57" t="s">
        <v>32</v>
      </c>
      <c r="B32" s="57"/>
      <c r="C32" s="57"/>
      <c r="D32" s="57"/>
      <c r="E32" s="57"/>
      <c r="F32" s="57"/>
      <c r="G32" s="57"/>
      <c r="H32" s="71" t="str">
        <f>PDRNTEMP!D33</f>
        <v>INPUT||pt=D:33||val=IF MORE THAN 2 YRS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L32" s="2"/>
      <c r="AM32" s="2"/>
      <c r="AN32" s="2"/>
      <c r="AO32" s="2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</row>
    <row r="33" spans="1:105" ht="0.75" customHeight="1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L33" s="2"/>
      <c r="AM33" s="2"/>
      <c r="AN33" s="2"/>
      <c r="AO33" s="2"/>
      <c r="AP33" s="57"/>
      <c r="AQ33" s="57"/>
      <c r="AR33" s="57"/>
      <c r="AS33" s="57"/>
      <c r="AT33" s="57"/>
      <c r="AU33" s="57"/>
      <c r="AV33" s="57"/>
      <c r="AW33" s="57"/>
      <c r="AX33" s="57"/>
      <c r="AY33" s="2"/>
      <c r="AZ33" s="57"/>
      <c r="BA33" s="57"/>
      <c r="BB33" s="57"/>
      <c r="BC33" s="57"/>
      <c r="BD33" s="57"/>
      <c r="BE33" s="2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63"/>
      <c r="BT33" s="63"/>
      <c r="BU33" s="63"/>
      <c r="BV33" s="63"/>
      <c r="BW33" s="63"/>
      <c r="BX33" s="63"/>
      <c r="BY33" s="63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</row>
    <row r="34" spans="1:105" ht="17.25" customHeight="1" x14ac:dyDescent="0.25">
      <c r="A34" s="83" t="s">
        <v>33</v>
      </c>
      <c r="B34" s="83"/>
      <c r="C34" s="83"/>
      <c r="D34" s="83"/>
      <c r="E34" s="83"/>
      <c r="F34" s="83"/>
      <c r="G34" s="83"/>
      <c r="H34" s="71" t="str">
        <f>PDRNTEMP!D35</f>
        <v>INPUT||pt=D:35||val=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Z34" s="57" t="s">
        <v>34</v>
      </c>
      <c r="AA34" s="57"/>
      <c r="AB34" s="57"/>
      <c r="AC34" s="57"/>
      <c r="AD34" s="57"/>
      <c r="AE34" s="57"/>
      <c r="AF34" s="57"/>
      <c r="AG34" s="71" t="str">
        <f>PDRNTEMP!D36</f>
        <v>INPUT||pt=D:36||val=</v>
      </c>
      <c r="AH34" s="71"/>
      <c r="AI34" s="71"/>
      <c r="AJ34" s="71"/>
      <c r="AK34" s="2"/>
      <c r="AL34" s="2"/>
      <c r="AM34" s="2"/>
      <c r="AN34" s="2"/>
      <c r="AO34" s="2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</row>
    <row r="35" spans="1:105" ht="5.25" hidden="1" customHeight="1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2"/>
      <c r="AL35" s="2"/>
      <c r="AM35" s="2"/>
      <c r="AN35" s="2"/>
      <c r="AO35" s="2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63"/>
      <c r="BB35" s="63"/>
      <c r="BC35" s="63"/>
      <c r="BD35" s="63"/>
      <c r="BE35" s="63"/>
      <c r="BF35" s="63"/>
      <c r="BG35" s="63"/>
      <c r="BH35" s="2"/>
      <c r="BI35" s="57"/>
      <c r="BJ35" s="57"/>
      <c r="BK35" s="57"/>
      <c r="BL35" s="57"/>
      <c r="BM35" s="57"/>
      <c r="BN35" s="57"/>
      <c r="BO35" s="57"/>
      <c r="BP35" s="57"/>
      <c r="BQ35" s="57"/>
      <c r="BR35" s="63"/>
      <c r="BS35" s="63"/>
      <c r="BT35" s="63"/>
      <c r="BU35" s="63"/>
      <c r="BV35" s="63"/>
      <c r="BW35" s="63"/>
      <c r="BX35" s="63"/>
      <c r="BY35" s="63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</row>
    <row r="36" spans="1:105" ht="15" customHeight="1" x14ac:dyDescent="0.25">
      <c r="A36" s="78" t="s">
        <v>35</v>
      </c>
      <c r="B36" s="78"/>
      <c r="C36" s="78"/>
      <c r="D36" s="78"/>
      <c r="E36" s="78"/>
      <c r="F36" s="78"/>
      <c r="G36" s="78"/>
      <c r="H36" s="78"/>
      <c r="I36" s="78"/>
      <c r="J36" s="78"/>
      <c r="K36" s="3" t="str">
        <f>IF(PDRNTEMP!D38="OWNED","X","")</f>
        <v/>
      </c>
      <c r="L36" s="79" t="s">
        <v>36</v>
      </c>
      <c r="M36" s="79"/>
      <c r="N36" s="79"/>
      <c r="O36" s="79"/>
      <c r="P36" s="4" t="str">
        <f>IF(PDRNTEMP!D38="MORTGAGED","X","")</f>
        <v/>
      </c>
      <c r="Q36" s="80" t="s">
        <v>37</v>
      </c>
      <c r="R36" s="80"/>
      <c r="S36" s="80"/>
      <c r="T36" s="80"/>
      <c r="U36" s="80"/>
      <c r="V36" s="80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2"/>
      <c r="AL36" s="2"/>
      <c r="AM36" s="2"/>
      <c r="AN36" s="2"/>
      <c r="AO36" s="2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</row>
    <row r="37" spans="1:105" ht="3.6" customHeight="1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2"/>
      <c r="AL37" s="2"/>
      <c r="AM37" s="2"/>
      <c r="AN37" s="2"/>
      <c r="AO37" s="2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2"/>
      <c r="BC37" s="57"/>
      <c r="BD37" s="57"/>
      <c r="BE37" s="57"/>
      <c r="BF37" s="57"/>
      <c r="BG37" s="57"/>
      <c r="BH37" s="2"/>
      <c r="BI37" s="57"/>
      <c r="BJ37" s="57"/>
      <c r="BK37" s="57"/>
      <c r="BL37" s="57"/>
      <c r="BM37" s="57"/>
      <c r="BN37" s="57"/>
      <c r="BO37" s="2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</row>
    <row r="38" spans="1:105" ht="15" customHeight="1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3" t="str">
        <f>IF(PDRNTEMP!D38="RENTED","X","")</f>
        <v/>
      </c>
      <c r="L38" s="80" t="s">
        <v>38</v>
      </c>
      <c r="M38" s="80"/>
      <c r="N38" s="80"/>
      <c r="O38" s="80"/>
      <c r="P38" s="80"/>
      <c r="Q38" s="85"/>
      <c r="R38" s="85"/>
      <c r="S38" s="85"/>
      <c r="T38" s="85"/>
      <c r="U38" s="85"/>
      <c r="V38" s="85"/>
      <c r="W38" s="85"/>
      <c r="X38" s="85"/>
      <c r="Y38" s="2"/>
      <c r="Z38" s="3" t="str">
        <f>IF(PDRNTEMP!D38="LIVING WITH PARENTS","X","")</f>
        <v/>
      </c>
      <c r="AA38" s="79" t="s">
        <v>39</v>
      </c>
      <c r="AB38" s="79"/>
      <c r="AC38" s="79"/>
      <c r="AD38" s="79"/>
      <c r="AE38" s="79"/>
      <c r="AF38" s="79"/>
      <c r="AG38" s="3" t="str">
        <f>IF(PDRNTEMP!D38="USED FREE","X","")</f>
        <v/>
      </c>
      <c r="AH38" s="80" t="s">
        <v>40</v>
      </c>
      <c r="AI38" s="80"/>
      <c r="AJ38" s="80"/>
      <c r="AK38" s="2"/>
      <c r="AL38" s="2"/>
      <c r="AM38" s="2"/>
      <c r="AN38" s="2"/>
      <c r="AO38" s="2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</row>
    <row r="39" spans="1:105" ht="4.1500000000000004" customHeight="1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2"/>
      <c r="AL39" s="2"/>
      <c r="AM39" s="2"/>
      <c r="AN39" s="2"/>
      <c r="AO39" s="2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2"/>
      <c r="BC39" s="57"/>
      <c r="BD39" s="57"/>
      <c r="BE39" s="57"/>
      <c r="BF39" s="57"/>
      <c r="BG39" s="57"/>
      <c r="BH39" s="2"/>
      <c r="BI39" s="57"/>
      <c r="BJ39" s="57"/>
      <c r="BK39" s="57"/>
      <c r="BL39" s="57"/>
      <c r="BM39" s="57"/>
      <c r="BN39" s="57"/>
      <c r="BO39" s="2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</row>
    <row r="40" spans="1:105" x14ac:dyDescent="0.25">
      <c r="A40" s="78" t="s">
        <v>41</v>
      </c>
      <c r="B40" s="78"/>
      <c r="C40" s="78"/>
      <c r="D40" s="78"/>
      <c r="E40" s="78"/>
      <c r="F40" s="78"/>
      <c r="G40" s="78"/>
      <c r="H40" s="78"/>
      <c r="I40" s="78"/>
      <c r="J40" s="78"/>
      <c r="K40" s="3" t="str">
        <f>IF(PDRNTEMP!D41="BUNGALOW","X","")</f>
        <v/>
      </c>
      <c r="L40" s="79" t="s">
        <v>42</v>
      </c>
      <c r="M40" s="79"/>
      <c r="N40" s="79"/>
      <c r="O40" s="79"/>
      <c r="P40" s="79"/>
      <c r="Q40" s="3" t="str">
        <f>IF(PDRNTEMP!D41="2-STOREY","X","")</f>
        <v/>
      </c>
      <c r="R40" s="79" t="s">
        <v>43</v>
      </c>
      <c r="S40" s="79"/>
      <c r="T40" s="79"/>
      <c r="U40" s="79"/>
      <c r="V40" s="6" t="str">
        <f>IF(PDRNTEMP!D41="TOWNHOUSE","X","")</f>
        <v/>
      </c>
      <c r="W40" s="79" t="s">
        <v>44</v>
      </c>
      <c r="X40" s="79"/>
      <c r="Y40" s="79"/>
      <c r="Z40" s="5" t="str">
        <f>IF(PDRNTEMP!D41="APARTMENT","X","")</f>
        <v/>
      </c>
      <c r="AA40" s="80" t="s">
        <v>45</v>
      </c>
      <c r="AB40" s="80"/>
      <c r="AC40" s="80"/>
      <c r="AD40" s="80"/>
      <c r="AE40" s="80"/>
      <c r="AF40" s="80"/>
      <c r="AG40" s="80"/>
      <c r="AH40" s="80"/>
      <c r="AI40" s="80"/>
      <c r="AJ40" s="80"/>
      <c r="AK40" s="2"/>
      <c r="AL40" s="2"/>
      <c r="AM40" s="2"/>
      <c r="AN40" s="2"/>
      <c r="AO40" s="2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1"/>
      <c r="CW40" s="11"/>
      <c r="CX40" s="11"/>
      <c r="CY40" s="11"/>
      <c r="CZ40" s="11"/>
      <c r="DA40" s="11"/>
    </row>
    <row r="41" spans="1:105" ht="4.1500000000000004" customHeight="1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2"/>
      <c r="AL41" s="2"/>
      <c r="AM41" s="2"/>
      <c r="AN41" s="2"/>
      <c r="AO41" s="2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10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1"/>
      <c r="CW41" s="11"/>
      <c r="CX41" s="11"/>
      <c r="CY41" s="11"/>
      <c r="CZ41" s="11"/>
      <c r="DA41" s="11"/>
    </row>
    <row r="42" spans="1:105" ht="14.45" customHeight="1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3" t="str">
        <f>IF(PDRNTEMP!D41="CONDOMINIUM","X","")</f>
        <v/>
      </c>
      <c r="L42" s="79" t="s">
        <v>46</v>
      </c>
      <c r="M42" s="79"/>
      <c r="N42" s="79"/>
      <c r="O42" s="79"/>
      <c r="P42" s="79"/>
      <c r="Q42" s="5" t="str">
        <f>IF(PDRNTEMP!D41="DUPLEX","X","")</f>
        <v/>
      </c>
      <c r="R42" s="79" t="s">
        <v>47</v>
      </c>
      <c r="S42" s="79"/>
      <c r="T42" s="79"/>
      <c r="U42" s="79"/>
      <c r="V42" s="5" t="str">
        <f>IF(PDRNTEMP!D41="TENEMENT","X","")</f>
        <v/>
      </c>
      <c r="W42" s="79" t="s">
        <v>48</v>
      </c>
      <c r="X42" s="79"/>
      <c r="Y42" s="79"/>
      <c r="Z42" s="3" t="str">
        <f>IF(PDRNTEMP!D41="OTHERS","X","")</f>
        <v/>
      </c>
      <c r="AA42" s="80" t="s">
        <v>49</v>
      </c>
      <c r="AB42" s="80"/>
      <c r="AC42" s="71"/>
      <c r="AD42" s="71"/>
      <c r="AE42" s="71"/>
      <c r="AF42" s="71"/>
      <c r="AG42" s="71"/>
      <c r="AH42" s="71"/>
      <c r="AI42" s="71"/>
      <c r="AJ42" s="71"/>
      <c r="AK42" s="2"/>
      <c r="AL42" s="2"/>
      <c r="AM42" s="2"/>
      <c r="AN42" s="2"/>
      <c r="AO42" s="2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1"/>
      <c r="CW42" s="11"/>
      <c r="CX42" s="11"/>
      <c r="CY42" s="11"/>
      <c r="CZ42" s="11"/>
      <c r="DA42" s="11"/>
    </row>
    <row r="43" spans="1:105" ht="4.1500000000000004" customHeight="1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L43" s="2"/>
      <c r="AM43" s="2"/>
      <c r="AN43" s="2"/>
      <c r="AO43" s="2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1"/>
      <c r="CW43" s="11"/>
      <c r="CX43" s="11"/>
      <c r="CY43" s="11"/>
      <c r="CZ43" s="11"/>
      <c r="DA43" s="11"/>
    </row>
    <row r="44" spans="1:105" ht="17.45" customHeight="1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57" t="s">
        <v>50</v>
      </c>
      <c r="L44" s="57"/>
      <c r="M44" s="57"/>
      <c r="N44" s="57"/>
      <c r="O44" s="57"/>
      <c r="P44" s="71" t="str">
        <f>PDRNTEMP!G43</f>
        <v>INPUT||pt=G:43||val=</v>
      </c>
      <c r="Q44" s="71"/>
      <c r="R44" s="71"/>
      <c r="S44" s="71"/>
      <c r="T44" s="63"/>
      <c r="U44" s="63"/>
      <c r="V44" s="57" t="s">
        <v>51</v>
      </c>
      <c r="W44" s="57"/>
      <c r="X44" s="57"/>
      <c r="Y44" s="71" t="str">
        <f>PDRNTEMP!E43</f>
        <v>INPUT||pt=E:43||val=</v>
      </c>
      <c r="Z44" s="71"/>
      <c r="AA44" s="71"/>
      <c r="AB44" s="71"/>
      <c r="AC44" s="63"/>
      <c r="AD44" s="63"/>
      <c r="AE44" s="63"/>
      <c r="AF44" s="63"/>
      <c r="AG44" s="63"/>
      <c r="AH44" s="63"/>
      <c r="AI44" s="63"/>
      <c r="AJ44" s="63"/>
      <c r="AL44" s="2"/>
      <c r="AM44" s="2"/>
      <c r="AN44" s="2"/>
      <c r="AO44" s="2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1"/>
      <c r="CW44" s="11"/>
      <c r="CX44" s="11"/>
      <c r="CY44" s="11"/>
      <c r="CZ44" s="11"/>
      <c r="DA44" s="11"/>
    </row>
    <row r="45" spans="1:105" ht="5.45" customHeight="1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L45" s="2"/>
      <c r="AM45" s="2"/>
      <c r="AN45" s="2"/>
      <c r="AO45" s="2"/>
      <c r="AP45" s="87"/>
      <c r="AQ45" s="87"/>
      <c r="AR45" s="87"/>
      <c r="AS45" s="87"/>
      <c r="AT45" s="87"/>
      <c r="AU45" s="87"/>
      <c r="AV45" s="87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7"/>
      <c r="BJ45" s="87"/>
      <c r="BK45" s="87"/>
      <c r="BL45" s="87"/>
      <c r="BM45" s="87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1"/>
      <c r="CW45" s="11"/>
      <c r="CX45" s="11"/>
      <c r="CY45" s="11"/>
      <c r="CZ45" s="11"/>
      <c r="DA45" s="11"/>
    </row>
    <row r="46" spans="1:105" ht="15" customHeight="1" x14ac:dyDescent="0.25">
      <c r="A46" s="78" t="s">
        <v>52</v>
      </c>
      <c r="B46" s="78"/>
      <c r="C46" s="78"/>
      <c r="D46" s="78"/>
      <c r="E46" s="78"/>
      <c r="F46" s="78"/>
      <c r="G46" s="78"/>
      <c r="H46" s="78"/>
      <c r="I46" s="78"/>
      <c r="J46" s="78"/>
      <c r="K46" s="3" t="str">
        <f>IF(PDRNTEMP!D45="WELL MAINTAINED","X","")</f>
        <v/>
      </c>
      <c r="L46" s="79" t="s">
        <v>53</v>
      </c>
      <c r="M46" s="79"/>
      <c r="N46" s="79"/>
      <c r="O46" s="79"/>
      <c r="P46" s="79"/>
      <c r="Q46" s="5" t="str">
        <f>IF(PDRNTEMP!F45="MADE OF LIGHT MATERIALS","X","")</f>
        <v/>
      </c>
      <c r="R46" s="79" t="s">
        <v>54</v>
      </c>
      <c r="S46" s="79"/>
      <c r="T46" s="79"/>
      <c r="U46" s="79"/>
      <c r="V46" s="79"/>
      <c r="W46" s="79"/>
      <c r="X46" s="79"/>
      <c r="Y46" s="5" t="str">
        <f>IF(PDRNTEMP!F45="POOR / OLD","X","")</f>
        <v/>
      </c>
      <c r="Z46" s="80" t="s">
        <v>55</v>
      </c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L46" s="2"/>
      <c r="AM46" s="2"/>
      <c r="AN46" s="2"/>
      <c r="AO46" s="2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1"/>
      <c r="CW46" s="11"/>
      <c r="CX46" s="11"/>
      <c r="CY46" s="11"/>
      <c r="CZ46" s="11"/>
      <c r="DA46" s="11"/>
    </row>
    <row r="47" spans="1:105" ht="5.45" customHeight="1" x14ac:dyDescent="0.2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L47" s="2"/>
      <c r="AM47" s="2"/>
      <c r="AN47" s="2"/>
      <c r="AO47" s="2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6"/>
      <c r="BC47" s="86"/>
      <c r="BD47" s="86"/>
      <c r="BE47" s="86"/>
      <c r="BF47" s="86"/>
      <c r="BG47" s="86"/>
      <c r="BH47" s="86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6"/>
      <c r="BW47" s="86"/>
      <c r="BX47" s="86"/>
      <c r="BY47" s="86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1"/>
      <c r="CW47" s="11"/>
      <c r="CX47" s="11"/>
      <c r="CY47" s="11"/>
      <c r="CZ47" s="11"/>
      <c r="DA47" s="11"/>
    </row>
    <row r="48" spans="1:105" ht="15.6" customHeight="1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3" t="str">
        <f>IF(PDRNTEMP!F45="CONCRETE","X","")</f>
        <v/>
      </c>
      <c r="L48" s="79" t="s">
        <v>56</v>
      </c>
      <c r="M48" s="79"/>
      <c r="N48" s="79"/>
      <c r="O48" s="79"/>
      <c r="P48" s="79"/>
      <c r="Q48" s="3" t="str">
        <f>IF(PDRNTEMP!F45="SEMI-CONCRETE","X","")</f>
        <v/>
      </c>
      <c r="R48" s="80" t="s">
        <v>57</v>
      </c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L48" s="2"/>
      <c r="AM48" s="2"/>
      <c r="AN48" s="2"/>
      <c r="AO48" s="2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1"/>
      <c r="CW48" s="11"/>
      <c r="CX48" s="11"/>
      <c r="CY48" s="11"/>
      <c r="CZ48" s="11"/>
      <c r="DA48" s="11"/>
    </row>
    <row r="49" spans="1:105" ht="4.9000000000000004" customHeight="1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L49" s="2"/>
      <c r="AM49" s="2"/>
      <c r="AN49" s="2"/>
      <c r="AO49" s="2"/>
      <c r="AP49" s="87"/>
      <c r="AQ49" s="87"/>
      <c r="AR49" s="87"/>
      <c r="AS49" s="87"/>
      <c r="AT49" s="87"/>
      <c r="AU49" s="87"/>
      <c r="AV49" s="87"/>
      <c r="AW49" s="87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7"/>
      <c r="BJ49" s="87"/>
      <c r="BK49" s="87"/>
      <c r="BL49" s="87"/>
      <c r="BM49" s="87"/>
      <c r="BN49" s="87"/>
      <c r="BO49" s="87"/>
      <c r="BP49" s="87"/>
      <c r="BQ49" s="86"/>
      <c r="BR49" s="86"/>
      <c r="BS49" s="86"/>
      <c r="BT49" s="86"/>
      <c r="BU49" s="86"/>
      <c r="BV49" s="86"/>
      <c r="BW49" s="86"/>
      <c r="BX49" s="86"/>
      <c r="BY49" s="86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1"/>
      <c r="CW49" s="11"/>
      <c r="CX49" s="11"/>
      <c r="CY49" s="11"/>
      <c r="CZ49" s="11"/>
      <c r="DA49" s="11"/>
    </row>
    <row r="50" spans="1:105" ht="15.6" customHeight="1" x14ac:dyDescent="0.25">
      <c r="A50" s="78" t="s">
        <v>58</v>
      </c>
      <c r="B50" s="78"/>
      <c r="C50" s="78"/>
      <c r="D50" s="78"/>
      <c r="E50" s="78"/>
      <c r="F50" s="78"/>
      <c r="G50" s="78"/>
      <c r="H50" s="78"/>
      <c r="I50" s="78"/>
      <c r="J50" s="78"/>
      <c r="K50" s="3" t="str">
        <f>IF(PDRNTEMP!C47="RESIDENTIAL","X","")</f>
        <v/>
      </c>
      <c r="L50" s="79" t="s">
        <v>59</v>
      </c>
      <c r="M50" s="79"/>
      <c r="N50" s="79"/>
      <c r="O50" s="79"/>
      <c r="P50" s="79"/>
      <c r="Q50" s="3" t="str">
        <f>IF(PDRNTEMP!C47="COMMERCIAL","X","")</f>
        <v/>
      </c>
      <c r="R50" s="79" t="s">
        <v>60</v>
      </c>
      <c r="S50" s="79"/>
      <c r="T50" s="79"/>
      <c r="U50" s="79"/>
      <c r="V50" s="79"/>
      <c r="W50" s="79"/>
      <c r="X50" s="79"/>
      <c r="Y50" s="5" t="str">
        <f>IF(PDRNTEMP!C47="MIXED","X","")</f>
        <v/>
      </c>
      <c r="Z50" s="80" t="s">
        <v>61</v>
      </c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L50" s="2"/>
      <c r="AM50" s="2"/>
      <c r="AN50" s="2"/>
      <c r="AO50" s="2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1"/>
      <c r="CW50" s="11"/>
      <c r="CX50" s="11"/>
      <c r="CY50" s="11"/>
      <c r="CZ50" s="11"/>
      <c r="DA50" s="11"/>
    </row>
    <row r="51" spans="1:105" ht="5.45" customHeight="1" x14ac:dyDescent="0.25">
      <c r="A51" s="63" t="s">
        <v>1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L51" s="2"/>
      <c r="AM51" s="2"/>
      <c r="AN51" s="2"/>
      <c r="AO51" s="2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1"/>
      <c r="CW51" s="11"/>
      <c r="CX51" s="11"/>
      <c r="CY51" s="11"/>
      <c r="CZ51" s="11"/>
      <c r="DA51" s="11"/>
    </row>
    <row r="52" spans="1:105" ht="16.149999999999999" customHeight="1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3" t="str">
        <f>IF(PDRNTEMP!E47="GOOD","X","")</f>
        <v/>
      </c>
      <c r="L52" s="79" t="s">
        <v>62</v>
      </c>
      <c r="M52" s="79"/>
      <c r="N52" s="79"/>
      <c r="O52" s="79"/>
      <c r="P52" s="79"/>
      <c r="Q52" s="3" t="str">
        <f>IF(PDRNTEMP!E47="FAIR","X","")</f>
        <v/>
      </c>
      <c r="R52" s="79" t="s">
        <v>63</v>
      </c>
      <c r="S52" s="79"/>
      <c r="T52" s="79"/>
      <c r="U52" s="79"/>
      <c r="V52" s="79"/>
      <c r="W52" s="79"/>
      <c r="X52" s="79"/>
      <c r="Y52" s="5" t="str">
        <f>IF(PDRNTEMP!E47="POOR","X","")</f>
        <v/>
      </c>
      <c r="Z52" s="80" t="s">
        <v>64</v>
      </c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L52" s="2"/>
      <c r="AM52" s="2"/>
      <c r="AN52" s="2"/>
      <c r="AO52" s="2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1"/>
      <c r="CW52" s="11"/>
      <c r="CX52" s="11"/>
      <c r="CY52" s="11"/>
      <c r="CZ52" s="11"/>
      <c r="DA52" s="11"/>
    </row>
    <row r="53" spans="1:105" ht="4.1500000000000004" customHeight="1" x14ac:dyDescent="0.2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L53" s="2"/>
      <c r="AM53" s="2"/>
      <c r="AN53" s="2"/>
      <c r="AO53" s="2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1"/>
      <c r="CW53" s="11"/>
      <c r="CX53" s="11"/>
      <c r="CY53" s="11"/>
      <c r="CZ53" s="11"/>
      <c r="DA53" s="11"/>
    </row>
    <row r="54" spans="1:105" ht="16.149999999999999" customHeight="1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5" t="str">
        <f>IF(PDRNTEMP!C48="UPPER CLASS","X","")</f>
        <v/>
      </c>
      <c r="L54" s="79" t="s">
        <v>65</v>
      </c>
      <c r="M54" s="79"/>
      <c r="N54" s="79"/>
      <c r="O54" s="79"/>
      <c r="P54" s="79"/>
      <c r="Q54" s="3" t="str">
        <f>IF(PDRNTEMP!C48="MIDDLE CLASS","X","")</f>
        <v/>
      </c>
      <c r="R54" s="79" t="s">
        <v>66</v>
      </c>
      <c r="S54" s="79"/>
      <c r="T54" s="79"/>
      <c r="U54" s="79"/>
      <c r="V54" s="79"/>
      <c r="W54" s="79"/>
      <c r="X54" s="79"/>
      <c r="Y54" s="5" t="str">
        <f>IF(PDRNTEMP!C48="LOW CLASS","X","")</f>
        <v/>
      </c>
      <c r="Z54" s="80" t="s">
        <v>67</v>
      </c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L54" s="2"/>
      <c r="AM54" s="2"/>
      <c r="AN54" s="2"/>
      <c r="AO54" s="2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1"/>
      <c r="CW54" s="11"/>
      <c r="CX54" s="11"/>
      <c r="CY54" s="11"/>
      <c r="CZ54" s="11"/>
      <c r="DA54" s="11"/>
    </row>
    <row r="55" spans="1:105" ht="4.9000000000000004" customHeight="1" x14ac:dyDescent="0.2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L55" s="2"/>
      <c r="AM55" s="2"/>
      <c r="AN55" s="2"/>
      <c r="AO55" s="2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1"/>
      <c r="CW55" s="11"/>
      <c r="CX55" s="11"/>
      <c r="CY55" s="11"/>
      <c r="CZ55" s="11"/>
      <c r="DA55" s="11"/>
    </row>
    <row r="56" spans="1:105" ht="16.899999999999999" customHeight="1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5" t="str">
        <f>IF(PDRNTEMP!C49="SQUATTERS AREA / POOR RESIDENCE","X","")</f>
        <v/>
      </c>
      <c r="L56" s="79" t="s">
        <v>68</v>
      </c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5" t="str">
        <f>IF(PDRNTEMP!C49="PASSABLE ROUTES ADVERSELY AFFECTED","X","")</f>
        <v/>
      </c>
      <c r="Z56" s="80" t="s">
        <v>69</v>
      </c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L56" s="2"/>
      <c r="AM56" s="2"/>
      <c r="AN56" s="2"/>
      <c r="AO56" s="2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1"/>
      <c r="CW56" s="11"/>
      <c r="CX56" s="11"/>
      <c r="CY56" s="11"/>
      <c r="CZ56" s="11"/>
      <c r="DA56" s="11"/>
    </row>
    <row r="57" spans="1:105" ht="4.1500000000000004" customHeight="1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L57" s="2"/>
      <c r="AM57" s="2"/>
      <c r="AN57" s="2"/>
      <c r="AO57" s="2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1"/>
      <c r="CW57" s="11"/>
      <c r="CX57" s="11"/>
      <c r="CY57" s="11"/>
      <c r="CZ57" s="11"/>
      <c r="DA57" s="11"/>
    </row>
    <row r="58" spans="1:105" ht="15.6" customHeight="1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5" t="str">
        <f>IF(PDRNTEMP!C49="NOT ACCESSIBLE VIA MEANS OF TRANSPO","X","")</f>
        <v/>
      </c>
      <c r="L58" s="79" t="s">
        <v>70</v>
      </c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5"/>
      <c r="Z58" s="80" t="s">
        <v>71</v>
      </c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L58" s="2"/>
      <c r="AM58" s="2"/>
      <c r="AN58" s="2"/>
      <c r="AO58" s="2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1"/>
      <c r="CW58" s="11"/>
      <c r="CX58" s="11"/>
      <c r="CY58" s="11"/>
      <c r="CZ58" s="11"/>
      <c r="DA58" s="11"/>
    </row>
    <row r="59" spans="1:105" ht="4.9000000000000004" customHeight="1" x14ac:dyDescent="0.2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L59" s="2"/>
      <c r="AM59" s="2"/>
      <c r="AN59" s="2"/>
      <c r="AO59" s="2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1"/>
      <c r="CW59" s="11"/>
      <c r="CX59" s="11"/>
      <c r="CY59" s="11"/>
      <c r="CZ59" s="11"/>
      <c r="DA59" s="11"/>
    </row>
    <row r="60" spans="1:105" ht="15.6" customHeight="1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5" t="str">
        <f>IF(PDRNTEMP!C49="FLOOD PRONE - WATER LASTS &gt;5HRS","X","")</f>
        <v/>
      </c>
      <c r="L60" s="79" t="s">
        <v>72</v>
      </c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5" t="str">
        <f>IF(PDRNTEMP!C49="FLOOD PRONE - WATER LASTS &gt;2HRS","X","")</f>
        <v/>
      </c>
      <c r="Z60" s="80" t="s">
        <v>73</v>
      </c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L60" s="2"/>
      <c r="AM60" s="2"/>
      <c r="AN60" s="2"/>
      <c r="AO60" s="2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1"/>
      <c r="CW60" s="11"/>
      <c r="CX60" s="11"/>
      <c r="CY60" s="11"/>
      <c r="CZ60" s="11"/>
      <c r="DA60" s="11"/>
    </row>
    <row r="61" spans="1:105" ht="6.6" customHeight="1" x14ac:dyDescent="0.2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L61" s="2"/>
      <c r="AM61" s="2"/>
      <c r="AN61" s="2"/>
      <c r="AO61" s="2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1"/>
      <c r="CW61" s="11"/>
      <c r="CX61" s="11"/>
      <c r="CY61" s="11"/>
      <c r="CZ61" s="11"/>
      <c r="DA61" s="11"/>
    </row>
    <row r="62" spans="1:105" x14ac:dyDescent="0.25">
      <c r="A62" s="78" t="s">
        <v>74</v>
      </c>
      <c r="B62" s="78"/>
      <c r="C62" s="78"/>
      <c r="D62" s="78"/>
      <c r="E62" s="78"/>
      <c r="F62" s="78"/>
      <c r="G62" s="78"/>
      <c r="H62" s="78"/>
      <c r="I62" s="78"/>
      <c r="J62" s="78"/>
      <c r="K62" s="3" t="str">
        <f>IF(PDRNTEMP!D50="NONE","X","")</f>
        <v/>
      </c>
      <c r="L62" s="79" t="s">
        <v>75</v>
      </c>
      <c r="M62" s="79"/>
      <c r="N62" s="79"/>
      <c r="O62" s="79"/>
      <c r="P62" s="79"/>
      <c r="Q62" s="5" t="str">
        <f>IF(PDRNTEMP!D50="DRUNKARD","X","")</f>
        <v/>
      </c>
      <c r="R62" s="79" t="s">
        <v>76</v>
      </c>
      <c r="S62" s="79"/>
      <c r="T62" s="79"/>
      <c r="U62" s="79"/>
      <c r="V62" s="5" t="str">
        <f>IF(PDRNTEMP!D50="ADULTEROUS","X","")</f>
        <v/>
      </c>
      <c r="W62" s="79" t="s">
        <v>77</v>
      </c>
      <c r="X62" s="79"/>
      <c r="Y62" s="79"/>
      <c r="Z62" s="5" t="str">
        <f>IF(PDRNTEMP!D50="DRUG USER","X","")</f>
        <v/>
      </c>
      <c r="AA62" s="79" t="s">
        <v>78</v>
      </c>
      <c r="AB62" s="79"/>
      <c r="AC62" s="79"/>
      <c r="AD62" s="5" t="str">
        <f>IF(PDRNTEMP!D50="HEAVILY INDEBTED","X","")</f>
        <v/>
      </c>
      <c r="AE62" s="80" t="s">
        <v>79</v>
      </c>
      <c r="AF62" s="80"/>
      <c r="AG62" s="80"/>
      <c r="AH62" s="80"/>
      <c r="AI62" s="80"/>
      <c r="AJ62" s="80"/>
      <c r="AL62" s="2"/>
      <c r="AM62" s="2"/>
      <c r="AN62" s="2"/>
      <c r="AO62" s="2"/>
      <c r="AP62" s="10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1"/>
      <c r="CW62" s="11"/>
      <c r="CX62" s="11"/>
      <c r="CY62" s="11"/>
      <c r="CZ62" s="11"/>
      <c r="DA62" s="11"/>
    </row>
    <row r="63" spans="1:105" ht="4.9000000000000004" customHeight="1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L63" s="2"/>
      <c r="AM63" s="2"/>
      <c r="AN63" s="2"/>
      <c r="AO63" s="2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1"/>
      <c r="CW63" s="11"/>
      <c r="CX63" s="11"/>
      <c r="CY63" s="11"/>
      <c r="CZ63" s="11"/>
      <c r="DA63" s="11"/>
    </row>
    <row r="64" spans="1:105" ht="15" customHeight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5" t="str">
        <f>IF(PDRNTEMP!D50="GAMBLER","X","")</f>
        <v/>
      </c>
      <c r="L64" s="79" t="s">
        <v>80</v>
      </c>
      <c r="M64" s="79"/>
      <c r="N64" s="79"/>
      <c r="O64" s="79"/>
      <c r="P64" s="79"/>
      <c r="Q64" s="5" t="str">
        <f>IF(PDRNTEMP!D50="POOR PAYER","X","")</f>
        <v/>
      </c>
      <c r="R64" s="79" t="s">
        <v>81</v>
      </c>
      <c r="S64" s="79"/>
      <c r="T64" s="79"/>
      <c r="U64" s="79"/>
      <c r="V64" s="5" t="str">
        <f>IF(PDRNTEMP!D50="EXTRAVAGANT","X","")</f>
        <v/>
      </c>
      <c r="W64" s="79" t="s">
        <v>82</v>
      </c>
      <c r="X64" s="79"/>
      <c r="Y64" s="79"/>
      <c r="Z64" s="5" t="str">
        <f>IF(PDRNTEMP!D50="NOTORIOUS","X","")</f>
        <v/>
      </c>
      <c r="AA64" s="79" t="s">
        <v>83</v>
      </c>
      <c r="AB64" s="79"/>
      <c r="AC64" s="79"/>
      <c r="AD64" s="5"/>
      <c r="AE64" s="80" t="s">
        <v>49</v>
      </c>
      <c r="AF64" s="80"/>
      <c r="AG64" s="71"/>
      <c r="AH64" s="71"/>
      <c r="AI64" s="71"/>
      <c r="AJ64" s="71"/>
      <c r="AL64" s="2"/>
      <c r="AM64" s="2"/>
      <c r="AN64" s="2"/>
      <c r="AO64" s="2"/>
      <c r="AP64" s="10"/>
      <c r="AQ64" s="10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10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10"/>
      <c r="BX64" s="87"/>
      <c r="BY64" s="87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1"/>
      <c r="CW64" s="11"/>
      <c r="CX64" s="11"/>
      <c r="CY64" s="11"/>
      <c r="CZ64" s="11"/>
      <c r="DA64" s="11"/>
    </row>
    <row r="65" spans="1:105" ht="4.1500000000000004" customHeight="1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L65" s="2"/>
      <c r="AM65" s="2"/>
      <c r="AN65" s="2"/>
      <c r="AO65" s="2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1"/>
      <c r="CW65" s="11"/>
      <c r="CX65" s="11"/>
      <c r="CY65" s="11"/>
      <c r="CZ65" s="11"/>
      <c r="DA65" s="11"/>
    </row>
    <row r="66" spans="1:105" x14ac:dyDescent="0.25">
      <c r="A66" s="78" t="s">
        <v>84</v>
      </c>
      <c r="B66" s="78"/>
      <c r="C66" s="78"/>
      <c r="D66" s="78"/>
      <c r="E66" s="78"/>
      <c r="F66" s="78"/>
      <c r="G66" s="78"/>
      <c r="H66" s="78"/>
      <c r="I66" s="78"/>
      <c r="J66" s="78"/>
      <c r="K66" s="3" t="str">
        <f>IF(OR(PDRNTEMP!D51="ACTUAL VISIT",PDRNTEMP!D52="ACTUAL VISIT",PDRNTEMP!D53="ACTUAL VISIT",PDRNTEMP!D54="ACTUAL VISIT"),"X","")</f>
        <v/>
      </c>
      <c r="L66" s="79" t="s">
        <v>85</v>
      </c>
      <c r="M66" s="79"/>
      <c r="N66" s="79"/>
      <c r="O66" s="79"/>
      <c r="P66" s="79"/>
      <c r="Q66" s="4" t="str">
        <f>IF(OR(PDRNTEMP!D51="HOA",PDRNTEMP!D52="HOA",PDRNTEMP!D53="HOA",PDRNTEMP!D54="HOA"),"X","")</f>
        <v/>
      </c>
      <c r="R66" s="80" t="s">
        <v>86</v>
      </c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L66" s="2"/>
      <c r="AM66" s="2"/>
      <c r="AN66" s="2"/>
      <c r="AO66" s="2"/>
      <c r="AP66" s="10"/>
      <c r="AQ66" s="10"/>
      <c r="AR66" s="87"/>
      <c r="AS66" s="87"/>
      <c r="AT66" s="87"/>
      <c r="AU66" s="87"/>
      <c r="AV66" s="87"/>
      <c r="AW66" s="87"/>
      <c r="AX66" s="10"/>
      <c r="AY66" s="87"/>
      <c r="AZ66" s="87"/>
      <c r="BA66" s="87"/>
      <c r="BB66" s="87"/>
      <c r="BC66" s="87"/>
      <c r="BD66" s="87"/>
      <c r="BE66" s="87"/>
      <c r="BF66" s="10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10"/>
      <c r="BX66" s="87"/>
      <c r="BY66" s="87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1"/>
      <c r="CW66" s="11"/>
      <c r="CX66" s="11"/>
      <c r="CY66" s="11"/>
      <c r="CZ66" s="11"/>
      <c r="DA66" s="11"/>
    </row>
    <row r="67" spans="1:105" ht="4.1500000000000004" customHeight="1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L67" s="2"/>
      <c r="AM67" s="2"/>
      <c r="AN67" s="2"/>
      <c r="AO67" s="2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1"/>
      <c r="CW67" s="11"/>
      <c r="CX67" s="11"/>
      <c r="CY67" s="11"/>
      <c r="CZ67" s="11"/>
      <c r="DA67" s="11"/>
    </row>
    <row r="68" spans="1:105" ht="15" customHeight="1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3" t="str">
        <f>IF(OR(PDRNTEMP!D51="NEIGHBOR/S",PDRNTEMP!D52="NEIGHBOR/S",PDRNTEMP!D53="NEIGHBOR/S",PDRNTEMP!D54="NEIGHBOR/S"),"X","")</f>
        <v/>
      </c>
      <c r="L68" s="79" t="s">
        <v>87</v>
      </c>
      <c r="M68" s="79"/>
      <c r="N68" s="79"/>
      <c r="O68" s="79"/>
      <c r="P68" s="79"/>
      <c r="Q68" s="3" t="str">
        <f>IF(OR(PDRNTEMP!D51="VILLAGE GUARD",PDRNTEMP!D52="VILLAGE GUARD",PDRNTEMP!D53="VILLAGE GUARD",PDRNTEMP!D54="VILLAGE GUARD"),"X","")</f>
        <v/>
      </c>
      <c r="R68" s="80" t="s">
        <v>88</v>
      </c>
      <c r="S68" s="80"/>
      <c r="T68" s="80"/>
      <c r="U68" s="80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L68" s="2"/>
      <c r="AM68" s="2"/>
      <c r="AN68" s="2"/>
      <c r="AO68" s="2"/>
      <c r="AP68" s="10"/>
      <c r="AQ68" s="10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10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10"/>
      <c r="BX68" s="87"/>
      <c r="BY68" s="87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1"/>
      <c r="CW68" s="11"/>
      <c r="CX68" s="11"/>
      <c r="CY68" s="11"/>
      <c r="CZ68" s="11"/>
      <c r="DA68" s="11"/>
    </row>
    <row r="69" spans="1:105" ht="13.5" customHeight="1" x14ac:dyDescent="0.25">
      <c r="A69" s="90" t="s">
        <v>89</v>
      </c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 t="s">
        <v>90</v>
      </c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L69" s="2"/>
      <c r="AM69" s="2"/>
      <c r="AN69" s="2"/>
      <c r="AO69" s="2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1"/>
      <c r="CW69" s="11"/>
      <c r="CX69" s="11"/>
      <c r="CY69" s="11"/>
      <c r="CZ69" s="11"/>
      <c r="DA69" s="11"/>
    </row>
    <row r="70" spans="1:105" ht="3.6" customHeight="1" x14ac:dyDescent="0.25">
      <c r="A70" s="73" t="str">
        <f>PDRNTEMP!C58</f>
        <v>INPUT||pt=C:58||val=</v>
      </c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63"/>
      <c r="R70" s="63"/>
      <c r="S70" s="108" t="str">
        <f>CONCATENATE(PDRNTEMP!C59," / ",PDRNTEMP!C60)</f>
        <v>INPUT||pt=C:59||val= / INPUT||pt=C:60||val=</v>
      </c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L70" s="2"/>
      <c r="AM70" s="2"/>
      <c r="AN70" s="2"/>
      <c r="AO70" s="2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1"/>
      <c r="CW70" s="11"/>
      <c r="CX70" s="11"/>
      <c r="CY70" s="11"/>
      <c r="CZ70" s="11"/>
      <c r="DA70" s="11"/>
    </row>
    <row r="71" spans="1:105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63"/>
      <c r="R71" s="63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L71" s="2"/>
      <c r="AM71" s="2"/>
      <c r="AN71" s="2"/>
      <c r="AO71" s="2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1"/>
      <c r="CW71" s="11"/>
      <c r="CX71" s="11"/>
      <c r="CY71" s="11"/>
      <c r="CZ71" s="11"/>
      <c r="DA71" s="11"/>
    </row>
    <row r="72" spans="1:105" ht="12" hidden="1" customHeight="1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63"/>
      <c r="R72" s="63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L72" s="2"/>
      <c r="AM72" s="2"/>
      <c r="AN72" s="2"/>
      <c r="AO72" s="2"/>
      <c r="AP72" s="10"/>
      <c r="AQ72" s="10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10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10"/>
      <c r="BX72" s="87"/>
      <c r="BY72" s="87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1"/>
      <c r="CW72" s="11"/>
      <c r="CX72" s="11"/>
      <c r="CY72" s="11"/>
      <c r="CZ72" s="11"/>
      <c r="DA72" s="11"/>
    </row>
    <row r="73" spans="1:105" ht="3.6" customHeight="1" x14ac:dyDescent="0.25">
      <c r="A73" s="73" t="str">
        <f>PDRNTEMP!C61</f>
        <v>INPUT||pt=C:61||val=</v>
      </c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63"/>
      <c r="R73" s="63"/>
      <c r="S73" s="108" t="str">
        <f>CONCATENATE(PDRNTEMP!C62," / ",PDRNTEMP!C63)</f>
        <v>INPUT||pt=C:62||val= / INPUT||pt=C:63||val=</v>
      </c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L73" s="2"/>
      <c r="AM73" s="2"/>
      <c r="AN73" s="2"/>
      <c r="AO73" s="2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1"/>
      <c r="CW73" s="11"/>
      <c r="CX73" s="11"/>
      <c r="CY73" s="11"/>
      <c r="CZ73" s="11"/>
      <c r="DA73" s="11"/>
    </row>
    <row r="74" spans="1:105" x14ac:dyDescent="0.2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63"/>
      <c r="R74" s="63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L74" s="2"/>
      <c r="AM74" s="2"/>
      <c r="AN74" s="2"/>
      <c r="AO74" s="2"/>
      <c r="AP74" s="10"/>
      <c r="AQ74" s="10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10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10"/>
      <c r="BX74" s="87"/>
      <c r="BY74" s="87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1"/>
      <c r="CW74" s="11"/>
      <c r="CX74" s="11"/>
      <c r="CY74" s="11"/>
      <c r="CZ74" s="11"/>
      <c r="DA74" s="11"/>
    </row>
    <row r="75" spans="1:105" ht="0.75" customHeight="1" x14ac:dyDescent="0.25">
      <c r="A75" s="73" t="str">
        <f>PDRNTEMP!C64</f>
        <v>INPUT||pt=C:64||val=</v>
      </c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63"/>
      <c r="R75" s="63"/>
      <c r="S75" s="108" t="str">
        <f>CONCATENATE(PDRNTEMP!C65," / ",PDRNTEMP!C66)</f>
        <v>INPUT||pt=C:65||val= / INPUT||pt=C:66||val=</v>
      </c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L75" s="2"/>
      <c r="AM75" s="2"/>
      <c r="AN75" s="2"/>
      <c r="AO75" s="2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1"/>
      <c r="CW75" s="11"/>
      <c r="CX75" s="11"/>
      <c r="CY75" s="11"/>
      <c r="CZ75" s="11"/>
      <c r="DA75" s="11"/>
    </row>
    <row r="76" spans="1:105" ht="0.75" customHeight="1" x14ac:dyDescent="0.2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63"/>
      <c r="R76" s="63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L76" s="2"/>
      <c r="AM76" s="2"/>
      <c r="AN76" s="2"/>
      <c r="AO76" s="2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1"/>
      <c r="CW76" s="11"/>
      <c r="CX76" s="11"/>
      <c r="CY76" s="11"/>
      <c r="CZ76" s="11"/>
      <c r="DA76" s="11"/>
    </row>
    <row r="77" spans="1:105" ht="0.75" customHeight="1" x14ac:dyDescent="0.2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63"/>
      <c r="R77" s="63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L77" s="2"/>
      <c r="AM77" s="2"/>
      <c r="AN77" s="2"/>
      <c r="AO77" s="2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1"/>
      <c r="CW77" s="11"/>
      <c r="CX77" s="11"/>
      <c r="CY77" s="11"/>
      <c r="CZ77" s="11"/>
      <c r="DA77" s="11"/>
    </row>
    <row r="78" spans="1:105" ht="0.75" customHeight="1" x14ac:dyDescent="0.2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63"/>
      <c r="R78" s="63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L78" s="2"/>
      <c r="AM78" s="2"/>
      <c r="AN78" s="2"/>
      <c r="AO78" s="2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1"/>
      <c r="CW78" s="11"/>
      <c r="CX78" s="11"/>
      <c r="CY78" s="11"/>
      <c r="CZ78" s="11"/>
      <c r="DA78" s="11"/>
    </row>
    <row r="79" spans="1:105" x14ac:dyDescent="0.2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63"/>
      <c r="R79" s="63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L79" s="2"/>
      <c r="AM79" s="2"/>
      <c r="AN79" s="2"/>
      <c r="AO79" s="2"/>
      <c r="AP79" s="10"/>
      <c r="AQ79" s="10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10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10"/>
      <c r="BX79" s="87"/>
      <c r="BY79" s="87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1"/>
      <c r="CW79" s="11"/>
      <c r="CX79" s="11"/>
      <c r="CY79" s="11"/>
      <c r="CZ79" s="11"/>
      <c r="DA79" s="11"/>
    </row>
    <row r="80" spans="1:105" x14ac:dyDescent="0.25">
      <c r="A80" s="93" t="str">
        <f>PDRNTEMP!C67</f>
        <v>INPUT||pt=C:67||val=</v>
      </c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4"/>
      <c r="S80" s="95" t="str">
        <f>CONCATENATE(PDRNTEMP!C68," / ",PDRNTEMP!C69)</f>
        <v>INPUT||pt=C:68||val= / INPUT||pt=C:69||val=</v>
      </c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12"/>
      <c r="AL80" s="2"/>
      <c r="AM80" s="2"/>
      <c r="AN80" s="2"/>
      <c r="AO80" s="2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1"/>
      <c r="CW80" s="11"/>
      <c r="CX80" s="11"/>
      <c r="CY80" s="11"/>
      <c r="CZ80" s="11"/>
      <c r="DA80" s="11"/>
    </row>
    <row r="81" spans="1:114" x14ac:dyDescent="0.25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63"/>
      <c r="R81" s="63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13"/>
      <c r="AL81" s="2"/>
      <c r="AM81" s="2"/>
      <c r="AN81" s="2"/>
      <c r="AO81" s="2"/>
      <c r="AP81" s="10"/>
      <c r="AQ81" s="10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10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10"/>
      <c r="BX81" s="87"/>
      <c r="BY81" s="87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1"/>
      <c r="CW81" s="11"/>
      <c r="CX81" s="11"/>
      <c r="CY81" s="11"/>
      <c r="CZ81" s="11"/>
      <c r="DA81" s="11"/>
    </row>
    <row r="82" spans="1:114" ht="1.5" customHeight="1" x14ac:dyDescent="0.2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2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L82" s="2"/>
      <c r="AM82" s="2"/>
      <c r="AN82" s="2"/>
      <c r="AO82" s="2"/>
      <c r="AP82" s="10"/>
      <c r="AQ82" s="10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10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10"/>
      <c r="BX82" s="87"/>
      <c r="BY82" s="87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1"/>
      <c r="CW82" s="11"/>
      <c r="CX82" s="11"/>
      <c r="CY82" s="11"/>
      <c r="CZ82" s="11"/>
      <c r="DA82" s="11"/>
    </row>
    <row r="83" spans="1:114" ht="12.75" hidden="1" customHeight="1" x14ac:dyDescent="0.25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L83" s="2"/>
      <c r="AM83" s="2"/>
      <c r="AN83" s="2"/>
      <c r="AO83" s="2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1"/>
      <c r="CW83" s="11"/>
      <c r="CX83" s="11"/>
      <c r="CY83" s="11"/>
      <c r="CZ83" s="11"/>
      <c r="DA83" s="11"/>
    </row>
    <row r="84" spans="1:114" ht="13.5" customHeight="1" x14ac:dyDescent="0.25">
      <c r="A84" s="97" t="s">
        <v>91</v>
      </c>
      <c r="B84" s="97"/>
      <c r="C84" s="97"/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L84" s="2"/>
      <c r="AM84" s="2"/>
      <c r="AN84" s="2"/>
      <c r="AO84" s="2"/>
      <c r="AP84" s="10"/>
      <c r="AQ84" s="10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10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10"/>
      <c r="BX84" s="87"/>
      <c r="BY84" s="87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1"/>
      <c r="CW84" s="11"/>
      <c r="CX84" s="11"/>
      <c r="CY84" s="11"/>
      <c r="CZ84" s="11"/>
      <c r="DA84" s="11"/>
    </row>
    <row r="85" spans="1:114" ht="12.75" customHeight="1" x14ac:dyDescent="0.25">
      <c r="A85" s="99" t="str">
        <f>PDRNTEMP!A56</f>
        <v>INPUT||pt=A:56||val=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98"/>
      <c r="AL85" s="2"/>
      <c r="AM85" s="2"/>
      <c r="AN85" s="2"/>
      <c r="AO85" s="2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1"/>
      <c r="CW85" s="11"/>
      <c r="CX85" s="11"/>
      <c r="CY85" s="11"/>
      <c r="CZ85" s="11"/>
      <c r="DA85" s="11"/>
    </row>
    <row r="86" spans="1:114" ht="13.5" customHeight="1" x14ac:dyDescent="0.25">
      <c r="A86" s="99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98"/>
      <c r="AL86" s="2"/>
      <c r="AM86" s="2"/>
      <c r="AN86" s="2"/>
      <c r="AO86" s="2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1"/>
      <c r="CW86" s="11"/>
      <c r="CX86" s="11"/>
      <c r="CY86" s="11"/>
      <c r="CZ86" s="11"/>
      <c r="DA86" s="11"/>
    </row>
    <row r="87" spans="1:114" ht="13.5" customHeight="1" x14ac:dyDescent="0.25">
      <c r="A87" s="99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98"/>
      <c r="AL87" s="2"/>
      <c r="AM87" s="2"/>
      <c r="AN87" s="2"/>
      <c r="AO87" s="2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1"/>
      <c r="CW87" s="11"/>
      <c r="CX87" s="11"/>
      <c r="CY87" s="11"/>
      <c r="CZ87" s="11"/>
      <c r="DA87" s="11"/>
    </row>
    <row r="88" spans="1:114" ht="13.5" customHeight="1" x14ac:dyDescent="0.25">
      <c r="A88" s="99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98"/>
      <c r="AL88" s="2"/>
      <c r="AM88" s="2"/>
      <c r="AN88" s="2"/>
      <c r="AO88" s="2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1"/>
      <c r="CW88" s="11"/>
      <c r="CX88" s="11"/>
      <c r="CY88" s="11"/>
      <c r="CZ88" s="11"/>
      <c r="DA88" s="11"/>
    </row>
    <row r="89" spans="1:114" ht="145.5" customHeight="1" x14ac:dyDescent="0.25">
      <c r="A89" s="99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98"/>
      <c r="AL89" s="2"/>
      <c r="AM89" s="2"/>
      <c r="AN89" s="2"/>
      <c r="AO89" s="2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1"/>
      <c r="CW89" s="11"/>
      <c r="CX89" s="11"/>
      <c r="CY89" s="11"/>
      <c r="CZ89" s="11"/>
      <c r="DA89" s="11"/>
    </row>
    <row r="90" spans="1:114" ht="12" hidden="1" customHeight="1" x14ac:dyDescent="0.25">
      <c r="A90" s="99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98"/>
      <c r="AL90" s="2"/>
      <c r="AM90" s="2"/>
      <c r="AN90" s="2"/>
      <c r="AO90" s="2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1"/>
      <c r="CW90" s="11"/>
      <c r="CX90" s="11"/>
      <c r="CY90" s="11"/>
      <c r="CZ90" s="11"/>
      <c r="DA90" s="11"/>
    </row>
    <row r="91" spans="1:114" hidden="1" x14ac:dyDescent="0.25">
      <c r="A91" s="99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98"/>
      <c r="AL91" s="2"/>
      <c r="AM91" s="2"/>
      <c r="AN91" s="2"/>
      <c r="AO91" s="63"/>
      <c r="AP91" s="63"/>
      <c r="AQ91" s="63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10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10"/>
      <c r="BX91" s="87"/>
      <c r="BY91" s="87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1"/>
      <c r="CW91" s="11"/>
      <c r="CX91" s="11"/>
      <c r="CY91" s="11"/>
      <c r="CZ91" s="11"/>
      <c r="DA91" s="11"/>
    </row>
    <row r="92" spans="1:114" ht="13.5" hidden="1" customHeight="1" x14ac:dyDescent="0.25">
      <c r="A92" s="99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98"/>
      <c r="AL92" s="2"/>
      <c r="AM92" s="2"/>
      <c r="AN92" s="2"/>
      <c r="AO92" s="2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1"/>
      <c r="CW92" s="11"/>
      <c r="CX92" s="11"/>
      <c r="CY92" s="11"/>
      <c r="CZ92" s="11"/>
      <c r="DA92" s="11"/>
    </row>
    <row r="93" spans="1:114" hidden="1" x14ac:dyDescent="0.25">
      <c r="A93" s="99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98"/>
      <c r="AL93" s="2"/>
      <c r="AM93" s="2"/>
      <c r="AN93" s="2"/>
      <c r="AO93" s="2"/>
      <c r="AP93" s="10"/>
      <c r="AQ93" s="10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10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10"/>
      <c r="BX93" s="87"/>
      <c r="BY93" s="87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1"/>
      <c r="CW93" s="11"/>
      <c r="CX93" s="11"/>
      <c r="CY93" s="11"/>
      <c r="CZ93" s="11"/>
      <c r="DA93" s="11"/>
    </row>
    <row r="94" spans="1:114" ht="15" hidden="1" customHeight="1" x14ac:dyDescent="0.25">
      <c r="A94" s="99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98"/>
      <c r="AL94" s="2"/>
      <c r="AM94" s="2"/>
      <c r="AN94" s="2"/>
      <c r="AO94" s="2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1"/>
      <c r="CW94" s="11"/>
      <c r="CX94" s="11"/>
      <c r="CY94" s="11"/>
      <c r="CZ94" s="11"/>
      <c r="DA94" s="11"/>
    </row>
    <row r="95" spans="1:114" ht="14.25" hidden="1" customHeight="1" x14ac:dyDescent="0.25">
      <c r="A95" s="99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98"/>
      <c r="AL95" s="2"/>
      <c r="AM95" s="2"/>
      <c r="AN95" s="2"/>
      <c r="AO95" s="2"/>
      <c r="AP95" s="57"/>
      <c r="AQ95" s="57"/>
      <c r="AR95" s="57"/>
      <c r="AS95" s="57"/>
      <c r="AT95" s="57"/>
      <c r="AU95" s="57"/>
      <c r="AV95" s="63"/>
      <c r="AW95" s="63"/>
      <c r="AX95" s="63"/>
      <c r="AY95" s="2"/>
      <c r="AZ95" s="57"/>
      <c r="BA95" s="57"/>
      <c r="BB95" s="57"/>
      <c r="BC95" s="57"/>
      <c r="BD95" s="57"/>
      <c r="BE95" s="2"/>
      <c r="BF95" s="57"/>
      <c r="BG95" s="57"/>
      <c r="BH95" s="57"/>
      <c r="BI95" s="2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</row>
    <row r="96" spans="1:114" ht="11.25" customHeight="1" x14ac:dyDescent="0.25">
      <c r="A96" s="10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102"/>
      <c r="AL96" s="2"/>
      <c r="AM96" s="2"/>
      <c r="AN96" s="2"/>
      <c r="AO96" s="2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</row>
    <row r="97" spans="1:114" x14ac:dyDescent="0.2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L97" s="2"/>
      <c r="AM97" s="2"/>
      <c r="AN97" s="2"/>
      <c r="AO97" s="2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</row>
    <row r="98" spans="1:114" ht="8.25" customHeight="1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L98" s="2"/>
      <c r="AM98" s="2"/>
      <c r="AN98" s="2"/>
      <c r="AO98" s="2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</row>
    <row r="99" spans="1:114" x14ac:dyDescent="0.25">
      <c r="A99" s="57" t="s">
        <v>92</v>
      </c>
      <c r="B99" s="57"/>
      <c r="C99" s="57"/>
      <c r="D99" s="57"/>
      <c r="E99" s="57"/>
      <c r="F99" s="57"/>
      <c r="G99" s="57"/>
      <c r="H99" s="57"/>
      <c r="I99" s="71" t="str">
        <f>PDRNTEMP!C71</f>
        <v>INPUT||pt=C:71||val=</v>
      </c>
      <c r="J99" s="71"/>
      <c r="K99" s="71"/>
      <c r="L99" s="71"/>
      <c r="M99" s="71"/>
      <c r="N99" s="71"/>
      <c r="O99" s="71"/>
      <c r="P99" s="71"/>
      <c r="Q99" s="58"/>
      <c r="R99" s="58"/>
      <c r="S99" s="58"/>
      <c r="T99" s="63"/>
      <c r="U99" s="63"/>
      <c r="V99" s="57" t="s">
        <v>93</v>
      </c>
      <c r="W99" s="57"/>
      <c r="X99" s="57"/>
      <c r="Y99" s="57"/>
      <c r="Z99" s="71" t="s">
        <v>94</v>
      </c>
      <c r="AA99" s="71"/>
      <c r="AB99" s="71"/>
      <c r="AC99" s="71"/>
      <c r="AD99" s="71"/>
      <c r="AE99" s="71"/>
      <c r="AF99" s="71"/>
      <c r="AG99" s="71"/>
      <c r="AH99" s="103"/>
      <c r="AI99" s="71"/>
      <c r="AJ99" s="71"/>
      <c r="AL99" s="2"/>
      <c r="AM99" s="63"/>
      <c r="AN99" s="63"/>
      <c r="AO99" s="63"/>
      <c r="AP99" s="63"/>
      <c r="AQ99" s="63"/>
      <c r="AR99" s="63"/>
      <c r="AS99" s="63"/>
      <c r="AT99" s="63"/>
      <c r="AU99" s="63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</row>
    <row r="100" spans="1:114" ht="9.6" customHeight="1" x14ac:dyDescent="0.25">
      <c r="A100" s="63"/>
      <c r="B100" s="63"/>
      <c r="C100" s="63"/>
      <c r="D100" s="63"/>
      <c r="E100" s="63"/>
      <c r="F100" s="63"/>
      <c r="G100" s="63"/>
      <c r="H100" s="63"/>
      <c r="I100" s="104" t="s">
        <v>95</v>
      </c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63"/>
      <c r="U100" s="63"/>
      <c r="V100" s="63"/>
      <c r="W100" s="63"/>
      <c r="X100" s="63"/>
      <c r="Y100" s="63"/>
      <c r="Z100" s="104" t="s">
        <v>95</v>
      </c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L100" s="2"/>
      <c r="AM100" s="2"/>
      <c r="AN100" s="2"/>
      <c r="AO100" s="2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</row>
    <row r="101" spans="1:114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L101" s="2"/>
      <c r="AM101" s="2"/>
      <c r="AN101" s="2"/>
      <c r="AO101" s="2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</row>
    <row r="102" spans="1:114" ht="13.15" customHeight="1" x14ac:dyDescent="0.25">
      <c r="A102" s="57" t="s">
        <v>96</v>
      </c>
      <c r="B102" s="57"/>
      <c r="C102" s="57"/>
      <c r="D102" s="57"/>
      <c r="E102" s="57"/>
      <c r="F102" s="57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L102" s="2"/>
      <c r="AM102" s="2"/>
      <c r="AN102" s="2"/>
      <c r="AO102" s="2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</row>
    <row r="103" spans="1:114" x14ac:dyDescent="0.2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L103" s="2"/>
      <c r="AM103" s="2"/>
      <c r="AN103" s="2"/>
      <c r="AO103" s="2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</row>
    <row r="104" spans="1:114" x14ac:dyDescent="0.2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L104" s="2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</row>
    <row r="105" spans="1:114" x14ac:dyDescent="0.2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L105" s="2"/>
      <c r="AM105" s="2"/>
      <c r="AN105" s="2"/>
      <c r="AO105" s="2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</row>
    <row r="106" spans="1:114" x14ac:dyDescent="0.2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L106" s="2"/>
      <c r="AM106" s="2"/>
      <c r="AN106" s="2"/>
      <c r="AO106" s="2"/>
      <c r="AP106" s="10"/>
      <c r="AQ106" s="10"/>
      <c r="AR106" s="10"/>
      <c r="AS106" s="10"/>
      <c r="AT106" s="10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7"/>
      <c r="BL106" s="87"/>
      <c r="BM106" s="87"/>
      <c r="BN106" s="87"/>
      <c r="BO106" s="87"/>
      <c r="BP106" s="87"/>
      <c r="BQ106" s="86"/>
      <c r="BR106" s="86"/>
      <c r="BS106" s="86"/>
      <c r="BT106" s="86"/>
      <c r="BU106" s="86"/>
      <c r="BV106" s="86"/>
      <c r="BW106" s="86"/>
      <c r="BX106" s="86"/>
      <c r="BY106" s="86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</row>
    <row r="107" spans="1:114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L107" s="2"/>
      <c r="AM107" s="63"/>
      <c r="AN107" s="63"/>
      <c r="AO107" s="63"/>
      <c r="AP107" s="63"/>
      <c r="AQ107" s="10"/>
      <c r="AR107" s="10"/>
      <c r="AS107" s="10"/>
      <c r="AT107" s="10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7"/>
      <c r="BL107" s="87"/>
      <c r="BM107" s="87"/>
      <c r="BN107" s="87"/>
      <c r="BO107" s="87"/>
      <c r="BP107" s="87"/>
      <c r="BQ107" s="86"/>
      <c r="BR107" s="86"/>
      <c r="BS107" s="86"/>
      <c r="BT107" s="86"/>
      <c r="BU107" s="86"/>
      <c r="BV107" s="86"/>
      <c r="BW107" s="86"/>
      <c r="BX107" s="86"/>
      <c r="BY107" s="86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</row>
    <row r="108" spans="1:114" ht="15" customHeight="1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L108" s="2"/>
      <c r="AM108" s="63"/>
      <c r="AN108" s="63"/>
      <c r="AO108" s="63"/>
      <c r="AP108" s="63"/>
      <c r="AQ108" s="10"/>
      <c r="AR108" s="10"/>
      <c r="AS108" s="10"/>
      <c r="AT108" s="10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7"/>
      <c r="BL108" s="87"/>
      <c r="BM108" s="87"/>
      <c r="BN108" s="87"/>
      <c r="BO108" s="87"/>
      <c r="BP108" s="87"/>
      <c r="BQ108" s="86"/>
      <c r="BR108" s="86"/>
      <c r="BS108" s="86"/>
      <c r="BT108" s="86"/>
      <c r="BU108" s="86"/>
      <c r="BV108" s="86"/>
      <c r="BW108" s="86"/>
      <c r="BX108" s="86"/>
      <c r="BY108" s="86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</row>
    <row r="109" spans="1:114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L109" s="2"/>
      <c r="AM109" s="2"/>
      <c r="AN109" s="2"/>
      <c r="AO109" s="2"/>
      <c r="AP109" s="10"/>
      <c r="AQ109" s="10"/>
      <c r="AR109" s="10"/>
      <c r="AS109" s="10"/>
      <c r="AT109" s="10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7"/>
      <c r="BL109" s="87"/>
      <c r="BM109" s="87"/>
      <c r="BN109" s="87"/>
      <c r="BO109" s="87"/>
      <c r="BP109" s="87"/>
      <c r="BQ109" s="86"/>
      <c r="BR109" s="86"/>
      <c r="BS109" s="86"/>
      <c r="BT109" s="86"/>
      <c r="BU109" s="86"/>
      <c r="BV109" s="86"/>
      <c r="BW109" s="86"/>
      <c r="BX109" s="86"/>
      <c r="BY109" s="86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</row>
    <row r="110" spans="1:114" x14ac:dyDescent="0.2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L110" s="2"/>
      <c r="AM110" s="2"/>
      <c r="AN110" s="2"/>
      <c r="AO110" s="2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7"/>
      <c r="BL110" s="87"/>
      <c r="BM110" s="87"/>
      <c r="BN110" s="87"/>
      <c r="BO110" s="87"/>
      <c r="BP110" s="87"/>
      <c r="BQ110" s="86"/>
      <c r="BR110" s="86"/>
      <c r="BS110" s="86"/>
      <c r="BT110" s="86"/>
      <c r="BU110" s="86"/>
      <c r="BV110" s="86"/>
      <c r="BW110" s="86"/>
      <c r="BX110" s="86"/>
      <c r="BY110" s="86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</row>
    <row r="111" spans="1:114" x14ac:dyDescent="0.2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L111" s="2"/>
      <c r="AM111" s="2"/>
      <c r="AN111" s="2"/>
      <c r="AO111" s="2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7"/>
      <c r="BL111" s="87"/>
      <c r="BM111" s="87"/>
      <c r="BN111" s="87"/>
      <c r="BO111" s="87"/>
      <c r="BP111" s="87"/>
      <c r="BQ111" s="86"/>
      <c r="BR111" s="86"/>
      <c r="BS111" s="86"/>
      <c r="BT111" s="86"/>
      <c r="BU111" s="86"/>
      <c r="BV111" s="86"/>
      <c r="BW111" s="86"/>
      <c r="BX111" s="86"/>
      <c r="BY111" s="86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</row>
    <row r="112" spans="1:114" ht="15.6" customHeight="1" x14ac:dyDescent="0.2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L112" s="2"/>
      <c r="AM112" s="2"/>
      <c r="AN112" s="2"/>
      <c r="AO112" s="2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7"/>
      <c r="BL112" s="87"/>
      <c r="BM112" s="87"/>
      <c r="BN112" s="87"/>
      <c r="BO112" s="87"/>
      <c r="BP112" s="87"/>
      <c r="BQ112" s="86"/>
      <c r="BR112" s="86"/>
      <c r="BS112" s="86"/>
      <c r="BT112" s="86"/>
      <c r="BU112" s="86"/>
      <c r="BV112" s="86"/>
      <c r="BW112" s="86"/>
      <c r="BX112" s="86"/>
      <c r="BY112" s="86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</row>
    <row r="113" spans="1:114" x14ac:dyDescent="0.25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L113" s="2"/>
      <c r="AM113" s="2"/>
      <c r="AN113" s="2"/>
      <c r="AO113" s="2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7"/>
      <c r="BL113" s="87"/>
      <c r="BM113" s="87"/>
      <c r="BN113" s="87"/>
      <c r="BO113" s="87"/>
      <c r="BP113" s="87"/>
      <c r="BQ113" s="86"/>
      <c r="BR113" s="86"/>
      <c r="BS113" s="86"/>
      <c r="BT113" s="86"/>
      <c r="BU113" s="86"/>
      <c r="BV113" s="86"/>
      <c r="BW113" s="86"/>
      <c r="BX113" s="86"/>
      <c r="BY113" s="86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</row>
    <row r="114" spans="1:114" x14ac:dyDescent="0.25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L114" s="2"/>
      <c r="AM114" s="2"/>
      <c r="AN114" s="2"/>
      <c r="AO114" s="2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</row>
    <row r="115" spans="1:114" ht="15" customHeight="1" x14ac:dyDescent="0.2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L115" s="2"/>
      <c r="AM115" s="2"/>
      <c r="AN115" s="2"/>
      <c r="AO115" s="2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10"/>
      <c r="CA115" s="10"/>
      <c r="CB115" s="10"/>
      <c r="CC115" s="10"/>
      <c r="CD115" s="10"/>
      <c r="CE115" s="10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5"/>
      <c r="CW115" s="11"/>
      <c r="CX115" s="11"/>
      <c r="CY115" s="16"/>
      <c r="CZ115" s="16"/>
      <c r="DA115" s="16"/>
      <c r="DB115" s="16"/>
      <c r="DC115" s="16"/>
      <c r="DD115" s="16"/>
      <c r="DE115" s="16"/>
      <c r="DF115" s="11"/>
      <c r="DG115" s="11"/>
      <c r="DH115" s="11"/>
      <c r="DI115" s="11"/>
      <c r="DJ115" s="11"/>
    </row>
    <row r="116" spans="1:114" x14ac:dyDescent="0.2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L116" s="2"/>
      <c r="AM116" s="2"/>
      <c r="AN116" s="2"/>
      <c r="AO116" s="2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10"/>
      <c r="CA116" s="10"/>
      <c r="CB116" s="10"/>
      <c r="CC116" s="10"/>
      <c r="CD116" s="10"/>
      <c r="CE116" s="10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5"/>
      <c r="CW116" s="11"/>
      <c r="CX116" s="11"/>
      <c r="CY116" s="16"/>
      <c r="CZ116" s="16"/>
      <c r="DA116" s="16"/>
      <c r="DB116" s="16"/>
      <c r="DC116" s="16"/>
      <c r="DD116" s="16"/>
      <c r="DE116" s="16"/>
      <c r="DF116" s="11"/>
      <c r="DG116" s="11"/>
      <c r="DH116" s="11"/>
      <c r="DI116" s="11"/>
      <c r="DJ116" s="11"/>
    </row>
    <row r="117" spans="1:114" ht="16.149999999999999" customHeight="1" x14ac:dyDescent="0.2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L117" s="2"/>
      <c r="AM117" s="2"/>
      <c r="AN117" s="2"/>
      <c r="AO117" s="2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</row>
    <row r="118" spans="1:114" x14ac:dyDescent="0.2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L118" s="2"/>
      <c r="AM118" s="2"/>
      <c r="AN118" s="2"/>
      <c r="AO118" s="2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</row>
    <row r="119" spans="1:114" ht="13.9" customHeight="1" x14ac:dyDescent="0.2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L119" s="2"/>
      <c r="AM119" s="2"/>
      <c r="AN119" s="2"/>
      <c r="AO119" s="2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</row>
    <row r="120" spans="1:114" ht="15.6" customHeight="1" x14ac:dyDescent="0.2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L120" s="2"/>
      <c r="AM120" s="2"/>
      <c r="AN120" s="2"/>
      <c r="AO120" s="2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</row>
    <row r="121" spans="1:114" ht="3.6" customHeight="1" x14ac:dyDescent="0.2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L121" s="2"/>
      <c r="AM121" s="2"/>
      <c r="AN121" s="2"/>
      <c r="AO121" s="2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</row>
    <row r="122" spans="1:114" x14ac:dyDescent="0.2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L122" s="2"/>
      <c r="AM122" s="2"/>
      <c r="AN122" s="2"/>
      <c r="AO122" s="2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</row>
    <row r="123" spans="1:114" x14ac:dyDescent="0.2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L123" s="2"/>
      <c r="AM123" s="2"/>
      <c r="AN123" s="2"/>
      <c r="AO123" s="2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  <c r="BW123" s="86"/>
      <c r="BX123" s="86"/>
      <c r="BY123" s="86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</row>
    <row r="124" spans="1:114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L124" s="2"/>
      <c r="AM124" s="2"/>
      <c r="AN124" s="2"/>
      <c r="AO124" s="2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</row>
    <row r="125" spans="1:114" x14ac:dyDescent="0.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L125" s="2"/>
      <c r="AM125" s="2"/>
      <c r="AN125" s="2"/>
      <c r="AO125" s="2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</row>
    <row r="126" spans="1:114" x14ac:dyDescent="0.2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L126" s="2"/>
      <c r="AM126" s="2"/>
      <c r="AN126" s="2"/>
      <c r="AO126" s="2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</row>
    <row r="127" spans="1:114" ht="16.149999999999999" customHeight="1" x14ac:dyDescent="0.2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L127" s="2"/>
      <c r="AM127" s="2"/>
      <c r="AN127" s="2"/>
      <c r="AO127" s="2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</row>
    <row r="128" spans="1:114" x14ac:dyDescent="0.2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L128" s="2"/>
      <c r="AM128" s="2"/>
      <c r="AN128" s="2"/>
      <c r="AO128" s="2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</row>
    <row r="129" spans="1:114" ht="18.600000000000001" customHeight="1" x14ac:dyDescent="0.2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L129" s="2"/>
      <c r="AM129" s="2"/>
      <c r="AN129" s="2"/>
      <c r="AO129" s="2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</row>
    <row r="130" spans="1:114" x14ac:dyDescent="0.2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L130" s="2"/>
      <c r="AM130" s="2"/>
      <c r="AN130" s="2"/>
      <c r="AO130" s="2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</row>
    <row r="131" spans="1:114" ht="16.899999999999999" customHeight="1" x14ac:dyDescent="0.2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L131" s="2"/>
      <c r="AM131" s="2"/>
      <c r="AN131" s="2"/>
      <c r="AO131" s="2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</row>
    <row r="132" spans="1:114" x14ac:dyDescent="0.2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L132" s="2"/>
      <c r="AM132" s="2"/>
      <c r="AN132" s="2"/>
      <c r="AO132" s="2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</row>
    <row r="133" spans="1:114" ht="13.15" customHeight="1" x14ac:dyDescent="0.2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L133" s="2"/>
      <c r="AM133" s="2"/>
      <c r="AN133" s="2"/>
      <c r="AO133" s="2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</row>
    <row r="134" spans="1:114" x14ac:dyDescent="0.2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L134" s="2"/>
      <c r="AM134" s="2"/>
      <c r="AN134" s="2"/>
      <c r="AO134" s="2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</row>
    <row r="135" spans="1:114" x14ac:dyDescent="0.2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L135" s="2"/>
      <c r="AM135" s="2"/>
      <c r="AN135" s="2"/>
      <c r="AO135" s="2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</row>
    <row r="136" spans="1:114" ht="16.899999999999999" customHeight="1" x14ac:dyDescent="0.25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L136" s="2"/>
      <c r="AM136" s="2"/>
      <c r="AN136" s="2"/>
      <c r="AO136" s="2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</row>
    <row r="137" spans="1:114" x14ac:dyDescent="0.2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L137" s="2"/>
      <c r="AM137" s="2"/>
      <c r="AN137" s="2"/>
      <c r="AO137" s="2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</row>
    <row r="138" spans="1:114" x14ac:dyDescent="0.25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L138" s="2"/>
      <c r="AM138" s="2"/>
      <c r="AN138" s="2"/>
      <c r="AO138" s="2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</row>
    <row r="139" spans="1:114" x14ac:dyDescent="0.2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L139" s="2"/>
      <c r="AM139" s="2"/>
      <c r="AN139" s="2"/>
      <c r="AO139" s="2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</row>
    <row r="140" spans="1:114" ht="13.15" customHeight="1" x14ac:dyDescent="0.2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L140" s="2"/>
      <c r="AM140" s="2"/>
      <c r="AN140" s="2"/>
      <c r="AO140" s="2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</row>
    <row r="141" spans="1:114" x14ac:dyDescent="0.2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L141" s="2"/>
      <c r="AM141" s="2"/>
      <c r="AN141" s="2"/>
      <c r="AO141" s="2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</row>
    <row r="142" spans="1:114" ht="13.9" customHeight="1" x14ac:dyDescent="0.2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L142" s="2"/>
      <c r="AM142" s="2"/>
      <c r="AN142" s="2"/>
      <c r="AO142" s="2"/>
      <c r="AP142" s="87"/>
      <c r="AQ142" s="87"/>
      <c r="AR142" s="87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10"/>
      <c r="BL142" s="87"/>
      <c r="BM142" s="87"/>
      <c r="BN142" s="87"/>
      <c r="BO142" s="87"/>
      <c r="BP142" s="87"/>
      <c r="BQ142" s="87"/>
      <c r="BR142" s="86"/>
      <c r="BS142" s="86"/>
      <c r="BT142" s="86"/>
      <c r="BU142" s="86"/>
      <c r="BV142" s="86"/>
      <c r="BW142" s="86"/>
      <c r="BX142" s="86"/>
      <c r="BY142" s="86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</row>
    <row r="143" spans="1:114" x14ac:dyDescent="0.2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L143" s="2"/>
      <c r="AM143" s="2"/>
      <c r="AN143" s="2"/>
      <c r="AO143" s="2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</row>
    <row r="144" spans="1:114" ht="15.6" customHeight="1" x14ac:dyDescent="0.2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L144" s="2"/>
      <c r="AM144" s="2"/>
      <c r="AN144" s="2"/>
      <c r="AO144" s="2"/>
      <c r="AP144" s="87"/>
      <c r="AQ144" s="87"/>
      <c r="AR144" s="87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  <c r="BW144" s="86"/>
      <c r="BX144" s="86"/>
      <c r="BY144" s="86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</row>
    <row r="145" spans="1:114" x14ac:dyDescent="0.2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L145" s="2"/>
      <c r="AM145" s="2"/>
      <c r="AN145" s="2"/>
      <c r="AO145" s="2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</row>
    <row r="146" spans="1:114" ht="13.9" customHeight="1" x14ac:dyDescent="0.2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L146" s="2"/>
      <c r="AM146" s="2"/>
      <c r="AN146" s="2"/>
      <c r="AO146" s="2"/>
      <c r="AP146" s="87"/>
      <c r="AQ146" s="87"/>
      <c r="AR146" s="87"/>
      <c r="AS146" s="87"/>
      <c r="AT146" s="87"/>
      <c r="AU146" s="87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10"/>
      <c r="BL146" s="87"/>
      <c r="BM146" s="87"/>
      <c r="BN146" s="87"/>
      <c r="BO146" s="87"/>
      <c r="BP146" s="87"/>
      <c r="BQ146" s="87"/>
      <c r="BR146" s="86"/>
      <c r="BS146" s="86"/>
      <c r="BT146" s="86"/>
      <c r="BU146" s="86"/>
      <c r="BV146" s="86"/>
      <c r="BW146" s="86"/>
      <c r="BX146" s="86"/>
      <c r="BY146" s="86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</row>
    <row r="147" spans="1:114" x14ac:dyDescent="0.2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L147" s="2"/>
      <c r="AM147" s="2"/>
      <c r="AN147" s="2"/>
      <c r="AO147" s="2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</row>
    <row r="148" spans="1:114" x14ac:dyDescent="0.2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L148" s="2"/>
      <c r="AM148" s="2"/>
      <c r="AN148" s="2"/>
      <c r="AO148" s="2"/>
      <c r="AP148" s="86"/>
      <c r="AQ148" s="86"/>
      <c r="AR148" s="86"/>
      <c r="AS148" s="86"/>
      <c r="AT148" s="86"/>
      <c r="AU148" s="86"/>
      <c r="AV148" s="86"/>
      <c r="AW148" s="10"/>
      <c r="AX148" s="87"/>
      <c r="AY148" s="87"/>
      <c r="AZ148" s="87"/>
      <c r="BA148" s="87"/>
      <c r="BB148" s="87"/>
      <c r="BC148" s="87"/>
      <c r="BD148" s="87"/>
      <c r="BE148" s="10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6"/>
      <c r="BV148" s="86"/>
      <c r="BW148" s="86"/>
      <c r="BX148" s="86"/>
      <c r="BY148" s="86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</row>
    <row r="149" spans="1:114" ht="13.15" customHeight="1" x14ac:dyDescent="0.2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L149" s="2"/>
      <c r="AM149" s="2"/>
      <c r="AN149" s="2"/>
      <c r="AO149" s="2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  <c r="BW149" s="86"/>
      <c r="BX149" s="86"/>
      <c r="BY149" s="86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</row>
    <row r="150" spans="1:114" x14ac:dyDescent="0.2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L150" s="2"/>
      <c r="AM150" s="2"/>
      <c r="AN150" s="2"/>
      <c r="AO150" s="2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</row>
    <row r="151" spans="1:114" ht="15" customHeight="1" x14ac:dyDescent="0.25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L151" s="2"/>
      <c r="AM151" s="2"/>
      <c r="AN151" s="2"/>
      <c r="AO151" s="2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</row>
    <row r="152" spans="1:114" x14ac:dyDescent="0.25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L152" s="2"/>
      <c r="AM152" s="2"/>
      <c r="AN152" s="2"/>
      <c r="AO152" s="2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</row>
    <row r="153" spans="1:114" ht="13.9" customHeight="1" x14ac:dyDescent="0.2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L153" s="2"/>
      <c r="AM153" s="2"/>
      <c r="AN153" s="2"/>
      <c r="AO153" s="2"/>
      <c r="AP153" s="10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10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  <c r="BM153" s="87"/>
      <c r="BN153" s="87"/>
      <c r="BO153" s="10"/>
      <c r="BP153" s="87"/>
      <c r="BQ153" s="87"/>
      <c r="BR153" s="87"/>
      <c r="BS153" s="87"/>
      <c r="BT153" s="87"/>
      <c r="BU153" s="87"/>
      <c r="BV153" s="87"/>
      <c r="BW153" s="87"/>
      <c r="BX153" s="87"/>
      <c r="BY153" s="87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</row>
    <row r="154" spans="1:114" x14ac:dyDescent="0.25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L154" s="2"/>
      <c r="AM154" s="2"/>
      <c r="AN154" s="2"/>
      <c r="AO154" s="2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  <c r="BO154" s="86"/>
      <c r="BP154" s="86"/>
      <c r="BQ154" s="86"/>
      <c r="BR154" s="86"/>
      <c r="BS154" s="86"/>
      <c r="BT154" s="86"/>
      <c r="BU154" s="86"/>
      <c r="BV154" s="86"/>
      <c r="BW154" s="86"/>
      <c r="BX154" s="86"/>
      <c r="BY154" s="86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</row>
    <row r="155" spans="1:114" ht="13.9" customHeight="1" x14ac:dyDescent="0.2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L155" s="2"/>
      <c r="AM155" s="2"/>
      <c r="AN155" s="2"/>
      <c r="AO155" s="2"/>
      <c r="AP155" s="10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10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10"/>
      <c r="BP155" s="87"/>
      <c r="BQ155" s="87"/>
      <c r="BR155" s="87"/>
      <c r="BS155" s="87"/>
      <c r="BT155" s="87"/>
      <c r="BU155" s="87"/>
      <c r="BV155" s="87"/>
      <c r="BW155" s="87"/>
      <c r="BX155" s="87"/>
      <c r="BY155" s="87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</row>
    <row r="156" spans="1:114" x14ac:dyDescent="0.25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L156" s="2"/>
      <c r="AM156" s="2"/>
      <c r="AN156" s="2"/>
      <c r="AO156" s="2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6"/>
      <c r="BN156" s="86"/>
      <c r="BO156" s="86"/>
      <c r="BP156" s="86"/>
      <c r="BQ156" s="86"/>
      <c r="BR156" s="86"/>
      <c r="BS156" s="86"/>
      <c r="BT156" s="86"/>
      <c r="BU156" s="86"/>
      <c r="BV156" s="86"/>
      <c r="BW156" s="86"/>
      <c r="BX156" s="86"/>
      <c r="BY156" s="86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</row>
    <row r="157" spans="1:114" ht="12" customHeight="1" x14ac:dyDescent="0.25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L157" s="2"/>
      <c r="AM157" s="2"/>
      <c r="AN157" s="2"/>
      <c r="AO157" s="2"/>
      <c r="AP157" s="10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  <c r="BM157" s="87"/>
      <c r="BN157" s="87"/>
      <c r="BO157" s="87"/>
      <c r="BP157" s="87"/>
      <c r="BQ157" s="87"/>
      <c r="BR157" s="87"/>
      <c r="BS157" s="87"/>
      <c r="BT157" s="87"/>
      <c r="BU157" s="87"/>
      <c r="BV157" s="87"/>
      <c r="BW157" s="87"/>
      <c r="BX157" s="87"/>
      <c r="BY157" s="87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</row>
    <row r="158" spans="1:114" x14ac:dyDescent="0.25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L158" s="2"/>
      <c r="AM158" s="2"/>
      <c r="AN158" s="2"/>
      <c r="AO158" s="2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  <c r="BN158" s="86"/>
      <c r="BO158" s="86"/>
      <c r="BP158" s="86"/>
      <c r="BQ158" s="86"/>
      <c r="BR158" s="86"/>
      <c r="BS158" s="86"/>
      <c r="BT158" s="86"/>
      <c r="BU158" s="86"/>
      <c r="BV158" s="86"/>
      <c r="BW158" s="86"/>
      <c r="BX158" s="86"/>
      <c r="BY158" s="86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</row>
    <row r="159" spans="1:114" x14ac:dyDescent="0.25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L159" s="2"/>
      <c r="AM159" s="2"/>
      <c r="AN159" s="2"/>
      <c r="AO159" s="2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10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</row>
    <row r="160" spans="1:114" x14ac:dyDescent="0.25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L160" s="2"/>
      <c r="AM160" s="2"/>
      <c r="AN160" s="2"/>
      <c r="AO160" s="2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  <c r="BN160" s="86"/>
      <c r="BO160" s="86"/>
      <c r="BP160" s="86"/>
      <c r="BQ160" s="86"/>
      <c r="BR160" s="86"/>
      <c r="BS160" s="86"/>
      <c r="BT160" s="86"/>
      <c r="BU160" s="86"/>
      <c r="BV160" s="86"/>
      <c r="BW160" s="86"/>
      <c r="BX160" s="86"/>
      <c r="BY160" s="86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</row>
    <row r="161" spans="1:114" x14ac:dyDescent="0.25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L161" s="2"/>
      <c r="AM161" s="2"/>
      <c r="AN161" s="2"/>
      <c r="AO161" s="2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  <c r="BO161" s="86"/>
      <c r="BP161" s="86"/>
      <c r="BQ161" s="86"/>
      <c r="BR161" s="86"/>
      <c r="BS161" s="86"/>
      <c r="BT161" s="86"/>
      <c r="BU161" s="86"/>
      <c r="BV161" s="86"/>
      <c r="BW161" s="86"/>
      <c r="BX161" s="86"/>
      <c r="BY161" s="86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</row>
    <row r="162" spans="1:114" ht="13.9" customHeight="1" x14ac:dyDescent="0.25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L162" s="2"/>
      <c r="AM162" s="2"/>
      <c r="AN162" s="2"/>
      <c r="AO162" s="2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6"/>
      <c r="BN162" s="86"/>
      <c r="BO162" s="86"/>
      <c r="BP162" s="86"/>
      <c r="BQ162" s="86"/>
      <c r="BR162" s="86"/>
      <c r="BS162" s="86"/>
      <c r="BT162" s="86"/>
      <c r="BU162" s="86"/>
      <c r="BV162" s="86"/>
      <c r="BW162" s="86"/>
      <c r="BX162" s="86"/>
      <c r="BY162" s="86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</row>
    <row r="163" spans="1:114" x14ac:dyDescent="0.25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L163" s="2"/>
      <c r="AM163" s="2"/>
      <c r="AN163" s="2"/>
      <c r="AO163" s="2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/>
      <c r="BJ163" s="86"/>
      <c r="BK163" s="86"/>
      <c r="BL163" s="86"/>
      <c r="BM163" s="86"/>
      <c r="BN163" s="86"/>
      <c r="BO163" s="86"/>
      <c r="BP163" s="86"/>
      <c r="BQ163" s="86"/>
      <c r="BR163" s="86"/>
      <c r="BS163" s="86"/>
      <c r="BT163" s="86"/>
      <c r="BU163" s="86"/>
      <c r="BV163" s="86"/>
      <c r="BW163" s="86"/>
      <c r="BX163" s="86"/>
      <c r="BY163" s="86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</row>
    <row r="164" spans="1:114" ht="15.6" customHeight="1" x14ac:dyDescent="0.25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L164" s="2"/>
      <c r="AM164" s="2"/>
      <c r="AN164" s="2"/>
      <c r="AO164" s="2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</row>
    <row r="165" spans="1:114" x14ac:dyDescent="0.2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L165" s="2"/>
      <c r="AM165" s="2"/>
      <c r="AN165" s="2"/>
      <c r="AO165" s="2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6"/>
      <c r="BN165" s="86"/>
      <c r="BO165" s="86"/>
      <c r="BP165" s="86"/>
      <c r="BQ165" s="86"/>
      <c r="BR165" s="86"/>
      <c r="BS165" s="86"/>
      <c r="BT165" s="86"/>
      <c r="BU165" s="86"/>
      <c r="BV165" s="86"/>
      <c r="BW165" s="86"/>
      <c r="BX165" s="86"/>
      <c r="BY165" s="86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</row>
    <row r="166" spans="1:114" x14ac:dyDescent="0.25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L166" s="2"/>
      <c r="AM166" s="2"/>
      <c r="AN166" s="2"/>
      <c r="AO166" s="2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6"/>
      <c r="BN166" s="86"/>
      <c r="BO166" s="86"/>
      <c r="BP166" s="86"/>
      <c r="BQ166" s="86"/>
      <c r="BR166" s="86"/>
      <c r="BS166" s="86"/>
      <c r="BT166" s="86"/>
      <c r="BU166" s="86"/>
      <c r="BV166" s="86"/>
      <c r="BW166" s="86"/>
      <c r="BX166" s="86"/>
      <c r="BY166" s="86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</row>
    <row r="167" spans="1:114" x14ac:dyDescent="0.25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L167" s="2"/>
      <c r="AM167" s="2"/>
      <c r="AN167" s="2"/>
      <c r="AO167" s="2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  <c r="BO167" s="86"/>
      <c r="BP167" s="86"/>
      <c r="BQ167" s="86"/>
      <c r="BR167" s="86"/>
      <c r="BS167" s="86"/>
      <c r="BT167" s="86"/>
      <c r="BU167" s="86"/>
      <c r="BV167" s="86"/>
      <c r="BW167" s="86"/>
      <c r="BX167" s="86"/>
      <c r="BY167" s="86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</row>
    <row r="168" spans="1:114" x14ac:dyDescent="0.25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L168" s="2"/>
      <c r="AM168" s="2"/>
      <c r="AN168" s="2"/>
      <c r="AO168" s="2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  <c r="BO168" s="86"/>
      <c r="BP168" s="86"/>
      <c r="BQ168" s="86"/>
      <c r="BR168" s="86"/>
      <c r="BS168" s="86"/>
      <c r="BT168" s="86"/>
      <c r="BU168" s="86"/>
      <c r="BV168" s="86"/>
      <c r="BW168" s="86"/>
      <c r="BX168" s="86"/>
      <c r="BY168" s="86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</row>
    <row r="169" spans="1:114" ht="15" customHeight="1" x14ac:dyDescent="0.25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L169" s="2"/>
      <c r="AM169" s="2"/>
      <c r="AN169" s="2"/>
      <c r="AO169" s="2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  <c r="BF169" s="86"/>
      <c r="BG169" s="86"/>
      <c r="BH169" s="86"/>
      <c r="BI169" s="86"/>
      <c r="BJ169" s="86"/>
      <c r="BK169" s="86"/>
      <c r="BL169" s="86"/>
      <c r="BM169" s="86"/>
      <c r="BN169" s="86"/>
      <c r="BO169" s="86"/>
      <c r="BP169" s="86"/>
      <c r="BQ169" s="86"/>
      <c r="BR169" s="86"/>
      <c r="BS169" s="86"/>
      <c r="BT169" s="86"/>
      <c r="BU169" s="86"/>
      <c r="BV169" s="86"/>
      <c r="BW169" s="86"/>
      <c r="BX169" s="86"/>
      <c r="BY169" s="86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</row>
    <row r="170" spans="1:114" x14ac:dyDescent="0.25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L170" s="2"/>
      <c r="AM170" s="2"/>
      <c r="AN170" s="2"/>
      <c r="AO170" s="2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  <c r="BO170" s="86"/>
      <c r="BP170" s="86"/>
      <c r="BQ170" s="86"/>
      <c r="BR170" s="86"/>
      <c r="BS170" s="86"/>
      <c r="BT170" s="86"/>
      <c r="BU170" s="86"/>
      <c r="BV170" s="86"/>
      <c r="BW170" s="86"/>
      <c r="BX170" s="86"/>
      <c r="BY170" s="86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</row>
    <row r="171" spans="1:114" ht="16.149999999999999" customHeight="1" x14ac:dyDescent="0.25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L171" s="2"/>
      <c r="AM171" s="2"/>
      <c r="AN171" s="2"/>
      <c r="AO171" s="2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6"/>
      <c r="BN171" s="86"/>
      <c r="BO171" s="86"/>
      <c r="BP171" s="86"/>
      <c r="BQ171" s="86"/>
      <c r="BR171" s="86"/>
      <c r="BS171" s="86"/>
      <c r="BT171" s="86"/>
      <c r="BU171" s="86"/>
      <c r="BV171" s="86"/>
      <c r="BW171" s="86"/>
      <c r="BX171" s="86"/>
      <c r="BY171" s="86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</row>
    <row r="172" spans="1:114" x14ac:dyDescent="0.25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L172" s="2"/>
      <c r="AM172" s="2"/>
      <c r="AN172" s="2"/>
      <c r="AO172" s="2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10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  <c r="BO172" s="86"/>
      <c r="BP172" s="86"/>
      <c r="BQ172" s="86"/>
      <c r="BR172" s="86"/>
      <c r="BS172" s="86"/>
      <c r="BT172" s="86"/>
      <c r="BU172" s="86"/>
      <c r="BV172" s="86"/>
      <c r="BW172" s="86"/>
      <c r="BX172" s="86"/>
      <c r="BY172" s="86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</row>
    <row r="173" spans="1:114" ht="16.149999999999999" customHeight="1" x14ac:dyDescent="0.25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L173" s="2"/>
      <c r="AM173" s="2"/>
      <c r="AN173" s="2"/>
      <c r="AO173" s="2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  <c r="BO173" s="86"/>
      <c r="BP173" s="86"/>
      <c r="BQ173" s="86"/>
      <c r="BR173" s="86"/>
      <c r="BS173" s="86"/>
      <c r="BT173" s="86"/>
      <c r="BU173" s="86"/>
      <c r="BV173" s="86"/>
      <c r="BW173" s="86"/>
      <c r="BX173" s="86"/>
      <c r="BY173" s="86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</row>
    <row r="174" spans="1:114" x14ac:dyDescent="0.25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L174" s="2"/>
      <c r="AM174" s="2"/>
      <c r="AN174" s="2"/>
      <c r="AO174" s="2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  <c r="BO174" s="89"/>
      <c r="BP174" s="89"/>
      <c r="BQ174" s="89"/>
      <c r="BR174" s="89"/>
      <c r="BS174" s="89"/>
      <c r="BT174" s="89"/>
      <c r="BU174" s="89"/>
      <c r="BV174" s="89"/>
      <c r="BW174" s="89"/>
      <c r="BX174" s="89"/>
      <c r="BY174" s="89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</row>
    <row r="175" spans="1:114" ht="14.45" customHeight="1" x14ac:dyDescent="0.2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L175" s="2"/>
      <c r="AM175" s="2"/>
      <c r="AN175" s="2"/>
      <c r="AO175" s="2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6"/>
      <c r="BN175" s="86"/>
      <c r="BO175" s="86"/>
      <c r="BP175" s="86"/>
      <c r="BQ175" s="86"/>
      <c r="BR175" s="86"/>
      <c r="BS175" s="86"/>
      <c r="BT175" s="86"/>
      <c r="BU175" s="86"/>
      <c r="BV175" s="86"/>
      <c r="BW175" s="86"/>
      <c r="BX175" s="86"/>
      <c r="BY175" s="86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</row>
    <row r="176" spans="1:114" x14ac:dyDescent="0.25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L176" s="2"/>
      <c r="AM176" s="2"/>
      <c r="AN176" s="2"/>
      <c r="AO176" s="2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86"/>
      <c r="BK176" s="86"/>
      <c r="BL176" s="86"/>
      <c r="BM176" s="86"/>
      <c r="BN176" s="86"/>
      <c r="BO176" s="86"/>
      <c r="BP176" s="86"/>
      <c r="BQ176" s="86"/>
      <c r="BR176" s="86"/>
      <c r="BS176" s="86"/>
      <c r="BT176" s="86"/>
      <c r="BU176" s="86"/>
      <c r="BV176" s="86"/>
      <c r="BW176" s="86"/>
      <c r="BX176" s="86"/>
      <c r="BY176" s="86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</row>
    <row r="177" spans="1:114" ht="16.899999999999999" customHeight="1" x14ac:dyDescent="0.25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L177" s="2"/>
      <c r="AM177" s="2"/>
      <c r="AN177" s="2"/>
      <c r="AO177" s="2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6"/>
      <c r="BN177" s="86"/>
      <c r="BO177" s="86"/>
      <c r="BP177" s="86"/>
      <c r="BQ177" s="86"/>
      <c r="BR177" s="86"/>
      <c r="BS177" s="86"/>
      <c r="BT177" s="86"/>
      <c r="BU177" s="86"/>
      <c r="BV177" s="86"/>
      <c r="BW177" s="86"/>
      <c r="BX177" s="86"/>
      <c r="BY177" s="86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</row>
    <row r="178" spans="1:114" x14ac:dyDescent="0.25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L178" s="2"/>
      <c r="AM178" s="2"/>
      <c r="AN178" s="2"/>
      <c r="AO178" s="2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  <c r="BW178" s="86"/>
      <c r="BX178" s="86"/>
      <c r="BY178" s="86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</row>
    <row r="179" spans="1:114" ht="13.9" customHeight="1" x14ac:dyDescent="0.25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L179" s="2"/>
      <c r="AM179" s="2"/>
      <c r="AN179" s="2"/>
      <c r="AO179" s="2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H179" s="86"/>
      <c r="BI179" s="86"/>
      <c r="BJ179" s="86"/>
      <c r="BK179" s="86"/>
      <c r="BL179" s="86"/>
      <c r="BM179" s="86"/>
      <c r="BN179" s="86"/>
      <c r="BO179" s="86"/>
      <c r="BP179" s="86"/>
      <c r="BQ179" s="86"/>
      <c r="BR179" s="86"/>
      <c r="BS179" s="86"/>
      <c r="BT179" s="86"/>
      <c r="BU179" s="86"/>
      <c r="BV179" s="86"/>
      <c r="BW179" s="86"/>
      <c r="BX179" s="86"/>
      <c r="BY179" s="86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</row>
    <row r="180" spans="1:114" x14ac:dyDescent="0.25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L180" s="2"/>
      <c r="AM180" s="2"/>
      <c r="AN180" s="2"/>
      <c r="AO180" s="2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H180" s="86"/>
      <c r="BI180" s="86"/>
      <c r="BJ180" s="86"/>
      <c r="BK180" s="86"/>
      <c r="BL180" s="86"/>
      <c r="BM180" s="86"/>
      <c r="BN180" s="86"/>
      <c r="BO180" s="86"/>
      <c r="BP180" s="86"/>
      <c r="BQ180" s="86"/>
      <c r="BR180" s="86"/>
      <c r="BS180" s="86"/>
      <c r="BT180" s="86"/>
      <c r="BU180" s="86"/>
      <c r="BV180" s="86"/>
      <c r="BW180" s="86"/>
      <c r="BX180" s="86"/>
      <c r="BY180" s="86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</row>
    <row r="181" spans="1:114" ht="16.149999999999999" customHeight="1" x14ac:dyDescent="0.25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L181" s="2"/>
      <c r="AM181" s="2"/>
      <c r="AN181" s="2"/>
      <c r="AO181" s="2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  <c r="BF181" s="86"/>
      <c r="BG181" s="86"/>
      <c r="BH181" s="86"/>
      <c r="BI181" s="86"/>
      <c r="BJ181" s="86"/>
      <c r="BK181" s="86"/>
      <c r="BL181" s="86"/>
      <c r="BM181" s="86"/>
      <c r="BN181" s="86"/>
      <c r="BO181" s="86"/>
      <c r="BP181" s="86"/>
      <c r="BQ181" s="86"/>
      <c r="BR181" s="86"/>
      <c r="BS181" s="86"/>
      <c r="BT181" s="86"/>
      <c r="BU181" s="86"/>
      <c r="BV181" s="86"/>
      <c r="BW181" s="86"/>
      <c r="BX181" s="86"/>
      <c r="BY181" s="86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</row>
    <row r="182" spans="1:114" x14ac:dyDescent="0.25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L182" s="2"/>
      <c r="AM182" s="2"/>
      <c r="AN182" s="2"/>
      <c r="AO182" s="2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</row>
    <row r="183" spans="1:114" x14ac:dyDescent="0.25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L183" s="2"/>
      <c r="AM183" s="2"/>
      <c r="AN183" s="2"/>
      <c r="AO183" s="2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H183" s="86"/>
      <c r="BI183" s="86"/>
      <c r="BJ183" s="86"/>
      <c r="BK183" s="86"/>
      <c r="BL183" s="86"/>
      <c r="BM183" s="86"/>
      <c r="BN183" s="86"/>
      <c r="BO183" s="86"/>
      <c r="BP183" s="86"/>
      <c r="BQ183" s="86"/>
      <c r="BR183" s="86"/>
      <c r="BS183" s="86"/>
      <c r="BT183" s="86"/>
      <c r="BU183" s="86"/>
      <c r="BV183" s="86"/>
      <c r="BW183" s="86"/>
      <c r="BX183" s="86"/>
      <c r="BY183" s="86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</row>
    <row r="184" spans="1:114" x14ac:dyDescent="0.25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L184" s="2"/>
      <c r="AM184" s="2"/>
      <c r="AN184" s="2"/>
      <c r="AO184" s="2"/>
      <c r="AP184" s="87"/>
      <c r="AQ184" s="87"/>
      <c r="AR184" s="87"/>
      <c r="AS184" s="87"/>
      <c r="AT184" s="87"/>
      <c r="AU184" s="87"/>
      <c r="AV184" s="87"/>
      <c r="AW184" s="87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H184" s="86"/>
      <c r="BI184" s="86"/>
      <c r="BJ184" s="86"/>
      <c r="BK184" s="86"/>
      <c r="BL184" s="86"/>
      <c r="BM184" s="87"/>
      <c r="BN184" s="87"/>
      <c r="BO184" s="87"/>
      <c r="BP184" s="87"/>
      <c r="BQ184" s="86"/>
      <c r="BR184" s="86"/>
      <c r="BS184" s="86"/>
      <c r="BT184" s="86"/>
      <c r="BU184" s="86"/>
      <c r="BV184" s="86"/>
      <c r="BW184" s="86"/>
      <c r="BX184" s="86"/>
      <c r="BY184" s="86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</row>
    <row r="185" spans="1:114" x14ac:dyDescent="0.2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L185" s="2"/>
      <c r="AM185" s="2"/>
      <c r="AN185" s="2"/>
      <c r="AO185" s="2"/>
      <c r="AP185" s="10"/>
      <c r="AQ185" s="10"/>
      <c r="AR185" s="86"/>
      <c r="AS185" s="86"/>
      <c r="AT185" s="86"/>
      <c r="AU185" s="86"/>
      <c r="AV185" s="86"/>
      <c r="AW185" s="86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86"/>
      <c r="BJ185" s="86"/>
      <c r="BK185" s="86"/>
      <c r="BL185" s="86"/>
      <c r="BM185" s="86"/>
      <c r="BN185" s="86"/>
      <c r="BO185" s="86"/>
      <c r="BP185" s="86"/>
      <c r="BQ185" s="107"/>
      <c r="BR185" s="107"/>
      <c r="BS185" s="107"/>
      <c r="BT185" s="107"/>
      <c r="BU185" s="107"/>
      <c r="BV185" s="107"/>
      <c r="BW185" s="107"/>
      <c r="BX185" s="107"/>
      <c r="BY185" s="107"/>
      <c r="BZ185" s="10"/>
      <c r="CA185" s="17"/>
      <c r="CB185" s="17"/>
      <c r="CC185" s="18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</row>
    <row r="186" spans="1:114" x14ac:dyDescent="0.25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L186" s="2"/>
      <c r="AM186" s="2"/>
      <c r="AN186" s="2"/>
      <c r="AO186" s="2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  <c r="BF186" s="86"/>
      <c r="BG186" s="86"/>
      <c r="BH186" s="86"/>
      <c r="BI186" s="86"/>
      <c r="BJ186" s="86"/>
      <c r="BK186" s="86"/>
      <c r="BL186" s="86"/>
      <c r="BM186" s="86"/>
      <c r="BN186" s="86"/>
      <c r="BO186" s="86"/>
      <c r="BP186" s="86"/>
      <c r="BQ186" s="86"/>
      <c r="BR186" s="86"/>
      <c r="BS186" s="86"/>
      <c r="BT186" s="86"/>
      <c r="BU186" s="86"/>
      <c r="BV186" s="86"/>
      <c r="BW186" s="86"/>
      <c r="BX186" s="86"/>
      <c r="BY186" s="86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</row>
    <row r="187" spans="1:114" x14ac:dyDescent="0.25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L187" s="2"/>
      <c r="AM187" s="2"/>
      <c r="AN187" s="2"/>
      <c r="AO187" s="2"/>
      <c r="AP187" s="87"/>
      <c r="AQ187" s="87"/>
      <c r="AR187" s="87"/>
      <c r="AS187" s="87"/>
      <c r="AT187" s="87"/>
      <c r="AU187" s="87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  <c r="BY187" s="86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</row>
    <row r="188" spans="1:114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L188" s="2"/>
      <c r="AM188" s="2"/>
      <c r="AN188" s="2"/>
      <c r="AO188" s="2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  <c r="BF188" s="86"/>
      <c r="BG188" s="86"/>
      <c r="BH188" s="86"/>
      <c r="BI188" s="86"/>
      <c r="BJ188" s="86"/>
      <c r="BK188" s="86"/>
      <c r="BL188" s="86"/>
      <c r="BM188" s="86"/>
      <c r="BN188" s="86"/>
      <c r="BO188" s="86"/>
      <c r="BP188" s="86"/>
      <c r="BQ188" s="86"/>
      <c r="BR188" s="86"/>
      <c r="BS188" s="86"/>
      <c r="BT188" s="86"/>
      <c r="BU188" s="86"/>
      <c r="BV188" s="86"/>
      <c r="BW188" s="86"/>
      <c r="BX188" s="86"/>
      <c r="BY188" s="86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</row>
    <row r="189" spans="1:114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L189" s="2"/>
      <c r="AM189" s="2"/>
      <c r="AN189" s="2"/>
      <c r="AO189" s="2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6"/>
      <c r="BN189" s="86"/>
      <c r="BO189" s="86"/>
      <c r="BP189" s="86"/>
      <c r="BQ189" s="86"/>
      <c r="BR189" s="86"/>
      <c r="BS189" s="86"/>
      <c r="BT189" s="86"/>
      <c r="BU189" s="86"/>
      <c r="BV189" s="86"/>
      <c r="BW189" s="86"/>
      <c r="BX189" s="86"/>
      <c r="BY189" s="86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</row>
    <row r="190" spans="1:114" x14ac:dyDescent="0.2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L190" s="2"/>
      <c r="AM190" s="2"/>
      <c r="AN190" s="2"/>
      <c r="AO190" s="2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</row>
    <row r="191" spans="1:114" x14ac:dyDescent="0.2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L191" s="2"/>
      <c r="AM191" s="2"/>
      <c r="AN191" s="2"/>
      <c r="AO191" s="2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  <c r="BF191" s="86"/>
      <c r="BG191" s="86"/>
      <c r="BH191" s="86"/>
      <c r="BI191" s="86"/>
      <c r="BJ191" s="86"/>
      <c r="BK191" s="86"/>
      <c r="BL191" s="86"/>
      <c r="BM191" s="86"/>
      <c r="BN191" s="86"/>
      <c r="BO191" s="86"/>
      <c r="BP191" s="86"/>
      <c r="BQ191" s="86"/>
      <c r="BR191" s="86"/>
      <c r="BS191" s="86"/>
      <c r="BT191" s="86"/>
      <c r="BU191" s="86"/>
      <c r="BV191" s="86"/>
      <c r="BW191" s="86"/>
      <c r="BX191" s="86"/>
      <c r="BY191" s="86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</row>
    <row r="192" spans="1:114" x14ac:dyDescent="0.25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L192" s="2"/>
      <c r="AM192" s="2"/>
      <c r="AN192" s="2"/>
      <c r="AO192" s="2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6"/>
      <c r="BN192" s="86"/>
      <c r="BO192" s="86"/>
      <c r="BP192" s="86"/>
      <c r="BQ192" s="86"/>
      <c r="BR192" s="86"/>
      <c r="BS192" s="86"/>
      <c r="BT192" s="86"/>
      <c r="BU192" s="86"/>
      <c r="BV192" s="86"/>
      <c r="BW192" s="86"/>
      <c r="BX192" s="86"/>
      <c r="BY192" s="86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</row>
    <row r="193" spans="1:114" x14ac:dyDescent="0.2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L193" s="2"/>
      <c r="AM193" s="2"/>
      <c r="AN193" s="2"/>
      <c r="AO193" s="2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  <c r="BW193" s="86"/>
      <c r="BX193" s="86"/>
      <c r="BY193" s="86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</row>
    <row r="194" spans="1:114" x14ac:dyDescent="0.2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L194" s="2"/>
      <c r="AM194" s="2"/>
      <c r="AN194" s="2"/>
      <c r="AO194" s="2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  <c r="BW194" s="86"/>
      <c r="BX194" s="86"/>
      <c r="BY194" s="86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</row>
    <row r="195" spans="1:114" x14ac:dyDescent="0.2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L195" s="2"/>
      <c r="AM195" s="2"/>
      <c r="AN195" s="2"/>
      <c r="AO195" s="2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86"/>
      <c r="BB195" s="86"/>
      <c r="BC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6"/>
      <c r="BN195" s="86"/>
      <c r="BO195" s="86"/>
      <c r="BP195" s="86"/>
      <c r="BQ195" s="86"/>
      <c r="BR195" s="86"/>
      <c r="BS195" s="86"/>
      <c r="BT195" s="86"/>
      <c r="BU195" s="86"/>
      <c r="BV195" s="86"/>
      <c r="BW195" s="86"/>
      <c r="BX195" s="86"/>
      <c r="BY195" s="86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</row>
    <row r="196" spans="1:114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L196" s="2"/>
      <c r="AM196" s="2"/>
      <c r="AN196" s="2"/>
      <c r="AO196" s="2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86"/>
      <c r="BW196" s="86"/>
      <c r="BX196" s="86"/>
      <c r="BY196" s="86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</row>
    <row r="197" spans="1:114" x14ac:dyDescent="0.2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L197" s="2"/>
      <c r="AM197" s="2"/>
      <c r="AN197" s="2"/>
      <c r="AO197" s="2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  <c r="BA197" s="86"/>
      <c r="BB197" s="86"/>
      <c r="BC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6"/>
      <c r="BN197" s="86"/>
      <c r="BO197" s="86"/>
      <c r="BP197" s="86"/>
      <c r="BQ197" s="86"/>
      <c r="BR197" s="86"/>
      <c r="BS197" s="86"/>
      <c r="BT197" s="86"/>
      <c r="BU197" s="86"/>
      <c r="BV197" s="86"/>
      <c r="BW197" s="86"/>
      <c r="BX197" s="86"/>
      <c r="BY197" s="86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</row>
    <row r="198" spans="1:114" x14ac:dyDescent="0.2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L198" s="2"/>
      <c r="AM198" s="2"/>
      <c r="AN198" s="2"/>
      <c r="AO198" s="2"/>
      <c r="AP198" s="86"/>
      <c r="AQ198" s="86"/>
      <c r="AR198" s="86"/>
      <c r="AS198" s="86"/>
      <c r="AT198" s="86"/>
      <c r="AU198" s="86"/>
      <c r="AV198" s="86"/>
      <c r="AW198" s="86"/>
      <c r="AX198" s="86"/>
      <c r="AY198" s="86"/>
      <c r="AZ198" s="86"/>
      <c r="BA198" s="86"/>
      <c r="BB198" s="86"/>
      <c r="BC198" s="86"/>
      <c r="BD198" s="86"/>
      <c r="BE198" s="86"/>
      <c r="BF198" s="86"/>
      <c r="BG198" s="86"/>
      <c r="BH198" s="86"/>
      <c r="BI198" s="86"/>
      <c r="BJ198" s="86"/>
      <c r="BK198" s="86"/>
      <c r="BL198" s="86"/>
      <c r="BM198" s="86"/>
      <c r="BN198" s="86"/>
      <c r="BO198" s="86"/>
      <c r="BP198" s="86"/>
      <c r="BQ198" s="86"/>
      <c r="BR198" s="86"/>
      <c r="BS198" s="86"/>
      <c r="BT198" s="86"/>
      <c r="BU198" s="86"/>
      <c r="BV198" s="86"/>
      <c r="BW198" s="86"/>
      <c r="BX198" s="86"/>
      <c r="BY198" s="86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</row>
    <row r="199" spans="1:114" x14ac:dyDescent="0.2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L199" s="2"/>
      <c r="AM199" s="2"/>
      <c r="AN199" s="2"/>
      <c r="AO199" s="2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/>
      <c r="BC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6"/>
      <c r="BN199" s="86"/>
      <c r="BO199" s="86"/>
      <c r="BP199" s="86"/>
      <c r="BQ199" s="86"/>
      <c r="BR199" s="86"/>
      <c r="BS199" s="86"/>
      <c r="BT199" s="86"/>
      <c r="BU199" s="86"/>
      <c r="BV199" s="86"/>
      <c r="BW199" s="86"/>
      <c r="BX199" s="86"/>
      <c r="BY199" s="86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</row>
    <row r="200" spans="1:114" x14ac:dyDescent="0.2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L200" s="2"/>
      <c r="AM200" s="2"/>
      <c r="AN200" s="2"/>
      <c r="AO200" s="2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</row>
    <row r="201" spans="1:114" x14ac:dyDescent="0.2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L201" s="2"/>
      <c r="AM201" s="2"/>
      <c r="AN201" s="2"/>
      <c r="AO201" s="2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  <c r="BA201" s="86"/>
      <c r="BB201" s="86"/>
      <c r="BC201" s="86"/>
      <c r="BD201" s="86"/>
      <c r="BE201" s="86"/>
      <c r="BF201" s="86"/>
      <c r="BG201" s="86"/>
      <c r="BH201" s="86"/>
      <c r="BI201" s="86"/>
      <c r="BJ201" s="86"/>
      <c r="BK201" s="86"/>
      <c r="BL201" s="86"/>
      <c r="BM201" s="86"/>
      <c r="BN201" s="86"/>
      <c r="BO201" s="86"/>
      <c r="BP201" s="86"/>
      <c r="BQ201" s="86"/>
      <c r="BR201" s="86"/>
      <c r="BS201" s="86"/>
      <c r="BT201" s="86"/>
      <c r="BU201" s="86"/>
      <c r="BV201" s="86"/>
      <c r="BW201" s="86"/>
      <c r="BX201" s="86"/>
      <c r="BY201" s="86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</row>
    <row r="202" spans="1:114" x14ac:dyDescent="0.2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L202" s="2"/>
      <c r="AM202" s="2"/>
      <c r="AN202" s="2"/>
      <c r="AO202" s="2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  <c r="BO202" s="86"/>
      <c r="BP202" s="86"/>
      <c r="BQ202" s="86"/>
      <c r="BR202" s="86"/>
      <c r="BS202" s="86"/>
      <c r="BT202" s="86"/>
      <c r="BU202" s="86"/>
      <c r="BV202" s="86"/>
      <c r="BW202" s="86"/>
      <c r="BX202" s="86"/>
      <c r="BY202" s="86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</row>
    <row r="203" spans="1:114" x14ac:dyDescent="0.2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L203" s="2"/>
      <c r="AM203" s="2"/>
      <c r="AN203" s="2"/>
      <c r="AO203" s="2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  <c r="BW203" s="86"/>
      <c r="BX203" s="86"/>
      <c r="BY203" s="86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</row>
    <row r="204" spans="1:114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L204" s="2"/>
      <c r="AM204" s="2"/>
      <c r="AN204" s="2"/>
      <c r="AO204" s="2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86"/>
      <c r="BB204" s="86"/>
      <c r="BC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6"/>
      <c r="BN204" s="86"/>
      <c r="BO204" s="86"/>
      <c r="BP204" s="86"/>
      <c r="BQ204" s="86"/>
      <c r="BR204" s="86"/>
      <c r="BS204" s="86"/>
      <c r="BT204" s="86"/>
      <c r="BU204" s="86"/>
      <c r="BV204" s="86"/>
      <c r="BW204" s="86"/>
      <c r="BX204" s="86"/>
      <c r="BY204" s="86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</row>
    <row r="205" spans="1:114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L205" s="2"/>
      <c r="AM205" s="2"/>
      <c r="AN205" s="2"/>
      <c r="AO205" s="2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86"/>
      <c r="BB205" s="86"/>
      <c r="BC205" s="86"/>
      <c r="BD205" s="86"/>
      <c r="BE205" s="86"/>
      <c r="BF205" s="86"/>
      <c r="BG205" s="86"/>
      <c r="BH205" s="86"/>
      <c r="BI205" s="86"/>
      <c r="BJ205" s="86"/>
      <c r="BK205" s="86"/>
      <c r="BL205" s="86"/>
      <c r="BM205" s="86"/>
      <c r="BN205" s="86"/>
      <c r="BO205" s="86"/>
      <c r="BP205" s="86"/>
      <c r="BQ205" s="86"/>
      <c r="BR205" s="86"/>
      <c r="BS205" s="86"/>
      <c r="BT205" s="86"/>
      <c r="BU205" s="86"/>
      <c r="BV205" s="86"/>
      <c r="BW205" s="86"/>
      <c r="BX205" s="86"/>
      <c r="BY205" s="86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</row>
    <row r="206" spans="1:114" x14ac:dyDescent="0.2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L206" s="2"/>
      <c r="AM206" s="2"/>
      <c r="AN206" s="2"/>
      <c r="AO206" s="2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86"/>
      <c r="BB206" s="86"/>
      <c r="BC206" s="86"/>
      <c r="BD206" s="86"/>
      <c r="BE206" s="86"/>
      <c r="BF206" s="86"/>
      <c r="BG206" s="86"/>
      <c r="BH206" s="86"/>
      <c r="BI206" s="86"/>
      <c r="BJ206" s="86"/>
      <c r="BK206" s="86"/>
      <c r="BL206" s="86"/>
      <c r="BM206" s="86"/>
      <c r="BN206" s="86"/>
      <c r="BO206" s="86"/>
      <c r="BP206" s="86"/>
      <c r="BQ206" s="86"/>
      <c r="BR206" s="86"/>
      <c r="BS206" s="86"/>
      <c r="BT206" s="86"/>
      <c r="BU206" s="86"/>
      <c r="BV206" s="86"/>
      <c r="BW206" s="86"/>
      <c r="BX206" s="86"/>
      <c r="BY206" s="86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</row>
    <row r="207" spans="1:114" x14ac:dyDescent="0.2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L207" s="2"/>
      <c r="AM207" s="2"/>
      <c r="AN207" s="2"/>
      <c r="AO207" s="2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86"/>
      <c r="BB207" s="86"/>
      <c r="BC207" s="86"/>
      <c r="BD207" s="86"/>
      <c r="BE207" s="86"/>
      <c r="BF207" s="86"/>
      <c r="BG207" s="86"/>
      <c r="BH207" s="86"/>
      <c r="BI207" s="86"/>
      <c r="BJ207" s="86"/>
      <c r="BK207" s="86"/>
      <c r="BL207" s="86"/>
      <c r="BM207" s="86"/>
      <c r="BN207" s="86"/>
      <c r="BO207" s="86"/>
      <c r="BP207" s="86"/>
      <c r="BQ207" s="86"/>
      <c r="BR207" s="86"/>
      <c r="BS207" s="86"/>
      <c r="BT207" s="86"/>
      <c r="BU207" s="86"/>
      <c r="BV207" s="86"/>
      <c r="BW207" s="86"/>
      <c r="BX207" s="86"/>
      <c r="BY207" s="86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</row>
    <row r="208" spans="1:114" x14ac:dyDescent="0.2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L208" s="2"/>
      <c r="AM208" s="2"/>
      <c r="AN208" s="2"/>
      <c r="AO208" s="2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6"/>
      <c r="BB208" s="86"/>
      <c r="BC208" s="86"/>
      <c r="BD208" s="86"/>
      <c r="BE208" s="86"/>
      <c r="BF208" s="86"/>
      <c r="BG208" s="86"/>
      <c r="BH208" s="86"/>
      <c r="BI208" s="86"/>
      <c r="BJ208" s="86"/>
      <c r="BK208" s="86"/>
      <c r="BL208" s="86"/>
      <c r="BM208" s="86"/>
      <c r="BN208" s="86"/>
      <c r="BO208" s="86"/>
      <c r="BP208" s="86"/>
      <c r="BQ208" s="86"/>
      <c r="BR208" s="86"/>
      <c r="BS208" s="86"/>
      <c r="BT208" s="86"/>
      <c r="BU208" s="86"/>
      <c r="BV208" s="86"/>
      <c r="BW208" s="86"/>
      <c r="BX208" s="86"/>
      <c r="BY208" s="86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</row>
    <row r="209" spans="1:114" x14ac:dyDescent="0.2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L209" s="2"/>
      <c r="AM209" s="2"/>
      <c r="AN209" s="2"/>
      <c r="AO209" s="2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6"/>
      <c r="BN209" s="86"/>
      <c r="BO209" s="86"/>
      <c r="BP209" s="86"/>
      <c r="BQ209" s="86"/>
      <c r="BR209" s="86"/>
      <c r="BS209" s="86"/>
      <c r="BT209" s="86"/>
      <c r="BU209" s="86"/>
      <c r="BV209" s="86"/>
      <c r="BW209" s="86"/>
      <c r="BX209" s="86"/>
      <c r="BY209" s="86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</row>
    <row r="210" spans="1:114" x14ac:dyDescent="0.2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L210" s="2"/>
      <c r="AM210" s="2"/>
      <c r="AN210" s="2"/>
      <c r="AO210" s="2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  <c r="BW210" s="86"/>
      <c r="BX210" s="86"/>
      <c r="BY210" s="86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</row>
    <row r="211" spans="1:114" x14ac:dyDescent="0.2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L211" s="2"/>
      <c r="AM211" s="2"/>
      <c r="AN211" s="2"/>
      <c r="AO211" s="2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  <c r="BW211" s="86"/>
      <c r="BX211" s="86"/>
      <c r="BY211" s="86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</row>
    <row r="212" spans="1:114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L212" s="2"/>
      <c r="AM212" s="2"/>
      <c r="AN212" s="2"/>
      <c r="AO212" s="2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6"/>
      <c r="BN212" s="86"/>
      <c r="BO212" s="86"/>
      <c r="BP212" s="86"/>
      <c r="BQ212" s="86"/>
      <c r="BR212" s="86"/>
      <c r="BS212" s="86"/>
      <c r="BT212" s="86"/>
      <c r="BU212" s="86"/>
      <c r="BV212" s="86"/>
      <c r="BW212" s="86"/>
      <c r="BX212" s="86"/>
      <c r="BY212" s="86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</row>
    <row r="213" spans="1:114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L213" s="2"/>
      <c r="AM213" s="2"/>
      <c r="AN213" s="2"/>
      <c r="AO213" s="2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6"/>
      <c r="BN213" s="86"/>
      <c r="BO213" s="86"/>
      <c r="BP213" s="86"/>
      <c r="BQ213" s="86"/>
      <c r="BR213" s="86"/>
      <c r="BS213" s="86"/>
      <c r="BT213" s="86"/>
      <c r="BU213" s="86"/>
      <c r="BV213" s="86"/>
      <c r="BW213" s="86"/>
      <c r="BX213" s="86"/>
      <c r="BY213" s="86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</row>
    <row r="214" spans="1:114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L214" s="2"/>
      <c r="AM214" s="2"/>
      <c r="AN214" s="2"/>
      <c r="AO214" s="2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6"/>
      <c r="BN214" s="86"/>
      <c r="BO214" s="86"/>
      <c r="BP214" s="86"/>
      <c r="BQ214" s="86"/>
      <c r="BR214" s="86"/>
      <c r="BS214" s="86"/>
      <c r="BT214" s="86"/>
      <c r="BU214" s="86"/>
      <c r="BV214" s="86"/>
      <c r="BW214" s="86"/>
      <c r="BX214" s="86"/>
      <c r="BY214" s="86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</row>
    <row r="215" spans="1:114" x14ac:dyDescent="0.2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L215" s="2"/>
      <c r="AM215" s="2"/>
      <c r="AN215" s="2"/>
      <c r="AO215" s="2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  <c r="BW215" s="86"/>
      <c r="BX215" s="86"/>
      <c r="BY215" s="86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</row>
    <row r="216" spans="1:114" x14ac:dyDescent="0.2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L216" s="2"/>
      <c r="AM216" s="2"/>
      <c r="AN216" s="2"/>
      <c r="AO216" s="2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86"/>
      <c r="BL216" s="86"/>
      <c r="BM216" s="86"/>
      <c r="BN216" s="86"/>
      <c r="BO216" s="86"/>
      <c r="BP216" s="86"/>
      <c r="BQ216" s="86"/>
      <c r="BR216" s="86"/>
      <c r="BS216" s="86"/>
      <c r="BT216" s="86"/>
      <c r="BU216" s="86"/>
      <c r="BV216" s="86"/>
      <c r="BW216" s="86"/>
      <c r="BX216" s="86"/>
      <c r="BY216" s="86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</row>
    <row r="217" spans="1:114" x14ac:dyDescent="0.2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L217" s="2"/>
      <c r="AM217" s="2"/>
      <c r="AN217" s="2"/>
      <c r="AO217" s="2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  <c r="BA217" s="86"/>
      <c r="BB217" s="86"/>
      <c r="BC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6"/>
      <c r="BN217" s="86"/>
      <c r="BO217" s="86"/>
      <c r="BP217" s="86"/>
      <c r="BQ217" s="86"/>
      <c r="BR217" s="86"/>
      <c r="BS217" s="86"/>
      <c r="BT217" s="86"/>
      <c r="BU217" s="86"/>
      <c r="BV217" s="86"/>
      <c r="BW217" s="86"/>
      <c r="BX217" s="86"/>
      <c r="BY217" s="86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</row>
    <row r="218" spans="1:114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L218" s="2"/>
      <c r="AM218" s="2"/>
      <c r="AN218" s="2"/>
      <c r="AO218" s="2"/>
      <c r="AP218" s="86"/>
      <c r="AQ218" s="86"/>
      <c r="AR218" s="86"/>
      <c r="AS218" s="86"/>
      <c r="AT218" s="86"/>
      <c r="AU218" s="86"/>
      <c r="AV218" s="86"/>
      <c r="AW218" s="86"/>
      <c r="AX218" s="86"/>
      <c r="AY218" s="86"/>
      <c r="AZ218" s="86"/>
      <c r="BA218" s="86"/>
      <c r="BB218" s="86"/>
      <c r="BC218" s="86"/>
      <c r="BD218" s="86"/>
      <c r="BE218" s="86"/>
      <c r="BF218" s="86"/>
      <c r="BG218" s="86"/>
      <c r="BH218" s="86"/>
      <c r="BI218" s="86"/>
      <c r="BJ218" s="86"/>
      <c r="BK218" s="86"/>
      <c r="BL218" s="86"/>
      <c r="BM218" s="86"/>
      <c r="BN218" s="86"/>
      <c r="BO218" s="86"/>
      <c r="BP218" s="86"/>
      <c r="BQ218" s="86"/>
      <c r="BR218" s="86"/>
      <c r="BS218" s="86"/>
      <c r="BT218" s="86"/>
      <c r="BU218" s="86"/>
      <c r="BV218" s="86"/>
      <c r="BW218" s="86"/>
      <c r="BX218" s="86"/>
      <c r="BY218" s="86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</row>
    <row r="219" spans="1:114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L219" s="2"/>
      <c r="AM219" s="2"/>
      <c r="AN219" s="2"/>
      <c r="AO219" s="2"/>
      <c r="AP219" s="86"/>
      <c r="AQ219" s="86"/>
      <c r="AR219" s="86"/>
      <c r="AS219" s="86"/>
      <c r="AT219" s="86"/>
      <c r="AU219" s="86"/>
      <c r="AV219" s="86"/>
      <c r="AW219" s="86"/>
      <c r="AX219" s="86"/>
      <c r="AY219" s="86"/>
      <c r="AZ219" s="86"/>
      <c r="BA219" s="86"/>
      <c r="BB219" s="86"/>
      <c r="BC219" s="86"/>
      <c r="BD219" s="86"/>
      <c r="BE219" s="86"/>
      <c r="BF219" s="86"/>
      <c r="BG219" s="86"/>
      <c r="BH219" s="86"/>
      <c r="BI219" s="86"/>
      <c r="BJ219" s="86"/>
      <c r="BK219" s="86"/>
      <c r="BL219" s="86"/>
      <c r="BM219" s="86"/>
      <c r="BN219" s="86"/>
      <c r="BO219" s="86"/>
      <c r="BP219" s="86"/>
      <c r="BQ219" s="86"/>
      <c r="BR219" s="86"/>
      <c r="BS219" s="86"/>
      <c r="BT219" s="86"/>
      <c r="BU219" s="86"/>
      <c r="BV219" s="86"/>
      <c r="BW219" s="86"/>
      <c r="BX219" s="86"/>
      <c r="BY219" s="86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</row>
    <row r="220" spans="1:114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L220" s="2"/>
      <c r="AM220" s="2"/>
      <c r="AN220" s="2"/>
      <c r="AO220" s="2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  <c r="BA220" s="86"/>
      <c r="BB220" s="86"/>
      <c r="BC220" s="86"/>
      <c r="BD220" s="86"/>
      <c r="BE220" s="86"/>
      <c r="BF220" s="86"/>
      <c r="BG220" s="86"/>
      <c r="BH220" s="86"/>
      <c r="BI220" s="86"/>
      <c r="BJ220" s="86"/>
      <c r="BK220" s="86"/>
      <c r="BL220" s="86"/>
      <c r="BM220" s="86"/>
      <c r="BN220" s="86"/>
      <c r="BO220" s="86"/>
      <c r="BP220" s="86"/>
      <c r="BQ220" s="86"/>
      <c r="BR220" s="86"/>
      <c r="BS220" s="86"/>
      <c r="BT220" s="86"/>
      <c r="BU220" s="86"/>
      <c r="BV220" s="86"/>
      <c r="BW220" s="86"/>
      <c r="BX220" s="86"/>
      <c r="BY220" s="86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</row>
    <row r="221" spans="1:114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L221" s="2"/>
      <c r="AM221" s="2"/>
      <c r="AN221" s="2"/>
      <c r="AO221" s="2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  <c r="BA221" s="86"/>
      <c r="BB221" s="86"/>
      <c r="BC221" s="86"/>
      <c r="BD221" s="86"/>
      <c r="BE221" s="86"/>
      <c r="BF221" s="86"/>
      <c r="BG221" s="86"/>
      <c r="BH221" s="86"/>
      <c r="BI221" s="86"/>
      <c r="BJ221" s="86"/>
      <c r="BK221" s="86"/>
      <c r="BL221" s="86"/>
      <c r="BM221" s="86"/>
      <c r="BN221" s="86"/>
      <c r="BO221" s="86"/>
      <c r="BP221" s="86"/>
      <c r="BQ221" s="86"/>
      <c r="BR221" s="86"/>
      <c r="BS221" s="86"/>
      <c r="BT221" s="86"/>
      <c r="BU221" s="86"/>
      <c r="BV221" s="86"/>
      <c r="BW221" s="86"/>
      <c r="BX221" s="86"/>
      <c r="BY221" s="86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</row>
    <row r="222" spans="1:114" x14ac:dyDescent="0.2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L222" s="2"/>
      <c r="AM222" s="2"/>
      <c r="AN222" s="2"/>
      <c r="AO222" s="2"/>
      <c r="AP222" s="86"/>
      <c r="AQ222" s="86"/>
      <c r="AR222" s="86"/>
      <c r="AS222" s="86"/>
      <c r="AT222" s="86"/>
      <c r="AU222" s="86"/>
      <c r="AV222" s="86"/>
      <c r="AW222" s="86"/>
      <c r="AX222" s="86"/>
      <c r="AY222" s="86"/>
      <c r="AZ222" s="86"/>
      <c r="BA222" s="86"/>
      <c r="BB222" s="86"/>
      <c r="BC222" s="86"/>
      <c r="BD222" s="86"/>
      <c r="BE222" s="86"/>
      <c r="BF222" s="86"/>
      <c r="BG222" s="86"/>
      <c r="BH222" s="86"/>
      <c r="BI222" s="86"/>
      <c r="BJ222" s="86"/>
      <c r="BK222" s="86"/>
      <c r="BL222" s="86"/>
      <c r="BM222" s="86"/>
      <c r="BN222" s="86"/>
      <c r="BO222" s="86"/>
      <c r="BP222" s="86"/>
      <c r="BQ222" s="86"/>
      <c r="BR222" s="86"/>
      <c r="BS222" s="86"/>
      <c r="BT222" s="86"/>
      <c r="BU222" s="86"/>
      <c r="BV222" s="86"/>
      <c r="BW222" s="86"/>
      <c r="BX222" s="86"/>
      <c r="BY222" s="86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</row>
    <row r="223" spans="1:114" x14ac:dyDescent="0.2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L223" s="2"/>
      <c r="AM223" s="2"/>
      <c r="AN223" s="2"/>
      <c r="AO223" s="2"/>
      <c r="AP223" s="86"/>
      <c r="AQ223" s="86"/>
      <c r="AR223" s="86"/>
      <c r="AS223" s="86"/>
      <c r="AT223" s="86"/>
      <c r="AU223" s="86"/>
      <c r="AV223" s="86"/>
      <c r="AW223" s="86"/>
      <c r="AX223" s="86"/>
      <c r="AY223" s="86"/>
      <c r="AZ223" s="86"/>
      <c r="BA223" s="86"/>
      <c r="BB223" s="86"/>
      <c r="BC223" s="86"/>
      <c r="BD223" s="86"/>
      <c r="BE223" s="86"/>
      <c r="BF223" s="86"/>
      <c r="BG223" s="86"/>
      <c r="BH223" s="86"/>
      <c r="BI223" s="86"/>
      <c r="BJ223" s="86"/>
      <c r="BK223" s="86"/>
      <c r="BL223" s="86"/>
      <c r="BM223" s="86"/>
      <c r="BN223" s="86"/>
      <c r="BO223" s="86"/>
      <c r="BP223" s="86"/>
      <c r="BQ223" s="86"/>
      <c r="BR223" s="86"/>
      <c r="BS223" s="86"/>
      <c r="BT223" s="86"/>
      <c r="BU223" s="86"/>
      <c r="BV223" s="86"/>
      <c r="BW223" s="86"/>
      <c r="BX223" s="86"/>
      <c r="BY223" s="86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</row>
    <row r="224" spans="1:114" x14ac:dyDescent="0.2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L224" s="2"/>
      <c r="AM224" s="2"/>
      <c r="AN224" s="2"/>
      <c r="AO224" s="2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  <c r="BA224" s="86"/>
      <c r="BB224" s="86"/>
      <c r="BC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6"/>
      <c r="BN224" s="86"/>
      <c r="BO224" s="86"/>
      <c r="BP224" s="86"/>
      <c r="BQ224" s="86"/>
      <c r="BR224" s="86"/>
      <c r="BS224" s="86"/>
      <c r="BT224" s="86"/>
      <c r="BU224" s="86"/>
      <c r="BV224" s="86"/>
      <c r="BW224" s="86"/>
      <c r="BX224" s="86"/>
      <c r="BY224" s="86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</row>
    <row r="225" spans="1:114" x14ac:dyDescent="0.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L225" s="2"/>
      <c r="AM225" s="2"/>
      <c r="AN225" s="2"/>
      <c r="AO225" s="2"/>
      <c r="AP225" s="86"/>
      <c r="AQ225" s="86"/>
      <c r="AR225" s="86"/>
      <c r="AS225" s="86"/>
      <c r="AT225" s="86"/>
      <c r="AU225" s="86"/>
      <c r="AV225" s="86"/>
      <c r="AW225" s="86"/>
      <c r="AX225" s="86"/>
      <c r="AY225" s="86"/>
      <c r="AZ225" s="86"/>
      <c r="BA225" s="86"/>
      <c r="BB225" s="86"/>
      <c r="BC225" s="86"/>
      <c r="BD225" s="86"/>
      <c r="BE225" s="86"/>
      <c r="BF225" s="86"/>
      <c r="BG225" s="86"/>
      <c r="BH225" s="86"/>
      <c r="BI225" s="86"/>
      <c r="BJ225" s="86"/>
      <c r="BK225" s="86"/>
      <c r="BL225" s="86"/>
      <c r="BM225" s="86"/>
      <c r="BN225" s="86"/>
      <c r="BO225" s="86"/>
      <c r="BP225" s="86"/>
      <c r="BQ225" s="86"/>
      <c r="BR225" s="86"/>
      <c r="BS225" s="86"/>
      <c r="BT225" s="86"/>
      <c r="BU225" s="86"/>
      <c r="BV225" s="86"/>
      <c r="BW225" s="86"/>
      <c r="BX225" s="86"/>
      <c r="BY225" s="86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</row>
    <row r="226" spans="1:114" x14ac:dyDescent="0.2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L226" s="2"/>
      <c r="AM226" s="2"/>
      <c r="AN226" s="2"/>
      <c r="AO226" s="2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86"/>
      <c r="BF226" s="86"/>
      <c r="BG226" s="86"/>
      <c r="BH226" s="86"/>
      <c r="BI226" s="86"/>
      <c r="BJ226" s="86"/>
      <c r="BK226" s="86"/>
      <c r="BL226" s="86"/>
      <c r="BM226" s="86"/>
      <c r="BN226" s="86"/>
      <c r="BO226" s="86"/>
      <c r="BP226" s="86"/>
      <c r="BQ226" s="86"/>
      <c r="BR226" s="86"/>
      <c r="BS226" s="86"/>
      <c r="BT226" s="86"/>
      <c r="BU226" s="86"/>
      <c r="BV226" s="86"/>
      <c r="BW226" s="86"/>
      <c r="BX226" s="86"/>
      <c r="BY226" s="86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</row>
    <row r="227" spans="1:114" x14ac:dyDescent="0.2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L227" s="2"/>
      <c r="AM227" s="2"/>
      <c r="AN227" s="2"/>
      <c r="AO227" s="2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  <c r="BA227" s="86"/>
      <c r="BB227" s="86"/>
      <c r="BC227" s="86"/>
      <c r="BD227" s="86"/>
      <c r="BE227" s="86"/>
      <c r="BF227" s="86"/>
      <c r="BG227" s="86"/>
      <c r="BH227" s="86"/>
      <c r="BI227" s="86"/>
      <c r="BJ227" s="86"/>
      <c r="BK227" s="86"/>
      <c r="BL227" s="86"/>
      <c r="BM227" s="86"/>
      <c r="BN227" s="86"/>
      <c r="BO227" s="86"/>
      <c r="BP227" s="86"/>
      <c r="BQ227" s="86"/>
      <c r="BR227" s="86"/>
      <c r="BS227" s="86"/>
      <c r="BT227" s="86"/>
      <c r="BU227" s="86"/>
      <c r="BV227" s="86"/>
      <c r="BW227" s="86"/>
      <c r="BX227" s="86"/>
      <c r="BY227" s="86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</row>
    <row r="228" spans="1:114" x14ac:dyDescent="0.2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L228" s="2"/>
      <c r="AM228" s="2"/>
      <c r="AN228" s="2"/>
      <c r="AO228" s="2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H228" s="86"/>
      <c r="BI228" s="86"/>
      <c r="BJ228" s="86"/>
      <c r="BK228" s="86"/>
      <c r="BL228" s="86"/>
      <c r="BM228" s="86"/>
      <c r="BN228" s="86"/>
      <c r="BO228" s="86"/>
      <c r="BP228" s="86"/>
      <c r="BQ228" s="86"/>
      <c r="BR228" s="86"/>
      <c r="BS228" s="86"/>
      <c r="BT228" s="86"/>
      <c r="BU228" s="86"/>
      <c r="BV228" s="86"/>
      <c r="BW228" s="86"/>
      <c r="BX228" s="86"/>
      <c r="BY228" s="86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</row>
    <row r="229" spans="1:114" x14ac:dyDescent="0.2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L229" s="2"/>
      <c r="AM229" s="2"/>
      <c r="AN229" s="2"/>
      <c r="AO229" s="2"/>
      <c r="AP229" s="86"/>
      <c r="AQ229" s="86"/>
      <c r="AR229" s="86"/>
      <c r="AS229" s="86"/>
      <c r="AT229" s="86"/>
      <c r="AU229" s="86"/>
      <c r="AV229" s="86"/>
      <c r="AW229" s="86"/>
      <c r="AX229" s="86"/>
      <c r="AY229" s="86"/>
      <c r="AZ229" s="86"/>
      <c r="BA229" s="86"/>
      <c r="BB229" s="86"/>
      <c r="BC229" s="86"/>
      <c r="BD229" s="86"/>
      <c r="BE229" s="86"/>
      <c r="BF229" s="86"/>
      <c r="BG229" s="86"/>
      <c r="BH229" s="86"/>
      <c r="BI229" s="86"/>
      <c r="BJ229" s="86"/>
      <c r="BK229" s="86"/>
      <c r="BL229" s="86"/>
      <c r="BM229" s="86"/>
      <c r="BN229" s="86"/>
      <c r="BO229" s="86"/>
      <c r="BP229" s="86"/>
      <c r="BQ229" s="86"/>
      <c r="BR229" s="86"/>
      <c r="BS229" s="86"/>
      <c r="BT229" s="86"/>
      <c r="BU229" s="86"/>
      <c r="BV229" s="86"/>
      <c r="BW229" s="86"/>
      <c r="BX229" s="86"/>
      <c r="BY229" s="86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</row>
    <row r="230" spans="1:114" x14ac:dyDescent="0.2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L230" s="2"/>
      <c r="AM230" s="2"/>
      <c r="AN230" s="2"/>
      <c r="AO230" s="2"/>
      <c r="AP230" s="86"/>
      <c r="AQ230" s="86"/>
      <c r="AR230" s="86"/>
      <c r="AS230" s="86"/>
      <c r="AT230" s="86"/>
      <c r="AU230" s="86"/>
      <c r="AV230" s="86"/>
      <c r="AW230" s="86"/>
      <c r="AX230" s="86"/>
      <c r="AY230" s="86"/>
      <c r="AZ230" s="86"/>
      <c r="BA230" s="86"/>
      <c r="BB230" s="86"/>
      <c r="BC230" s="86"/>
      <c r="BD230" s="86"/>
      <c r="BE230" s="86"/>
      <c r="BF230" s="86"/>
      <c r="BG230" s="86"/>
      <c r="BH230" s="86"/>
      <c r="BI230" s="86"/>
      <c r="BJ230" s="86"/>
      <c r="BK230" s="86"/>
      <c r="BL230" s="86"/>
      <c r="BM230" s="86"/>
      <c r="BN230" s="86"/>
      <c r="BO230" s="86"/>
      <c r="BP230" s="86"/>
      <c r="BQ230" s="86"/>
      <c r="BR230" s="86"/>
      <c r="BS230" s="86"/>
      <c r="BT230" s="86"/>
      <c r="BU230" s="86"/>
      <c r="BV230" s="86"/>
      <c r="BW230" s="86"/>
      <c r="BX230" s="86"/>
      <c r="BY230" s="86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</row>
    <row r="231" spans="1:114" x14ac:dyDescent="0.2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L231" s="2"/>
      <c r="AM231" s="2"/>
      <c r="AN231" s="2"/>
      <c r="AO231" s="2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H231" s="86"/>
      <c r="BI231" s="86"/>
      <c r="BJ231" s="86"/>
      <c r="BK231" s="86"/>
      <c r="BL231" s="86"/>
      <c r="BM231" s="86"/>
      <c r="BN231" s="86"/>
      <c r="BO231" s="86"/>
      <c r="BP231" s="86"/>
      <c r="BQ231" s="86"/>
      <c r="BR231" s="86"/>
      <c r="BS231" s="86"/>
      <c r="BT231" s="86"/>
      <c r="BU231" s="86"/>
      <c r="BV231" s="86"/>
      <c r="BW231" s="86"/>
      <c r="BX231" s="86"/>
      <c r="BY231" s="86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</row>
    <row r="232" spans="1:114" x14ac:dyDescent="0.2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L232" s="2"/>
      <c r="AM232" s="2"/>
      <c r="AN232" s="2"/>
      <c r="AO232" s="2"/>
      <c r="AP232" s="86"/>
      <c r="AQ232" s="86"/>
      <c r="AR232" s="86"/>
      <c r="AS232" s="86"/>
      <c r="AT232" s="86"/>
      <c r="AU232" s="86"/>
      <c r="AV232" s="86"/>
      <c r="AW232" s="86"/>
      <c r="AX232" s="86"/>
      <c r="AY232" s="86"/>
      <c r="AZ232" s="86"/>
      <c r="BA232" s="86"/>
      <c r="BB232" s="86"/>
      <c r="BC232" s="86"/>
      <c r="BD232" s="86"/>
      <c r="BE232" s="86"/>
      <c r="BF232" s="86"/>
      <c r="BG232" s="86"/>
      <c r="BH232" s="86"/>
      <c r="BI232" s="86"/>
      <c r="BJ232" s="86"/>
      <c r="BK232" s="86"/>
      <c r="BL232" s="86"/>
      <c r="BM232" s="86"/>
      <c r="BN232" s="86"/>
      <c r="BO232" s="86"/>
      <c r="BP232" s="86"/>
      <c r="BQ232" s="86"/>
      <c r="BR232" s="86"/>
      <c r="BS232" s="86"/>
      <c r="BT232" s="86"/>
      <c r="BU232" s="86"/>
      <c r="BV232" s="86"/>
      <c r="BW232" s="86"/>
      <c r="BX232" s="86"/>
      <c r="BY232" s="86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</row>
    <row r="233" spans="1:114" x14ac:dyDescent="0.2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L233" s="2"/>
      <c r="AM233" s="2"/>
      <c r="AN233" s="2"/>
      <c r="AO233" s="2"/>
      <c r="AP233" s="86"/>
      <c r="AQ233" s="86"/>
      <c r="AR233" s="86"/>
      <c r="AS233" s="86"/>
      <c r="AT233" s="86"/>
      <c r="AU233" s="86"/>
      <c r="AV233" s="86"/>
      <c r="AW233" s="86"/>
      <c r="AX233" s="86"/>
      <c r="AY233" s="86"/>
      <c r="AZ233" s="86"/>
      <c r="BA233" s="86"/>
      <c r="BB233" s="86"/>
      <c r="BC233" s="86"/>
      <c r="BD233" s="86"/>
      <c r="BE233" s="86"/>
      <c r="BF233" s="86"/>
      <c r="BG233" s="86"/>
      <c r="BH233" s="86"/>
      <c r="BI233" s="86"/>
      <c r="BJ233" s="86"/>
      <c r="BK233" s="86"/>
      <c r="BL233" s="86"/>
      <c r="BM233" s="86"/>
      <c r="BN233" s="86"/>
      <c r="BO233" s="86"/>
      <c r="BP233" s="86"/>
      <c r="BQ233" s="86"/>
      <c r="BR233" s="86"/>
      <c r="BS233" s="86"/>
      <c r="BT233" s="86"/>
      <c r="BU233" s="86"/>
      <c r="BV233" s="86"/>
      <c r="BW233" s="86"/>
      <c r="BX233" s="86"/>
      <c r="BY233" s="86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</row>
    <row r="234" spans="1:114" x14ac:dyDescent="0.2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L234" s="2"/>
      <c r="AM234" s="2"/>
      <c r="AN234" s="2"/>
      <c r="AO234" s="2"/>
      <c r="AP234" s="86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H234" s="86"/>
      <c r="BI234" s="86"/>
      <c r="BJ234" s="86"/>
      <c r="BK234" s="86"/>
      <c r="BL234" s="86"/>
      <c r="BM234" s="86"/>
      <c r="BN234" s="86"/>
      <c r="BO234" s="86"/>
      <c r="BP234" s="86"/>
      <c r="BQ234" s="86"/>
      <c r="BR234" s="86"/>
      <c r="BS234" s="86"/>
      <c r="BT234" s="86"/>
      <c r="BU234" s="86"/>
      <c r="BV234" s="86"/>
      <c r="BW234" s="86"/>
      <c r="BX234" s="86"/>
      <c r="BY234" s="86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</row>
  </sheetData>
  <sheetProtection password="8B9D" sheet="1" objects="1" selectLockedCells="1" selectUnlockedCells="1"/>
  <mergeCells count="784">
    <mergeCell ref="BX72:BY72"/>
    <mergeCell ref="S70:AJ72"/>
    <mergeCell ref="A70:P72"/>
    <mergeCell ref="Q70:R72"/>
    <mergeCell ref="S73:AJ74"/>
    <mergeCell ref="A75:P79"/>
    <mergeCell ref="Q75:R79"/>
    <mergeCell ref="S75:AJ79"/>
    <mergeCell ref="AP73:BY73"/>
    <mergeCell ref="AR74:BE74"/>
    <mergeCell ref="BG74:BV74"/>
    <mergeCell ref="BX74:BY74"/>
    <mergeCell ref="AP75:BY75"/>
    <mergeCell ref="AR79:BE79"/>
    <mergeCell ref="BG79:BV79"/>
    <mergeCell ref="BX79:BY79"/>
    <mergeCell ref="AU114:BE114"/>
    <mergeCell ref="BF114:BJ114"/>
    <mergeCell ref="BK114:BP114"/>
    <mergeCell ref="BQ114:BT114"/>
    <mergeCell ref="BU114:BY114"/>
    <mergeCell ref="BQ112:BT113"/>
    <mergeCell ref="BQ110:BT111"/>
    <mergeCell ref="BQ106:BT107"/>
    <mergeCell ref="AU108:BE109"/>
    <mergeCell ref="BF108:BJ109"/>
    <mergeCell ref="BU108:BY109"/>
    <mergeCell ref="BK108:BP109"/>
    <mergeCell ref="BQ108:BT109"/>
    <mergeCell ref="AU106:BE107"/>
    <mergeCell ref="BF106:BJ107"/>
    <mergeCell ref="BF112:BJ113"/>
    <mergeCell ref="BU112:BY113"/>
    <mergeCell ref="BE129:BK130"/>
    <mergeCell ref="BL129:BP130"/>
    <mergeCell ref="BQ129:BU130"/>
    <mergeCell ref="BV129:BY130"/>
    <mergeCell ref="BL126:BU126"/>
    <mergeCell ref="BV126:BY126"/>
    <mergeCell ref="AP120:AY121"/>
    <mergeCell ref="AZ120:BE121"/>
    <mergeCell ref="BF120:BK121"/>
    <mergeCell ref="BL120:BU121"/>
    <mergeCell ref="BV120:BY121"/>
    <mergeCell ref="AP122:AY123"/>
    <mergeCell ref="AZ122:BE123"/>
    <mergeCell ref="BF122:BK123"/>
    <mergeCell ref="BL122:BU123"/>
    <mergeCell ref="BV122:BY123"/>
    <mergeCell ref="BE131:BK132"/>
    <mergeCell ref="BL131:BP132"/>
    <mergeCell ref="BQ131:BU132"/>
    <mergeCell ref="BV131:BY132"/>
    <mergeCell ref="AP133:BD134"/>
    <mergeCell ref="BE133:BK134"/>
    <mergeCell ref="BL133:BP134"/>
    <mergeCell ref="BQ133:BU134"/>
    <mergeCell ref="BV133:BY134"/>
    <mergeCell ref="BE135:BK136"/>
    <mergeCell ref="BL135:BP136"/>
    <mergeCell ref="BQ135:BU136"/>
    <mergeCell ref="BV135:BY136"/>
    <mergeCell ref="AP166:BA167"/>
    <mergeCell ref="BC166:BY167"/>
    <mergeCell ref="AP168:BA169"/>
    <mergeCell ref="BC168:BY169"/>
    <mergeCell ref="BE137:BK138"/>
    <mergeCell ref="BL137:BP138"/>
    <mergeCell ref="BQ137:BU138"/>
    <mergeCell ref="BV137:BY138"/>
    <mergeCell ref="AP160:BA161"/>
    <mergeCell ref="BC160:BY161"/>
    <mergeCell ref="A234:AJ234"/>
    <mergeCell ref="AP234:BY234"/>
    <mergeCell ref="BB160:BB161"/>
    <mergeCell ref="BB162:BB163"/>
    <mergeCell ref="BB164:BB165"/>
    <mergeCell ref="BB166:BB167"/>
    <mergeCell ref="BB168:BB169"/>
    <mergeCell ref="BB170:BB171"/>
    <mergeCell ref="AP164:BA165"/>
    <mergeCell ref="BC164:BY165"/>
    <mergeCell ref="A231:AJ231"/>
    <mergeCell ref="AP231:BY231"/>
    <mergeCell ref="A232:AJ232"/>
    <mergeCell ref="AP232:BY232"/>
    <mergeCell ref="A233:AJ233"/>
    <mergeCell ref="AP233:BY233"/>
    <mergeCell ref="A228:AJ228"/>
    <mergeCell ref="AP228:BY228"/>
    <mergeCell ref="A229:AJ229"/>
    <mergeCell ref="AP229:BY229"/>
    <mergeCell ref="A230:AJ230"/>
    <mergeCell ref="AP230:BY230"/>
    <mergeCell ref="A225:AJ225"/>
    <mergeCell ref="AP225:BY225"/>
    <mergeCell ref="A226:AJ226"/>
    <mergeCell ref="AP226:BY226"/>
    <mergeCell ref="A227:AJ227"/>
    <mergeCell ref="AP227:BY227"/>
    <mergeCell ref="A222:AJ222"/>
    <mergeCell ref="AP222:BY222"/>
    <mergeCell ref="A223:AJ223"/>
    <mergeCell ref="AP223:BY223"/>
    <mergeCell ref="A224:AJ224"/>
    <mergeCell ref="AP224:BY224"/>
    <mergeCell ref="A219:AJ219"/>
    <mergeCell ref="AP219:BY219"/>
    <mergeCell ref="A220:AJ220"/>
    <mergeCell ref="AP220:BY220"/>
    <mergeCell ref="A221:AJ221"/>
    <mergeCell ref="AP221:BY221"/>
    <mergeCell ref="A216:AJ216"/>
    <mergeCell ref="AP216:BY216"/>
    <mergeCell ref="A217:AJ217"/>
    <mergeCell ref="AP217:BY217"/>
    <mergeCell ref="A218:AJ218"/>
    <mergeCell ref="AP218:BY218"/>
    <mergeCell ref="A213:AJ213"/>
    <mergeCell ref="AP213:BY213"/>
    <mergeCell ref="A214:AJ214"/>
    <mergeCell ref="AP214:BY214"/>
    <mergeCell ref="A215:AJ215"/>
    <mergeCell ref="AP215:BY215"/>
    <mergeCell ref="A210:AJ210"/>
    <mergeCell ref="AP210:BY210"/>
    <mergeCell ref="A211:AJ211"/>
    <mergeCell ref="AP211:BY211"/>
    <mergeCell ref="A212:AJ212"/>
    <mergeCell ref="AP212:BY212"/>
    <mergeCell ref="A207:AJ207"/>
    <mergeCell ref="AP207:BY207"/>
    <mergeCell ref="A208:AJ208"/>
    <mergeCell ref="AP208:BY208"/>
    <mergeCell ref="A209:AJ209"/>
    <mergeCell ref="AP209:BY209"/>
    <mergeCell ref="A204:AJ204"/>
    <mergeCell ref="AP204:BY204"/>
    <mergeCell ref="A205:AJ205"/>
    <mergeCell ref="AP205:BY205"/>
    <mergeCell ref="A206:AJ206"/>
    <mergeCell ref="AP206:BY206"/>
    <mergeCell ref="A201:AJ201"/>
    <mergeCell ref="AP201:BY201"/>
    <mergeCell ref="A202:AJ202"/>
    <mergeCell ref="AP202:BY202"/>
    <mergeCell ref="A203:AJ203"/>
    <mergeCell ref="AP203:BY203"/>
    <mergeCell ref="A198:AJ198"/>
    <mergeCell ref="AP198:BY198"/>
    <mergeCell ref="A199:AJ199"/>
    <mergeCell ref="AP199:BY199"/>
    <mergeCell ref="A200:AJ200"/>
    <mergeCell ref="AP200:BY200"/>
    <mergeCell ref="A195:AJ195"/>
    <mergeCell ref="AP195:BY195"/>
    <mergeCell ref="A196:AJ196"/>
    <mergeCell ref="AP196:BY196"/>
    <mergeCell ref="A197:AJ197"/>
    <mergeCell ref="AP197:BY197"/>
    <mergeCell ref="A192:AJ192"/>
    <mergeCell ref="AP192:BY192"/>
    <mergeCell ref="A193:AJ193"/>
    <mergeCell ref="AP193:BY193"/>
    <mergeCell ref="A194:AJ194"/>
    <mergeCell ref="AP194:BY194"/>
    <mergeCell ref="A189:AJ189"/>
    <mergeCell ref="AP189:BY189"/>
    <mergeCell ref="A190:AJ190"/>
    <mergeCell ref="AP190:BY190"/>
    <mergeCell ref="A191:AJ191"/>
    <mergeCell ref="AP191:BY191"/>
    <mergeCell ref="A186:AJ186"/>
    <mergeCell ref="AP186:BY186"/>
    <mergeCell ref="A187:AJ187"/>
    <mergeCell ref="AP187:AU187"/>
    <mergeCell ref="AV187:BY187"/>
    <mergeCell ref="A188:AJ188"/>
    <mergeCell ref="AP188:BY188"/>
    <mergeCell ref="A185:AJ185"/>
    <mergeCell ref="AR185:AW185"/>
    <mergeCell ref="AX185:BH185"/>
    <mergeCell ref="BI185:BL185"/>
    <mergeCell ref="BM185:BP185"/>
    <mergeCell ref="BQ185:BY185"/>
    <mergeCell ref="AP182:BY182"/>
    <mergeCell ref="A183:AJ183"/>
    <mergeCell ref="AP183:BY183"/>
    <mergeCell ref="A184:AJ184"/>
    <mergeCell ref="AP184:AW184"/>
    <mergeCell ref="AX184:BH184"/>
    <mergeCell ref="BI184:BL184"/>
    <mergeCell ref="BM184:BP184"/>
    <mergeCell ref="BQ184:BY184"/>
    <mergeCell ref="A177:AJ177"/>
    <mergeCell ref="A178:AJ178"/>
    <mergeCell ref="A179:AJ179"/>
    <mergeCell ref="A180:AJ180"/>
    <mergeCell ref="A181:AJ181"/>
    <mergeCell ref="A182:AJ182"/>
    <mergeCell ref="A173:AJ173"/>
    <mergeCell ref="AP173:BY173"/>
    <mergeCell ref="A174:AJ174"/>
    <mergeCell ref="AP174:BY174"/>
    <mergeCell ref="A175:AJ175"/>
    <mergeCell ref="A176:AJ176"/>
    <mergeCell ref="AP175:BY181"/>
    <mergeCell ref="A169:AJ169"/>
    <mergeCell ref="A170:AJ170"/>
    <mergeCell ref="A171:AJ171"/>
    <mergeCell ref="A172:AJ172"/>
    <mergeCell ref="AP172:BA172"/>
    <mergeCell ref="BC172:BY172"/>
    <mergeCell ref="AP170:BA171"/>
    <mergeCell ref="BC170:BY171"/>
    <mergeCell ref="A163:AJ163"/>
    <mergeCell ref="A164:AJ164"/>
    <mergeCell ref="A165:AJ165"/>
    <mergeCell ref="A166:AJ166"/>
    <mergeCell ref="A167:AJ167"/>
    <mergeCell ref="A168:AJ168"/>
    <mergeCell ref="A159:AJ159"/>
    <mergeCell ref="AP159:BA159"/>
    <mergeCell ref="BC159:BY159"/>
    <mergeCell ref="A160:AJ160"/>
    <mergeCell ref="A161:AJ161"/>
    <mergeCell ref="A162:AJ162"/>
    <mergeCell ref="AP162:BA163"/>
    <mergeCell ref="BC162:BY163"/>
    <mergeCell ref="A156:AJ156"/>
    <mergeCell ref="AP156:BY156"/>
    <mergeCell ref="A157:AJ157"/>
    <mergeCell ref="AQ157:BY157"/>
    <mergeCell ref="A158:AJ158"/>
    <mergeCell ref="AP158:BY158"/>
    <mergeCell ref="A154:AJ154"/>
    <mergeCell ref="AP154:BY154"/>
    <mergeCell ref="A155:AJ155"/>
    <mergeCell ref="AQ155:AZ155"/>
    <mergeCell ref="BB155:BN155"/>
    <mergeCell ref="BP155:BY155"/>
    <mergeCell ref="A152:AJ152"/>
    <mergeCell ref="AP152:BY152"/>
    <mergeCell ref="A153:AJ153"/>
    <mergeCell ref="AQ153:AZ153"/>
    <mergeCell ref="BB153:BN153"/>
    <mergeCell ref="BP153:BY153"/>
    <mergeCell ref="A149:AJ149"/>
    <mergeCell ref="AP149:BY149"/>
    <mergeCell ref="A150:AJ150"/>
    <mergeCell ref="AP150:BY150"/>
    <mergeCell ref="A151:AJ151"/>
    <mergeCell ref="AP151:BY151"/>
    <mergeCell ref="A147:AJ147"/>
    <mergeCell ref="AP147:BY147"/>
    <mergeCell ref="A148:AJ148"/>
    <mergeCell ref="AP148:AV148"/>
    <mergeCell ref="AX148:BD148"/>
    <mergeCell ref="BF148:BK148"/>
    <mergeCell ref="BL148:BT148"/>
    <mergeCell ref="BU148:BY148"/>
    <mergeCell ref="A145:AJ145"/>
    <mergeCell ref="AP145:BY145"/>
    <mergeCell ref="A146:AJ146"/>
    <mergeCell ref="AP146:AU146"/>
    <mergeCell ref="AV146:BJ146"/>
    <mergeCell ref="BL146:BQ146"/>
    <mergeCell ref="BR146:BY146"/>
    <mergeCell ref="A143:AJ143"/>
    <mergeCell ref="AP143:BY143"/>
    <mergeCell ref="A144:AJ144"/>
    <mergeCell ref="AP144:AR144"/>
    <mergeCell ref="AS144:BJ144"/>
    <mergeCell ref="BK144:BY144"/>
    <mergeCell ref="A141:AJ141"/>
    <mergeCell ref="AP141:BY141"/>
    <mergeCell ref="A142:AJ142"/>
    <mergeCell ref="AP142:AR142"/>
    <mergeCell ref="AS142:BJ142"/>
    <mergeCell ref="BL142:BQ142"/>
    <mergeCell ref="BR142:BY142"/>
    <mergeCell ref="BE139:BK139"/>
    <mergeCell ref="BL139:BP139"/>
    <mergeCell ref="BQ139:BU139"/>
    <mergeCell ref="BV139:BY139"/>
    <mergeCell ref="A140:AJ140"/>
    <mergeCell ref="AP140:BY140"/>
    <mergeCell ref="A135:AJ135"/>
    <mergeCell ref="A136:AJ136"/>
    <mergeCell ref="A137:AJ137"/>
    <mergeCell ref="A138:AJ138"/>
    <mergeCell ref="A139:AJ139"/>
    <mergeCell ref="AP139:BD139"/>
    <mergeCell ref="AP137:BD138"/>
    <mergeCell ref="A129:AJ129"/>
    <mergeCell ref="A130:AJ130"/>
    <mergeCell ref="A131:AJ131"/>
    <mergeCell ref="A132:AJ132"/>
    <mergeCell ref="A133:AJ133"/>
    <mergeCell ref="A134:AJ134"/>
    <mergeCell ref="AP135:BD136"/>
    <mergeCell ref="AP131:BD132"/>
    <mergeCell ref="AP129:BD130"/>
    <mergeCell ref="A127:AJ127"/>
    <mergeCell ref="AP127:BY127"/>
    <mergeCell ref="A128:AJ128"/>
    <mergeCell ref="AP128:BY128"/>
    <mergeCell ref="A124:AJ124"/>
    <mergeCell ref="A125:AJ125"/>
    <mergeCell ref="A126:AJ126"/>
    <mergeCell ref="AP126:AY126"/>
    <mergeCell ref="AZ126:BE126"/>
    <mergeCell ref="BF126:BK126"/>
    <mergeCell ref="AP124:AY125"/>
    <mergeCell ref="AZ124:BE125"/>
    <mergeCell ref="BF124:BK125"/>
    <mergeCell ref="BL124:BU125"/>
    <mergeCell ref="BV124:BY125"/>
    <mergeCell ref="A118:AJ118"/>
    <mergeCell ref="A119:AJ119"/>
    <mergeCell ref="A120:AJ120"/>
    <mergeCell ref="A121:AJ121"/>
    <mergeCell ref="A122:AJ122"/>
    <mergeCell ref="A123:AJ123"/>
    <mergeCell ref="A115:AJ115"/>
    <mergeCell ref="AP115:BY115"/>
    <mergeCell ref="A116:AJ116"/>
    <mergeCell ref="AP116:BY116"/>
    <mergeCell ref="A117:AJ117"/>
    <mergeCell ref="AP117:AY117"/>
    <mergeCell ref="AZ117:BE117"/>
    <mergeCell ref="BF117:BK117"/>
    <mergeCell ref="BL117:BU117"/>
    <mergeCell ref="BV117:BY117"/>
    <mergeCell ref="AP118:AY119"/>
    <mergeCell ref="AZ118:BE119"/>
    <mergeCell ref="BF118:BK119"/>
    <mergeCell ref="BL118:BU119"/>
    <mergeCell ref="BV118:BY119"/>
    <mergeCell ref="A109:AJ109"/>
    <mergeCell ref="A110:AJ110"/>
    <mergeCell ref="A111:AJ111"/>
    <mergeCell ref="A112:AJ112"/>
    <mergeCell ref="A113:AJ113"/>
    <mergeCell ref="A114:AJ114"/>
    <mergeCell ref="BK105:BP105"/>
    <mergeCell ref="BQ105:BT105"/>
    <mergeCell ref="BU105:BY105"/>
    <mergeCell ref="A106:AJ106"/>
    <mergeCell ref="A107:AJ107"/>
    <mergeCell ref="A108:AJ108"/>
    <mergeCell ref="AM107:AP108"/>
    <mergeCell ref="BU106:BY107"/>
    <mergeCell ref="BK106:BP107"/>
    <mergeCell ref="AP112:AT113"/>
    <mergeCell ref="AU112:BE113"/>
    <mergeCell ref="BK112:BP113"/>
    <mergeCell ref="AP110:AT111"/>
    <mergeCell ref="AU110:BE111"/>
    <mergeCell ref="BF110:BJ111"/>
    <mergeCell ref="BU110:BY111"/>
    <mergeCell ref="BK110:BP111"/>
    <mergeCell ref="AP114:AT114"/>
    <mergeCell ref="A104:AJ104"/>
    <mergeCell ref="AM104:AW104"/>
    <mergeCell ref="A105:AJ105"/>
    <mergeCell ref="AP105:AT105"/>
    <mergeCell ref="AU105:BE105"/>
    <mergeCell ref="BF105:BJ105"/>
    <mergeCell ref="A101:AJ101"/>
    <mergeCell ref="AP101:BY101"/>
    <mergeCell ref="A102:F102"/>
    <mergeCell ref="G102:AJ102"/>
    <mergeCell ref="AP102:BY102"/>
    <mergeCell ref="A103:AJ103"/>
    <mergeCell ref="AP103:BY103"/>
    <mergeCell ref="AH99:AJ99"/>
    <mergeCell ref="AM99:AU99"/>
    <mergeCell ref="A100:H100"/>
    <mergeCell ref="I100:S100"/>
    <mergeCell ref="V100:Y100"/>
    <mergeCell ref="Z100:AJ100"/>
    <mergeCell ref="AP100:BY100"/>
    <mergeCell ref="T99:U100"/>
    <mergeCell ref="AP96:BY96"/>
    <mergeCell ref="A97:AJ97"/>
    <mergeCell ref="AP97:BY97"/>
    <mergeCell ref="A98:AJ98"/>
    <mergeCell ref="AP98:BY98"/>
    <mergeCell ref="A99:H99"/>
    <mergeCell ref="I99:P99"/>
    <mergeCell ref="Q99:S99"/>
    <mergeCell ref="V99:Y99"/>
    <mergeCell ref="Z99:AG99"/>
    <mergeCell ref="A84:D84"/>
    <mergeCell ref="E84:AJ84"/>
    <mergeCell ref="AR84:BE84"/>
    <mergeCell ref="BG84:BV84"/>
    <mergeCell ref="BX84:BY84"/>
    <mergeCell ref="AO91:AQ91"/>
    <mergeCell ref="AR91:BE91"/>
    <mergeCell ref="BG91:BV91"/>
    <mergeCell ref="BX91:BY91"/>
    <mergeCell ref="A85:AJ96"/>
    <mergeCell ref="AP92:BY92"/>
    <mergeCell ref="AR93:BE93"/>
    <mergeCell ref="BG93:BV93"/>
    <mergeCell ref="BX93:BY93"/>
    <mergeCell ref="AP94:BY94"/>
    <mergeCell ref="AP95:AU95"/>
    <mergeCell ref="AV95:AX95"/>
    <mergeCell ref="AZ95:BD95"/>
    <mergeCell ref="BF95:BH95"/>
    <mergeCell ref="BJ95:BY95"/>
    <mergeCell ref="AY66:BE66"/>
    <mergeCell ref="BG66:BV66"/>
    <mergeCell ref="A82:L82"/>
    <mergeCell ref="N82:AJ82"/>
    <mergeCell ref="AR82:BE82"/>
    <mergeCell ref="BG82:BV82"/>
    <mergeCell ref="BX82:BY82"/>
    <mergeCell ref="A83:AJ83"/>
    <mergeCell ref="AP83:BY83"/>
    <mergeCell ref="A80:P80"/>
    <mergeCell ref="Q80:R80"/>
    <mergeCell ref="S80:AI80"/>
    <mergeCell ref="AP80:BY80"/>
    <mergeCell ref="A81:P81"/>
    <mergeCell ref="Q81:R81"/>
    <mergeCell ref="S81:AI81"/>
    <mergeCell ref="AR81:BE81"/>
    <mergeCell ref="BG81:BV81"/>
    <mergeCell ref="BX81:BY81"/>
    <mergeCell ref="AP70:BY70"/>
    <mergeCell ref="AR72:BE72"/>
    <mergeCell ref="BG72:BV72"/>
    <mergeCell ref="A73:P74"/>
    <mergeCell ref="Q73:R74"/>
    <mergeCell ref="A69:P69"/>
    <mergeCell ref="Q69:R69"/>
    <mergeCell ref="S69:AJ69"/>
    <mergeCell ref="AP69:BY69"/>
    <mergeCell ref="AG64:AJ64"/>
    <mergeCell ref="AR64:BE64"/>
    <mergeCell ref="BG64:BV64"/>
    <mergeCell ref="BX64:BY64"/>
    <mergeCell ref="A65:AJ65"/>
    <mergeCell ref="AP65:BY65"/>
    <mergeCell ref="BX66:BY66"/>
    <mergeCell ref="A67:AJ67"/>
    <mergeCell ref="AP67:BY67"/>
    <mergeCell ref="A68:J68"/>
    <mergeCell ref="L68:P68"/>
    <mergeCell ref="R68:U68"/>
    <mergeCell ref="V68:AJ68"/>
    <mergeCell ref="AR68:BE68"/>
    <mergeCell ref="BG68:BV68"/>
    <mergeCell ref="BX68:BY68"/>
    <mergeCell ref="A66:J66"/>
    <mergeCell ref="L66:P66"/>
    <mergeCell ref="R66:AJ66"/>
    <mergeCell ref="AR66:AW66"/>
    <mergeCell ref="AQ62:BE62"/>
    <mergeCell ref="BF62:BY62"/>
    <mergeCell ref="A63:AJ63"/>
    <mergeCell ref="AP63:BY63"/>
    <mergeCell ref="A64:J64"/>
    <mergeCell ref="L64:P64"/>
    <mergeCell ref="R64:U64"/>
    <mergeCell ref="W64:Y64"/>
    <mergeCell ref="AA64:AC64"/>
    <mergeCell ref="AE64:AF64"/>
    <mergeCell ref="A62:J62"/>
    <mergeCell ref="L62:P62"/>
    <mergeCell ref="R62:U62"/>
    <mergeCell ref="W62:Y62"/>
    <mergeCell ref="AA62:AC62"/>
    <mergeCell ref="AE62:AJ62"/>
    <mergeCell ref="A60:J60"/>
    <mergeCell ref="L60:X60"/>
    <mergeCell ref="Z60:AJ60"/>
    <mergeCell ref="AP60:BY60"/>
    <mergeCell ref="A61:AJ61"/>
    <mergeCell ref="AP61:BY61"/>
    <mergeCell ref="BT58:BY58"/>
    <mergeCell ref="A59:AJ59"/>
    <mergeCell ref="AP59:BA59"/>
    <mergeCell ref="BB59:BK59"/>
    <mergeCell ref="BL59:BS59"/>
    <mergeCell ref="BT59:BY59"/>
    <mergeCell ref="A58:J58"/>
    <mergeCell ref="L58:X58"/>
    <mergeCell ref="Z58:AJ58"/>
    <mergeCell ref="AP58:BA58"/>
    <mergeCell ref="BB58:BK58"/>
    <mergeCell ref="BL58:BS58"/>
    <mergeCell ref="BT56:BY56"/>
    <mergeCell ref="A57:AJ57"/>
    <mergeCell ref="AP57:BA57"/>
    <mergeCell ref="BB57:BK57"/>
    <mergeCell ref="BL57:BS57"/>
    <mergeCell ref="BT57:BY57"/>
    <mergeCell ref="A56:J56"/>
    <mergeCell ref="L56:X56"/>
    <mergeCell ref="Z56:AJ56"/>
    <mergeCell ref="AP56:BA56"/>
    <mergeCell ref="BB56:BK56"/>
    <mergeCell ref="BL56:BS56"/>
    <mergeCell ref="BL54:BS54"/>
    <mergeCell ref="BT54:BY54"/>
    <mergeCell ref="A55:AJ55"/>
    <mergeCell ref="AP55:BA55"/>
    <mergeCell ref="BB55:BK55"/>
    <mergeCell ref="BL55:BS55"/>
    <mergeCell ref="BT55:BY55"/>
    <mergeCell ref="A54:J54"/>
    <mergeCell ref="L54:P54"/>
    <mergeCell ref="R54:X54"/>
    <mergeCell ref="Z54:AJ54"/>
    <mergeCell ref="AP54:BA54"/>
    <mergeCell ref="BB54:BK54"/>
    <mergeCell ref="A52:J52"/>
    <mergeCell ref="L52:P52"/>
    <mergeCell ref="R52:X52"/>
    <mergeCell ref="Z52:AJ52"/>
    <mergeCell ref="AP52:BY52"/>
    <mergeCell ref="A53:AJ53"/>
    <mergeCell ref="AP53:BA53"/>
    <mergeCell ref="BB53:BK53"/>
    <mergeCell ref="BL53:BS53"/>
    <mergeCell ref="BT53:BY53"/>
    <mergeCell ref="A50:J50"/>
    <mergeCell ref="L50:P50"/>
    <mergeCell ref="R50:X50"/>
    <mergeCell ref="Z50:AJ50"/>
    <mergeCell ref="AP50:BY50"/>
    <mergeCell ref="A51:AJ51"/>
    <mergeCell ref="AP51:BY51"/>
    <mergeCell ref="A48:J48"/>
    <mergeCell ref="L48:P48"/>
    <mergeCell ref="R48:AJ48"/>
    <mergeCell ref="AP48:BY48"/>
    <mergeCell ref="A49:AJ49"/>
    <mergeCell ref="AP49:AW49"/>
    <mergeCell ref="AX49:BH49"/>
    <mergeCell ref="BI49:BP49"/>
    <mergeCell ref="BQ49:BY49"/>
    <mergeCell ref="A46:J46"/>
    <mergeCell ref="L46:P46"/>
    <mergeCell ref="R46:X46"/>
    <mergeCell ref="Z46:AJ46"/>
    <mergeCell ref="AP46:BY46"/>
    <mergeCell ref="A47:AJ47"/>
    <mergeCell ref="AP47:BA47"/>
    <mergeCell ref="BB47:BH47"/>
    <mergeCell ref="BI47:BU47"/>
    <mergeCell ref="BV47:BY47"/>
    <mergeCell ref="AC44:AJ44"/>
    <mergeCell ref="AP44:BY44"/>
    <mergeCell ref="A45:AJ45"/>
    <mergeCell ref="AP45:AV45"/>
    <mergeCell ref="AW45:BH45"/>
    <mergeCell ref="BI45:BM45"/>
    <mergeCell ref="BN45:BY45"/>
    <mergeCell ref="AC42:AJ42"/>
    <mergeCell ref="AP42:BY42"/>
    <mergeCell ref="A43:AJ43"/>
    <mergeCell ref="AP43:BY43"/>
    <mergeCell ref="A44:J44"/>
    <mergeCell ref="K44:O44"/>
    <mergeCell ref="P44:S44"/>
    <mergeCell ref="T44:U44"/>
    <mergeCell ref="V44:X44"/>
    <mergeCell ref="Y44:AB44"/>
    <mergeCell ref="A41:AJ41"/>
    <mergeCell ref="AP41:BA41"/>
    <mergeCell ref="BC41:BD41"/>
    <mergeCell ref="BE41:BY41"/>
    <mergeCell ref="A42:J42"/>
    <mergeCell ref="L42:P42"/>
    <mergeCell ref="R42:U42"/>
    <mergeCell ref="W42:Y42"/>
    <mergeCell ref="AA42:AB42"/>
    <mergeCell ref="A39:AJ39"/>
    <mergeCell ref="AP39:BA39"/>
    <mergeCell ref="BC39:BG39"/>
    <mergeCell ref="BI39:BN39"/>
    <mergeCell ref="BP39:BY39"/>
    <mergeCell ref="A40:J40"/>
    <mergeCell ref="L40:P40"/>
    <mergeCell ref="R40:U40"/>
    <mergeCell ref="W40:Y40"/>
    <mergeCell ref="AA40:AJ40"/>
    <mergeCell ref="AP40:BY40"/>
    <mergeCell ref="A38:J38"/>
    <mergeCell ref="L38:P38"/>
    <mergeCell ref="Q38:X38"/>
    <mergeCell ref="AA38:AF38"/>
    <mergeCell ref="AH38:AJ38"/>
    <mergeCell ref="AP38:BY38"/>
    <mergeCell ref="A36:J36"/>
    <mergeCell ref="L36:O36"/>
    <mergeCell ref="Q36:V36"/>
    <mergeCell ref="W36:AJ36"/>
    <mergeCell ref="AP36:BY36"/>
    <mergeCell ref="A37:AJ37"/>
    <mergeCell ref="AP37:BA37"/>
    <mergeCell ref="BC37:BG37"/>
    <mergeCell ref="BI37:BN37"/>
    <mergeCell ref="BP37:BY37"/>
    <mergeCell ref="A34:G34"/>
    <mergeCell ref="H34:X34"/>
    <mergeCell ref="Z34:AF34"/>
    <mergeCell ref="AG34:AJ34"/>
    <mergeCell ref="AP34:BY34"/>
    <mergeCell ref="A35:AJ35"/>
    <mergeCell ref="AP35:AZ35"/>
    <mergeCell ref="BA35:BG35"/>
    <mergeCell ref="BI35:BQ35"/>
    <mergeCell ref="BR35:BY35"/>
    <mergeCell ref="A32:G32"/>
    <mergeCell ref="H32:AJ32"/>
    <mergeCell ref="AP32:BY32"/>
    <mergeCell ref="A33:AJ33"/>
    <mergeCell ref="AP33:AX33"/>
    <mergeCell ref="AZ33:BD33"/>
    <mergeCell ref="BF33:BH33"/>
    <mergeCell ref="BI33:BR33"/>
    <mergeCell ref="BS33:BY33"/>
    <mergeCell ref="A30:G30"/>
    <mergeCell ref="H30:X30"/>
    <mergeCell ref="Z30:AF30"/>
    <mergeCell ref="AG30:AJ30"/>
    <mergeCell ref="AP30:BY30"/>
    <mergeCell ref="A31:AJ31"/>
    <mergeCell ref="AP31:AU31"/>
    <mergeCell ref="AV31:AX31"/>
    <mergeCell ref="AZ31:BL31"/>
    <mergeCell ref="BM31:BY31"/>
    <mergeCell ref="A29:AJ29"/>
    <mergeCell ref="AP29:AX29"/>
    <mergeCell ref="AZ29:BD29"/>
    <mergeCell ref="BF29:BJ29"/>
    <mergeCell ref="BL29:BP29"/>
    <mergeCell ref="BR29:BY29"/>
    <mergeCell ref="A27:AJ27"/>
    <mergeCell ref="AP27:AZ27"/>
    <mergeCell ref="BA27:BN27"/>
    <mergeCell ref="BP27:BU27"/>
    <mergeCell ref="BV27:BY27"/>
    <mergeCell ref="A28:G28"/>
    <mergeCell ref="H28:AJ28"/>
    <mergeCell ref="AP28:BY28"/>
    <mergeCell ref="AP24:BY24"/>
    <mergeCell ref="A25:AJ25"/>
    <mergeCell ref="AP25:BD25"/>
    <mergeCell ref="BF25:BN25"/>
    <mergeCell ref="BP25:BY25"/>
    <mergeCell ref="A26:AJ26"/>
    <mergeCell ref="AP26:BY26"/>
    <mergeCell ref="A24:G24"/>
    <mergeCell ref="H24:J24"/>
    <mergeCell ref="L24:N24"/>
    <mergeCell ref="O24:R24"/>
    <mergeCell ref="T24:X24"/>
    <mergeCell ref="Y24:AJ24"/>
    <mergeCell ref="AP22:BY22"/>
    <mergeCell ref="A23:AJ23"/>
    <mergeCell ref="AP23:BA23"/>
    <mergeCell ref="BB23:BG23"/>
    <mergeCell ref="BH23:BM23"/>
    <mergeCell ref="BN23:BY23"/>
    <mergeCell ref="A22:F22"/>
    <mergeCell ref="H22:J22"/>
    <mergeCell ref="L22:N22"/>
    <mergeCell ref="P22:W22"/>
    <mergeCell ref="Y22:AF22"/>
    <mergeCell ref="AH22:AJ22"/>
    <mergeCell ref="A20:G20"/>
    <mergeCell ref="H20:N20"/>
    <mergeCell ref="O20:U20"/>
    <mergeCell ref="V20:AA20"/>
    <mergeCell ref="AB20:AG20"/>
    <mergeCell ref="AH20:AJ20"/>
    <mergeCell ref="AP20:BY20"/>
    <mergeCell ref="A21:AJ21"/>
    <mergeCell ref="AP21:AV21"/>
    <mergeCell ref="AW21:BC21"/>
    <mergeCell ref="BE21:BJ21"/>
    <mergeCell ref="BO21:BP21"/>
    <mergeCell ref="BR21:BS21"/>
    <mergeCell ref="BT21:BY21"/>
    <mergeCell ref="BH17:BP17"/>
    <mergeCell ref="BQ17:BY17"/>
    <mergeCell ref="A18:AJ18"/>
    <mergeCell ref="AP18:BY18"/>
    <mergeCell ref="A19:G19"/>
    <mergeCell ref="H19:N19"/>
    <mergeCell ref="O19:U19"/>
    <mergeCell ref="V19:AA19"/>
    <mergeCell ref="AB19:AG19"/>
    <mergeCell ref="AH19:AJ19"/>
    <mergeCell ref="AP19:AX19"/>
    <mergeCell ref="AZ19:BF19"/>
    <mergeCell ref="BH19:BK19"/>
    <mergeCell ref="BM19:BP19"/>
    <mergeCell ref="BR19:BY19"/>
    <mergeCell ref="AM16:AZ16"/>
    <mergeCell ref="A17:G17"/>
    <mergeCell ref="H17:N17"/>
    <mergeCell ref="O17:U17"/>
    <mergeCell ref="V17:AA17"/>
    <mergeCell ref="AB17:AG17"/>
    <mergeCell ref="AH17:AJ17"/>
    <mergeCell ref="AP17:AU17"/>
    <mergeCell ref="AV17:BG17"/>
    <mergeCell ref="A16:G16"/>
    <mergeCell ref="H16:N16"/>
    <mergeCell ref="O16:U16"/>
    <mergeCell ref="V16:AA16"/>
    <mergeCell ref="AB16:AG16"/>
    <mergeCell ref="AH16:AJ16"/>
    <mergeCell ref="AP14:BY14"/>
    <mergeCell ref="A15:AJ15"/>
    <mergeCell ref="AP15:AZ15"/>
    <mergeCell ref="BB15:BF15"/>
    <mergeCell ref="BH15:BM15"/>
    <mergeCell ref="BO15:BP15"/>
    <mergeCell ref="BQ15:BY15"/>
    <mergeCell ref="AO13:BI13"/>
    <mergeCell ref="BJ13:BM13"/>
    <mergeCell ref="BO13:BS13"/>
    <mergeCell ref="BT13:BY13"/>
    <mergeCell ref="A14:G14"/>
    <mergeCell ref="H14:N14"/>
    <mergeCell ref="O14:U14"/>
    <mergeCell ref="V14:AA14"/>
    <mergeCell ref="AB14:AG14"/>
    <mergeCell ref="AH14:AJ14"/>
    <mergeCell ref="A13:G13"/>
    <mergeCell ref="H13:N13"/>
    <mergeCell ref="O13:U13"/>
    <mergeCell ref="V13:AA13"/>
    <mergeCell ref="AB13:AG13"/>
    <mergeCell ref="AH13:AJ13"/>
    <mergeCell ref="A12:AJ12"/>
    <mergeCell ref="AP12:BY12"/>
    <mergeCell ref="AP9:AU9"/>
    <mergeCell ref="AV9:BG9"/>
    <mergeCell ref="BH9:BN9"/>
    <mergeCell ref="BO9:BY9"/>
    <mergeCell ref="A10:AJ10"/>
    <mergeCell ref="AN10:AU10"/>
    <mergeCell ref="AV10:BD10"/>
    <mergeCell ref="A8:G8"/>
    <mergeCell ref="H8:AJ8"/>
    <mergeCell ref="AP8:BY8"/>
    <mergeCell ref="A9:G9"/>
    <mergeCell ref="H9:R9"/>
    <mergeCell ref="S9:U9"/>
    <mergeCell ref="V9:Y9"/>
    <mergeCell ref="Z9:AJ9"/>
    <mergeCell ref="A11:AJ11"/>
    <mergeCell ref="AP11:AV11"/>
    <mergeCell ref="AW11:BG11"/>
    <mergeCell ref="BH11:BN11"/>
    <mergeCell ref="BO11:BY11"/>
    <mergeCell ref="A5:T5"/>
    <mergeCell ref="A6:G6"/>
    <mergeCell ref="H6:U6"/>
    <mergeCell ref="V6:Y6"/>
    <mergeCell ref="Z6:AJ6"/>
    <mergeCell ref="A7:G7"/>
    <mergeCell ref="H7:AJ7"/>
    <mergeCell ref="A1:AJ1"/>
    <mergeCell ref="AP1:BD1"/>
    <mergeCell ref="A2:AJ2"/>
    <mergeCell ref="A3:T3"/>
    <mergeCell ref="U3:AJ3"/>
    <mergeCell ref="A4:T4"/>
    <mergeCell ref="AP7:AU7"/>
    <mergeCell ref="AV7:BY7"/>
    <mergeCell ref="U4:AJ5"/>
    <mergeCell ref="AL4:AZ5"/>
  </mergeCells>
  <pageMargins left="0.21" right="0.2" top="0" bottom="0" header="0.51" footer="0.51"/>
  <pageSetup scale="6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view="pageBreakPreview" zoomScale="60" zoomScaleNormal="100" workbookViewId="0">
      <selection activeCell="H53" sqref="H53"/>
    </sheetView>
  </sheetViews>
  <sheetFormatPr defaultColWidth="9.140625" defaultRowHeight="15" x14ac:dyDescent="0.25"/>
  <sheetData/>
  <pageMargins left="0.7" right="0.7" top="0.75" bottom="0.75" header="0.3" footer="0.3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4"/>
  <sheetViews>
    <sheetView zoomScale="90" zoomScaleNormal="90" workbookViewId="0"/>
  </sheetViews>
  <sheetFormatPr defaultRowHeight="15" x14ac:dyDescent="0.25"/>
  <cols>
    <col min="1" max="1" width="37.28515625" style="21" bestFit="1" customWidth="1"/>
    <col min="2" max="2" width="44.42578125" style="21" bestFit="1" customWidth="1"/>
    <col min="3" max="3" width="7.7109375" style="20" customWidth="1"/>
    <col min="4" max="4" width="16.7109375" style="20" bestFit="1" customWidth="1"/>
    <col min="5" max="5" width="15.5703125" style="20" bestFit="1" customWidth="1"/>
    <col min="6" max="6" width="17.28515625" style="20" bestFit="1" customWidth="1"/>
    <col min="7" max="15" width="9.140625" style="19" customWidth="1"/>
  </cols>
  <sheetData>
    <row r="1" spans="1:6" x14ac:dyDescent="0.25">
      <c r="A1" s="20" t="s">
        <v>204</v>
      </c>
      <c r="B1" s="20" t="s">
        <v>249</v>
      </c>
      <c r="D1" s="22" t="s">
        <v>282</v>
      </c>
      <c r="E1" s="22" t="s">
        <v>294</v>
      </c>
      <c r="F1" s="22" t="s">
        <v>325</v>
      </c>
    </row>
    <row r="2" spans="1:6" x14ac:dyDescent="0.25">
      <c r="A2" s="20" t="s">
        <v>205</v>
      </c>
      <c r="B2" s="20" t="s">
        <v>250</v>
      </c>
      <c r="D2" s="22" t="s">
        <v>283</v>
      </c>
      <c r="E2" s="22" t="s">
        <v>295</v>
      </c>
      <c r="F2" s="22" t="s">
        <v>326</v>
      </c>
    </row>
    <row r="3" spans="1:6" x14ac:dyDescent="0.25">
      <c r="B3" s="20" t="s">
        <v>251</v>
      </c>
      <c r="D3" s="22" t="s">
        <v>284</v>
      </c>
      <c r="E3" s="22" t="s">
        <v>296</v>
      </c>
      <c r="F3" s="22" t="s">
        <v>327</v>
      </c>
    </row>
    <row r="4" spans="1:6" x14ac:dyDescent="0.25">
      <c r="A4" s="20" t="s">
        <v>206</v>
      </c>
      <c r="B4" s="20"/>
      <c r="D4" s="22" t="s">
        <v>285</v>
      </c>
      <c r="E4" s="22" t="s">
        <v>297</v>
      </c>
      <c r="F4" s="22" t="s">
        <v>328</v>
      </c>
    </row>
    <row r="5" spans="1:6" x14ac:dyDescent="0.25">
      <c r="A5" s="20" t="s">
        <v>207</v>
      </c>
      <c r="B5" s="20" t="s">
        <v>252</v>
      </c>
      <c r="D5" s="22" t="s">
        <v>286</v>
      </c>
      <c r="E5" s="22" t="s">
        <v>298</v>
      </c>
      <c r="F5" s="22" t="s">
        <v>329</v>
      </c>
    </row>
    <row r="6" spans="1:6" x14ac:dyDescent="0.25">
      <c r="A6" s="20" t="s">
        <v>208</v>
      </c>
      <c r="B6" s="20" t="s">
        <v>253</v>
      </c>
      <c r="D6" s="22" t="s">
        <v>287</v>
      </c>
      <c r="E6" s="22" t="s">
        <v>299</v>
      </c>
      <c r="F6" s="22" t="s">
        <v>330</v>
      </c>
    </row>
    <row r="7" spans="1:6" x14ac:dyDescent="0.25">
      <c r="A7" s="20" t="s">
        <v>209</v>
      </c>
      <c r="B7" s="20" t="s">
        <v>254</v>
      </c>
      <c r="D7" s="22" t="s">
        <v>288</v>
      </c>
      <c r="E7" s="22" t="s">
        <v>300</v>
      </c>
      <c r="F7" s="22" t="s">
        <v>331</v>
      </c>
    </row>
    <row r="8" spans="1:6" x14ac:dyDescent="0.25">
      <c r="A8" s="20" t="s">
        <v>210</v>
      </c>
      <c r="B8" s="20" t="s">
        <v>255</v>
      </c>
      <c r="D8" s="22" t="s">
        <v>289</v>
      </c>
      <c r="E8" s="22" t="s">
        <v>301</v>
      </c>
      <c r="F8" s="22" t="s">
        <v>332</v>
      </c>
    </row>
    <row r="9" spans="1:6" x14ac:dyDescent="0.25">
      <c r="A9" s="20" t="s">
        <v>211</v>
      </c>
      <c r="B9" s="20" t="s">
        <v>256</v>
      </c>
      <c r="D9" s="22" t="s">
        <v>290</v>
      </c>
      <c r="E9" s="22" t="s">
        <v>302</v>
      </c>
      <c r="F9" s="22" t="s">
        <v>333</v>
      </c>
    </row>
    <row r="10" spans="1:6" x14ac:dyDescent="0.25">
      <c r="A10" s="20" t="s">
        <v>212</v>
      </c>
      <c r="B10" s="20" t="s">
        <v>257</v>
      </c>
      <c r="D10" s="22" t="s">
        <v>291</v>
      </c>
      <c r="E10" s="22" t="s">
        <v>303</v>
      </c>
      <c r="F10" s="22" t="s">
        <v>334</v>
      </c>
    </row>
    <row r="11" spans="1:6" x14ac:dyDescent="0.25">
      <c r="A11" s="20" t="s">
        <v>213</v>
      </c>
      <c r="D11" s="22" t="s">
        <v>292</v>
      </c>
      <c r="E11" s="22" t="s">
        <v>304</v>
      </c>
      <c r="F11" s="22" t="s">
        <v>335</v>
      </c>
    </row>
    <row r="12" spans="1:6" x14ac:dyDescent="0.25">
      <c r="B12" s="20" t="s">
        <v>258</v>
      </c>
      <c r="D12" s="22" t="s">
        <v>293</v>
      </c>
      <c r="E12" s="22" t="s">
        <v>305</v>
      </c>
      <c r="F12" s="22" t="s">
        <v>336</v>
      </c>
    </row>
    <row r="13" spans="1:6" x14ac:dyDescent="0.25">
      <c r="A13" s="20" t="s">
        <v>214</v>
      </c>
      <c r="B13" s="20" t="s">
        <v>259</v>
      </c>
      <c r="E13" s="22" t="s">
        <v>306</v>
      </c>
      <c r="F13" s="22" t="s">
        <v>337</v>
      </c>
    </row>
    <row r="14" spans="1:6" x14ac:dyDescent="0.25">
      <c r="A14" s="20" t="s">
        <v>215</v>
      </c>
      <c r="B14" s="20" t="s">
        <v>260</v>
      </c>
      <c r="E14" s="22" t="s">
        <v>307</v>
      </c>
      <c r="F14" s="22" t="s">
        <v>338</v>
      </c>
    </row>
    <row r="15" spans="1:6" x14ac:dyDescent="0.25">
      <c r="A15" s="20" t="s">
        <v>216</v>
      </c>
      <c r="B15" s="20" t="s">
        <v>261</v>
      </c>
      <c r="E15" s="22" t="s">
        <v>308</v>
      </c>
      <c r="F15" s="22" t="s">
        <v>339</v>
      </c>
    </row>
    <row r="16" spans="1:6" x14ac:dyDescent="0.25">
      <c r="A16" s="20" t="s">
        <v>217</v>
      </c>
      <c r="B16" s="20" t="s">
        <v>262</v>
      </c>
      <c r="E16" s="22" t="s">
        <v>309</v>
      </c>
      <c r="F16" s="22" t="s">
        <v>340</v>
      </c>
    </row>
    <row r="17" spans="1:6" x14ac:dyDescent="0.25">
      <c r="A17" s="20" t="s">
        <v>218</v>
      </c>
      <c r="B17" s="20" t="s">
        <v>263</v>
      </c>
      <c r="E17" s="22" t="s">
        <v>310</v>
      </c>
      <c r="F17" s="22" t="s">
        <v>341</v>
      </c>
    </row>
    <row r="18" spans="1:6" x14ac:dyDescent="0.25">
      <c r="A18" s="20" t="s">
        <v>219</v>
      </c>
      <c r="B18" s="20" t="s">
        <v>264</v>
      </c>
      <c r="E18" s="22" t="s">
        <v>311</v>
      </c>
      <c r="F18" s="22" t="s">
        <v>342</v>
      </c>
    </row>
    <row r="19" spans="1:6" x14ac:dyDescent="0.25">
      <c r="A19" s="20" t="s">
        <v>220</v>
      </c>
      <c r="B19" s="20" t="s">
        <v>265</v>
      </c>
      <c r="E19" s="22" t="s">
        <v>312</v>
      </c>
      <c r="F19" s="22" t="s">
        <v>343</v>
      </c>
    </row>
    <row r="20" spans="1:6" x14ac:dyDescent="0.25">
      <c r="A20" s="20" t="s">
        <v>221</v>
      </c>
      <c r="E20" s="22" t="s">
        <v>313</v>
      </c>
      <c r="F20" s="22" t="s">
        <v>344</v>
      </c>
    </row>
    <row r="21" spans="1:6" x14ac:dyDescent="0.25">
      <c r="B21" s="20" t="s">
        <v>266</v>
      </c>
      <c r="E21" s="22" t="s">
        <v>314</v>
      </c>
      <c r="F21" s="22" t="s">
        <v>345</v>
      </c>
    </row>
    <row r="22" spans="1:6" x14ac:dyDescent="0.25">
      <c r="A22" s="20" t="s">
        <v>222</v>
      </c>
      <c r="B22" s="20" t="s">
        <v>267</v>
      </c>
      <c r="E22" s="22" t="s">
        <v>315</v>
      </c>
      <c r="F22" s="22" t="s">
        <v>346</v>
      </c>
    </row>
    <row r="23" spans="1:6" x14ac:dyDescent="0.25">
      <c r="A23" s="20" t="s">
        <v>223</v>
      </c>
      <c r="B23" s="20" t="s">
        <v>268</v>
      </c>
      <c r="E23" s="22" t="s">
        <v>316</v>
      </c>
    </row>
    <row r="24" spans="1:6" x14ac:dyDescent="0.25">
      <c r="A24" s="20" t="s">
        <v>224</v>
      </c>
      <c r="B24" s="20" t="s">
        <v>269</v>
      </c>
      <c r="E24" s="22" t="s">
        <v>317</v>
      </c>
    </row>
    <row r="25" spans="1:6" x14ac:dyDescent="0.25">
      <c r="A25" s="20" t="s">
        <v>225</v>
      </c>
      <c r="E25" s="22" t="s">
        <v>318</v>
      </c>
    </row>
    <row r="26" spans="1:6" x14ac:dyDescent="0.25">
      <c r="A26" s="20" t="s">
        <v>226</v>
      </c>
      <c r="B26" s="20" t="s">
        <v>270</v>
      </c>
      <c r="E26" s="22" t="s">
        <v>319</v>
      </c>
    </row>
    <row r="27" spans="1:6" x14ac:dyDescent="0.25">
      <c r="A27" s="20"/>
      <c r="B27" s="20" t="s">
        <v>271</v>
      </c>
      <c r="E27" s="22" t="s">
        <v>320</v>
      </c>
    </row>
    <row r="28" spans="1:6" x14ac:dyDescent="0.25">
      <c r="A28" s="20" t="s">
        <v>227</v>
      </c>
      <c r="B28" s="20" t="s">
        <v>272</v>
      </c>
      <c r="E28" s="22" t="s">
        <v>321</v>
      </c>
    </row>
    <row r="29" spans="1:6" x14ac:dyDescent="0.25">
      <c r="A29" s="20" t="s">
        <v>228</v>
      </c>
      <c r="B29" s="20" t="s">
        <v>273</v>
      </c>
      <c r="E29" s="22" t="s">
        <v>322</v>
      </c>
    </row>
    <row r="30" spans="1:6" x14ac:dyDescent="0.25">
      <c r="A30" s="20" t="s">
        <v>229</v>
      </c>
      <c r="E30" s="22" t="s">
        <v>323</v>
      </c>
    </row>
    <row r="31" spans="1:6" x14ac:dyDescent="0.25">
      <c r="A31" s="20" t="s">
        <v>230</v>
      </c>
      <c r="B31" s="20" t="s">
        <v>274</v>
      </c>
      <c r="E31" s="22" t="s">
        <v>324</v>
      </c>
    </row>
    <row r="32" spans="1:6" x14ac:dyDescent="0.25">
      <c r="A32" s="20" t="s">
        <v>231</v>
      </c>
      <c r="B32" s="20" t="s">
        <v>275</v>
      </c>
    </row>
    <row r="33" spans="1:2" x14ac:dyDescent="0.25">
      <c r="A33" s="20" t="s">
        <v>232</v>
      </c>
      <c r="B33" s="20" t="s">
        <v>276</v>
      </c>
    </row>
    <row r="34" spans="1:2" x14ac:dyDescent="0.25">
      <c r="A34" s="20" t="s">
        <v>233</v>
      </c>
      <c r="B34" s="20" t="s">
        <v>277</v>
      </c>
    </row>
    <row r="36" spans="1:2" x14ac:dyDescent="0.25">
      <c r="A36" s="20" t="s">
        <v>234</v>
      </c>
      <c r="B36" s="20" t="s">
        <v>278</v>
      </c>
    </row>
    <row r="37" spans="1:2" x14ac:dyDescent="0.25">
      <c r="A37" s="20" t="s">
        <v>235</v>
      </c>
      <c r="B37" s="20" t="s">
        <v>279</v>
      </c>
    </row>
    <row r="38" spans="1:2" x14ac:dyDescent="0.25">
      <c r="A38" s="20" t="s">
        <v>236</v>
      </c>
      <c r="B38" s="20" t="s">
        <v>280</v>
      </c>
    </row>
    <row r="39" spans="1:2" x14ac:dyDescent="0.25">
      <c r="B39" s="20" t="s">
        <v>281</v>
      </c>
    </row>
    <row r="40" spans="1:2" x14ac:dyDescent="0.25">
      <c r="A40" s="20" t="s">
        <v>237</v>
      </c>
    </row>
    <row r="41" spans="1:2" x14ac:dyDescent="0.25">
      <c r="A41" s="20" t="s">
        <v>238</v>
      </c>
    </row>
    <row r="43" spans="1:2" x14ac:dyDescent="0.25">
      <c r="A43" s="20" t="s">
        <v>239</v>
      </c>
    </row>
    <row r="44" spans="1:2" x14ac:dyDescent="0.25">
      <c r="A44" s="20" t="s">
        <v>240</v>
      </c>
    </row>
    <row r="45" spans="1:2" x14ac:dyDescent="0.25">
      <c r="A45" s="20" t="s">
        <v>241</v>
      </c>
    </row>
    <row r="46" spans="1:2" x14ac:dyDescent="0.25">
      <c r="A46" s="20" t="s">
        <v>242</v>
      </c>
    </row>
    <row r="48" spans="1:2" x14ac:dyDescent="0.25">
      <c r="A48" s="20" t="s">
        <v>243</v>
      </c>
    </row>
    <row r="49" spans="1:1" x14ac:dyDescent="0.25">
      <c r="A49" s="20" t="s">
        <v>244</v>
      </c>
    </row>
    <row r="50" spans="1:1" x14ac:dyDescent="0.25">
      <c r="A50" s="20" t="s">
        <v>245</v>
      </c>
    </row>
    <row r="51" spans="1:1" x14ac:dyDescent="0.25">
      <c r="A51" s="20"/>
    </row>
    <row r="52" spans="1:1" x14ac:dyDescent="0.25">
      <c r="A52" s="20" t="s">
        <v>246</v>
      </c>
    </row>
    <row r="53" spans="1:1" x14ac:dyDescent="0.25">
      <c r="A53" s="20" t="s">
        <v>247</v>
      </c>
    </row>
    <row r="54" spans="1:1" x14ac:dyDescent="0.25">
      <c r="A54" s="20" t="s">
        <v>248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PDRNTEMP</vt:lpstr>
      <vt:lpstr>PDRN</vt:lpstr>
      <vt:lpstr>SKETCH</vt:lpstr>
      <vt:lpstr>DROPDOWN LIST</vt:lpstr>
      <vt:lpstr>PDRN!Print_Area</vt:lpstr>
      <vt:lpstr>PDRNTEMP!Print_Area</vt:lpstr>
      <vt:lpstr>SKETCH!Print_Area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 CCSI-0014</dc:creator>
  <cp:lastModifiedBy>Dodong Pogi</cp:lastModifiedBy>
  <cp:lastPrinted>2013-06-11T16:54:41Z</cp:lastPrinted>
  <dcterms:created xsi:type="dcterms:W3CDTF">2013-08-19T08:48:15Z</dcterms:created>
  <dcterms:modified xsi:type="dcterms:W3CDTF">2020-02-21T02:49:52Z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