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5570" windowHeight="11760" activeTab="1"/>
  </bookViews>
  <sheets>
    <sheet name="PDRNTEMP" sheetId="2" r:id="rId1"/>
    <sheet name="PDRN" sheetId="1" r:id="rId2"/>
    <sheet name="DROPDOWN LIST" sheetId="3" state="hidden" r:id="rId3"/>
  </sheets>
  <definedNames>
    <definedName name="Area_Classification">#REF!</definedName>
    <definedName name="Description_Menu">#REF!</definedName>
    <definedName name="Excel_BuiltIn_Print_Area_1">#REF!</definedName>
    <definedName name="Landmark_Menu">#REF!</definedName>
    <definedName name="Operation_Held">#REF!</definedName>
    <definedName name="Operational_Coverage">#REF!</definedName>
    <definedName name="_xlnm.Print_Area" localSheetId="1">PDRN!$C$1:$R$159</definedName>
    <definedName name="_xlnm.Print_Area" localSheetId="0">PDRNTEMP!$A$1:$F$122</definedName>
  </definedNames>
  <calcPr calcId="144525"/>
</workbook>
</file>

<file path=xl/calcChain.xml><?xml version="1.0" encoding="utf-8"?>
<calcChain xmlns="http://schemas.openxmlformats.org/spreadsheetml/2006/main">
  <c r="C15" i="2" l="1"/>
  <c r="C29" i="2"/>
  <c r="F28" i="2" l="1"/>
  <c r="O17" i="1" s="1"/>
  <c r="F14" i="2"/>
  <c r="J17" i="1" s="1"/>
  <c r="C102" i="1"/>
  <c r="K84" i="1"/>
  <c r="E84" i="1"/>
  <c r="E80" i="1"/>
  <c r="E77" i="1"/>
  <c r="L76" i="1"/>
  <c r="O74" i="1"/>
  <c r="L74" i="1"/>
  <c r="I74" i="1"/>
  <c r="E74" i="1"/>
  <c r="I73" i="1"/>
  <c r="E73" i="1"/>
  <c r="O72" i="1"/>
  <c r="L72" i="1"/>
  <c r="I72" i="1"/>
  <c r="E72" i="1"/>
  <c r="I71" i="1"/>
  <c r="E71" i="1"/>
  <c r="O70" i="1"/>
  <c r="I70" i="1"/>
  <c r="E70" i="1"/>
  <c r="J64" i="1"/>
  <c r="E59" i="1"/>
  <c r="E57" i="1"/>
  <c r="E55" i="1"/>
  <c r="E53" i="1"/>
  <c r="E51" i="1"/>
  <c r="E49" i="1"/>
  <c r="E47" i="1"/>
  <c r="E45" i="1"/>
  <c r="L44" i="1"/>
  <c r="Q43" i="1"/>
  <c r="O42" i="1"/>
  <c r="M42" i="1"/>
  <c r="J42" i="1"/>
  <c r="E42" i="1"/>
  <c r="O40" i="1"/>
  <c r="M40" i="1"/>
  <c r="J40" i="1"/>
  <c r="E40" i="1"/>
  <c r="J37" i="1"/>
  <c r="J34" i="1"/>
  <c r="J33" i="1"/>
  <c r="K31" i="1"/>
  <c r="E31" i="1"/>
  <c r="K30" i="1"/>
  <c r="E30" i="1"/>
  <c r="O29" i="1"/>
  <c r="L29" i="1"/>
  <c r="K29" i="1"/>
  <c r="E29" i="1"/>
  <c r="O23" i="1"/>
  <c r="M23" i="1"/>
  <c r="J23" i="1"/>
  <c r="E23" i="1"/>
  <c r="O21" i="1"/>
  <c r="M21" i="1"/>
  <c r="J21" i="1"/>
  <c r="E21" i="1"/>
  <c r="P17" i="1"/>
  <c r="M17" i="1"/>
  <c r="K17" i="1"/>
  <c r="E17" i="1"/>
  <c r="P15" i="1"/>
  <c r="M15" i="1"/>
  <c r="K15" i="1"/>
  <c r="E15" i="1"/>
  <c r="P13" i="1"/>
  <c r="M13" i="1"/>
  <c r="K13" i="1"/>
  <c r="E13" i="1"/>
  <c r="P11" i="1"/>
  <c r="M11" i="1"/>
  <c r="K11" i="1"/>
  <c r="E11" i="1"/>
  <c r="P6" i="1"/>
</calcChain>
</file>

<file path=xl/sharedStrings.xml><?xml version="1.0" encoding="utf-8"?>
<sst xmlns="http://schemas.openxmlformats.org/spreadsheetml/2006/main" count="812" uniqueCount="750">
  <si>
    <t>Insert Company Logo</t>
  </si>
  <si>
    <t>CONFIDENTIAL</t>
  </si>
  <si>
    <t>REQUEST DETAILS</t>
  </si>
  <si>
    <t>CIR - Residence Verification Report</t>
  </si>
  <si>
    <t>(version-4/10/2014)</t>
  </si>
  <si>
    <t>REQUESTING OFFICE/OFFICER</t>
  </si>
  <si>
    <t>Date of Request</t>
  </si>
  <si>
    <t>IDENTITY</t>
  </si>
  <si>
    <t>Subject Type</t>
  </si>
  <si>
    <t>Principal Borrower</t>
  </si>
  <si>
    <t>Spouse</t>
  </si>
  <si>
    <t>Surname</t>
  </si>
  <si>
    <t>Civil Status</t>
  </si>
  <si>
    <t>First Name</t>
  </si>
  <si>
    <t>Citizenship</t>
  </si>
  <si>
    <t>Middle Name</t>
  </si>
  <si>
    <t>Highest Educational Attainment</t>
  </si>
  <si>
    <t>Date of Birth (MM/DD/YY)</t>
  </si>
  <si>
    <t>Age (Years)</t>
  </si>
  <si>
    <t>Source of Income</t>
  </si>
  <si>
    <t>PHYSICAL ATTRIBUTES</t>
  </si>
  <si>
    <t>Height</t>
  </si>
  <si>
    <t>Hair Feature</t>
  </si>
  <si>
    <t>Built</t>
  </si>
  <si>
    <t>Complexion</t>
  </si>
  <si>
    <t>Distinguishing Feature</t>
  </si>
  <si>
    <t>CHILDREN / DEPENDENTS</t>
  </si>
  <si>
    <t>Name</t>
  </si>
  <si>
    <t>Age (years)</t>
  </si>
  <si>
    <t>Total Number of Dependents</t>
  </si>
  <si>
    <t>Source of Information:</t>
  </si>
  <si>
    <t>Date of Checkings</t>
  </si>
  <si>
    <t>Informant/Relationship</t>
  </si>
  <si>
    <t>Address</t>
  </si>
  <si>
    <t>NEIGHBORHOOD CHECKINGS</t>
  </si>
  <si>
    <t>GIVEN ADDRESS</t>
  </si>
  <si>
    <t>OWNERSHIP</t>
  </si>
  <si>
    <t>MONTHLY RENTAL</t>
  </si>
  <si>
    <t>MOBILE NUMBER</t>
  </si>
  <si>
    <t>REPUTATION IN THE COMMUNITY</t>
  </si>
  <si>
    <t>LENGTH OF STAY</t>
  </si>
  <si>
    <t>CONTRACT PERIOD</t>
  </si>
  <si>
    <t>LANDLINE NUMBER</t>
  </si>
  <si>
    <t>If with Adverse Findings, please indicate:</t>
  </si>
  <si>
    <t>OTHER REMARKS</t>
  </si>
  <si>
    <t>DESCRIPTION OF RESIDENCE AND COMMUNITY</t>
  </si>
  <si>
    <t>TYPE OF STRUCTURE</t>
  </si>
  <si>
    <t>UTILIZATION OF ADDRESS</t>
  </si>
  <si>
    <t>WITH VEHICLE</t>
  </si>
  <si>
    <t>2 STOREY BUILDING</t>
  </si>
  <si>
    <t>MULTI STOREY</t>
  </si>
  <si>
    <t>Residence only</t>
  </si>
  <si>
    <t>APARTMENT UNIT</t>
  </si>
  <si>
    <t>CONDO UNIT</t>
  </si>
  <si>
    <t>WITH GARAGE</t>
  </si>
  <si>
    <t>MODEL</t>
  </si>
  <si>
    <t>TOWN HOUSE</t>
  </si>
  <si>
    <t>BUNGALOW</t>
  </si>
  <si>
    <t>ROWHOUSE</t>
  </si>
  <si>
    <t>DUPLEX UNIT</t>
  </si>
  <si>
    <t>STREET / ROAD DESCRIPTION (Drop-down List)</t>
  </si>
  <si>
    <t>VACANT LOT</t>
  </si>
  <si>
    <t>UNDER CONSTRUCTION</t>
  </si>
  <si>
    <t>If Others :</t>
  </si>
  <si>
    <t>COMMUNITY DESCRIPTION (Drop-down List)</t>
  </si>
  <si>
    <t>If Others (please Write Here)</t>
  </si>
  <si>
    <t xml:space="preserve">S U M M A R Y    O F   F I N D I N G S </t>
  </si>
  <si>
    <t>SIGNATURES</t>
  </si>
  <si>
    <t>REDMARK CAMATOY</t>
  </si>
  <si>
    <t>Name of Fieldman</t>
  </si>
  <si>
    <t>Date</t>
  </si>
  <si>
    <t>Prepared by:</t>
  </si>
  <si>
    <t>Checked and Approved by:</t>
  </si>
  <si>
    <t>This Report is furnished by the PNB CIAD's accredited CI Service Provider in strict confidence with understanding that the information will be for your exclusive use only and subject to the banks existing policies on the confidentiality of information/records/documents on Bank Transactions.</t>
  </si>
  <si>
    <t>Drop Down List Responses</t>
  </si>
  <si>
    <t>COMMUNITY DESCRIPTION - DropDown List</t>
  </si>
  <si>
    <t>Street /Road Description DropDown List</t>
  </si>
  <si>
    <t>CHOOSE ACCREDITED SERVICE PROVIDER</t>
  </si>
  <si>
    <t>Exclusive Residential Subdivision</t>
  </si>
  <si>
    <t>Alley</t>
  </si>
  <si>
    <t>ASIAN CREDIT</t>
  </si>
  <si>
    <t>Industrial Area</t>
  </si>
  <si>
    <t>Narrow</t>
  </si>
  <si>
    <t>JCD</t>
  </si>
  <si>
    <t>Commercial Area</t>
  </si>
  <si>
    <t>Accessible to Any Type of Vehicle</t>
  </si>
  <si>
    <t>PACMAC</t>
  </si>
  <si>
    <t>Mixed Residential - Commercial Area</t>
  </si>
  <si>
    <t>Others</t>
  </si>
  <si>
    <t>AG LUZANO</t>
  </si>
  <si>
    <t>Mixed Residential - Industrial Area</t>
  </si>
  <si>
    <t>FASTTAT</t>
  </si>
  <si>
    <t>Residential Area</t>
  </si>
  <si>
    <t>EMPRISA</t>
  </si>
  <si>
    <t>Depressed Area</t>
  </si>
  <si>
    <t>Others:</t>
  </si>
  <si>
    <t>Summary of findings outcome</t>
  </si>
  <si>
    <t>Subject(s) was/were confirmed residing at  given address.</t>
  </si>
  <si>
    <t>Subject(s) was/were confirmed residing and renting at given address</t>
  </si>
  <si>
    <t>Subject(s) is/are residing at given address but is unknown to neighbors.</t>
  </si>
  <si>
    <t>Subject owns the house but does not reside at given address (i.e. other address, in the province or abroad).</t>
  </si>
  <si>
    <t>Subject moved-out of the given address.</t>
  </si>
  <si>
    <t>Subject(s) is/are not residing at given address and is/are unknown in the community.</t>
  </si>
  <si>
    <t>Subject was confirmed residing at  given address, financed vehicle was observed parked at thereat.</t>
  </si>
  <si>
    <t>Subject(s) was/were confirmed residing at  given address, financed vehicle was not seen thereat.</t>
  </si>
  <si>
    <t>Financed vehicle was not seen parked at given address.</t>
  </si>
  <si>
    <t>Given Address could not be located.</t>
  </si>
  <si>
    <t>Subject(s) was/were confirmed dead.</t>
  </si>
  <si>
    <t>Ownership</t>
  </si>
  <si>
    <t>With garage and or vehicle</t>
  </si>
  <si>
    <t>Owned</t>
  </si>
  <si>
    <t>Yes</t>
  </si>
  <si>
    <t>Rented</t>
  </si>
  <si>
    <t>No</t>
  </si>
  <si>
    <t>Used Free</t>
  </si>
  <si>
    <t>---</t>
  </si>
  <si>
    <t>Living with Relatives</t>
  </si>
  <si>
    <t>Reputation in the Community</t>
  </si>
  <si>
    <t>Known with good reputation</t>
  </si>
  <si>
    <t>SUBJECT TYPE DROPDOWN LIST</t>
  </si>
  <si>
    <t>Known with Adverse Findings</t>
  </si>
  <si>
    <t>Not Known</t>
  </si>
  <si>
    <t>Co-Borrower</t>
  </si>
  <si>
    <t>Attorney-In-Fact</t>
  </si>
  <si>
    <t>CASA Depositor</t>
  </si>
  <si>
    <t>PNB Employee</t>
  </si>
  <si>
    <t>Job Applicant</t>
  </si>
  <si>
    <t>Utilization of Address</t>
  </si>
  <si>
    <t>Business only</t>
  </si>
  <si>
    <t>Mixed - Residence and Business</t>
  </si>
  <si>
    <t>√</t>
  </si>
  <si>
    <t>CONFIRMED THROUGH BORROWER THAT SHE AND HIS SPOUSE RESIDES AT THE GIVEN ADDRESS. HOUSE IS A (3) STOREY BUILDING, PAINTED IN BEIGE WITH BLACK GATE WITHOUT FENCE DURING CI OCULAR VISIT AT AROUND 11:00 AM. BUILDING IS A MIXED RESIDENTIAL AND COMMERCIAL PREMISES WITH GARAGE AVAILABLE FOR (1) CAR.  PER INQUIRY TO NEIGHBORHOOD, BORROWER IS KNOWN IN THE AREA. NOTABLE LANDMARK IS NEARBY AT STO. NIÑO CHURCH WHICH IS ACCESSIBLE TO ALL TYPES OF VEHICLE. PER BRGY CHECKING, BORROWER AND SPOUSE IS KNOWN AND VERIFIED REGISTERED VOTER IN BARANGAY CENTRAL SIGNAL VILLAGE, NO FURTHER INFORMATION GATHERED.</t>
  </si>
  <si>
    <t>SINGLE</t>
  </si>
  <si>
    <t>MARRIED</t>
  </si>
  <si>
    <t>WIDOW/ER</t>
  </si>
  <si>
    <t>SEPARATED</t>
  </si>
  <si>
    <t>&lt;-IF ESTIMATED</t>
  </si>
  <si>
    <t>LIVE-IN-PARTNER</t>
  </si>
  <si>
    <t>COMMONLAW SPOUSE</t>
  </si>
  <si>
    <t xml:space="preserve">GOOD </t>
  </si>
  <si>
    <t>BAD</t>
  </si>
  <si>
    <t>&lt;-IF OTHERS</t>
  </si>
  <si>
    <t xml:space="preserve">NOT POSSIBLE TO SOLVE, NAKAISIP AKO NANG GANITO INSTEAD NA MAG RELY SA CHECKBOXES, SINCE UNG DROPDOWN IISA LANG </t>
  </si>
  <si>
    <t>LABEL||pt=A:1||val=PDRN REPORT</t>
  </si>
  <si>
    <t>LABEL||pt=A:2||val=PERSONAL DATA</t>
  </si>
  <si>
    <t>LABEL||pt=A:3||val=DATE ASSIGNED</t>
  </si>
  <si>
    <t>BLANK||pt=F:3||val=</t>
  </si>
  <si>
    <t>BLANK||pt=F:4||val=</t>
  </si>
  <si>
    <t>LABEL||pt=A:4||val=PERSON TO BE INTERVIEWED</t>
  </si>
  <si>
    <t>LABEL||pt=A:5||val=SUBJECT NAME</t>
  </si>
  <si>
    <t>LABEL||pt=A:6||val=LAST</t>
  </si>
  <si>
    <t>LABEL||pt=A:7||val=FIRST</t>
  </si>
  <si>
    <t>LABEL||pt=A:8||val=MIDDLE</t>
  </si>
  <si>
    <t>LABEL||pt=A:9||val=NATIONALITY</t>
  </si>
  <si>
    <t>LABEL||pt=A:10||val=HEIGHT</t>
  </si>
  <si>
    <t>LABEL||pt=A:11||val=HAIR FEATURE</t>
  </si>
  <si>
    <t>LABEL||pt=A:12||val=BUILT</t>
  </si>
  <si>
    <t>LABEL||pt=A:13||val=COMPLEXION</t>
  </si>
  <si>
    <t>INPUT||pt=C:9||val=</t>
  </si>
  <si>
    <t>INPUT||pt=C:10||val=</t>
  </si>
  <si>
    <t>INPUT||pt=C:11||val=</t>
  </si>
  <si>
    <t>INPUT||pt=C:12||val=</t>
  </si>
  <si>
    <t>INPUT||pt=C:13||val=</t>
  </si>
  <si>
    <t>LABEL||pt=A:14||val=BIRTH DATE</t>
  </si>
  <si>
    <t>LABEL||pt=A:1||val=AGE</t>
  </si>
  <si>
    <t>INPUT||pt=F:15||val=</t>
  </si>
  <si>
    <t>LABEL||pt=A:16||val=BIRTH PLACE</t>
  </si>
  <si>
    <t>LABEL||pt=A:17||val=EDUC. ATTAINMENT</t>
  </si>
  <si>
    <t>LABEL||pt=A:18||val=CIVIL STATUS</t>
  </si>
  <si>
    <t>BLANK||pt=E:18||val=</t>
  </si>
  <si>
    <t>LABEL||pt=A:19||val= SPOUSE INFORMATION</t>
  </si>
  <si>
    <t>LABEL||pt=A:20||val=LAST</t>
  </si>
  <si>
    <t>LABEL||pt=A:21||val=FIRST</t>
  </si>
  <si>
    <t>LABEL||pt=A:22||val=MIDDLE</t>
  </si>
  <si>
    <t>LABEL||pt=A:23||val=NATIONALITY</t>
  </si>
  <si>
    <t>LABEL||pt=A:24||val=HEIGHT</t>
  </si>
  <si>
    <t>LABEL||pt=A:25||val=HAIR FEATURE</t>
  </si>
  <si>
    <t>LABEL||pt=A:26||val=BUILT</t>
  </si>
  <si>
    <t>LABEL||pt=A:27||val=COMPLEXION</t>
  </si>
  <si>
    <t>LABEL||pt=A:28||val=BIRTH DATE</t>
  </si>
  <si>
    <t>LABEL||pt=A:29||val=AGE</t>
  </si>
  <si>
    <t>LABEL||pt=A:30||val=BIRTH PLACE</t>
  </si>
  <si>
    <t>LABEL||pt=A:31||val=EDUC. ATTAINMENT</t>
  </si>
  <si>
    <t>INPUT||pt=C:30||val=</t>
  </si>
  <si>
    <t>INPUT||pt=C:31||val=</t>
  </si>
  <si>
    <t>BLANK||pt=A:32||val=</t>
  </si>
  <si>
    <t>LABEL||pt=A:33||val=HOME TELEPHONE #(S)</t>
  </si>
  <si>
    <t>LABEL||pt=A:34||val=MOBILE NUMBER(S)</t>
  </si>
  <si>
    <t>LABEL||pt=A:35||val=NATIONALITY</t>
  </si>
  <si>
    <t>LABEL||pt=A:36||val=CURRENT ADDRESS</t>
  </si>
  <si>
    <t>LABEL||pt=A:37||val=PREVIOUS ADDRESS</t>
  </si>
  <si>
    <t>LABEL||pt=A:38||val=PROVINCIAL ADDRESS</t>
  </si>
  <si>
    <t>INPUT||pt=C:33||val=</t>
  </si>
  <si>
    <t>INPUT||pt=C:34||val=</t>
  </si>
  <si>
    <t>INPUT||pt=C:35||val=</t>
  </si>
  <si>
    <t>INPUT||pt=C:36||val=</t>
  </si>
  <si>
    <t>INPUT||pt=C:37||val=</t>
  </si>
  <si>
    <t>INPUT||pt=C:38||val=</t>
  </si>
  <si>
    <t>BLANK||pt=A:39||val=</t>
  </si>
  <si>
    <t>LABEL||pt=A:40||val=CHILDREN / DEPENDENTS</t>
  </si>
  <si>
    <t>LABEL||pt=A:42||val=SCHOOL/EMPLOYMENT</t>
  </si>
  <si>
    <t>LABEL||pt=A:41||val=NAME</t>
  </si>
  <si>
    <t>LABEL||pt=A:43||val=GRADE/YEAR</t>
  </si>
  <si>
    <t>LABEL||pt=A:44||val=NAME</t>
  </si>
  <si>
    <t>LABEL||pt=A:45||val=SCHOOL/EMPLOYMENT</t>
  </si>
  <si>
    <t>LABEL||pt=A:46||val=GRADE/YEAR</t>
  </si>
  <si>
    <t>LABEL||pt=A:47||val=NAME</t>
  </si>
  <si>
    <t>LABEL||pt=A:48||val=SCHOOL/EMPLOYMENT</t>
  </si>
  <si>
    <t>LABEL||pt=A:49||val=GRADE/YEAR</t>
  </si>
  <si>
    <t>LABEL||pt=A:50||val=NAME</t>
  </si>
  <si>
    <t>LABEL||pt=A:51||val=SCHOOL/EMPLOYMENT</t>
  </si>
  <si>
    <t>LABEL||pt=A:52||val=GRADE/YEAR</t>
  </si>
  <si>
    <t>LABEL||pt=A:53||val=NO. OF DEPENDENTS</t>
  </si>
  <si>
    <t>LABEL||pt=E:43||val=AGE</t>
  </si>
  <si>
    <t>LABEL||pt=E:46||val=AGE</t>
  </si>
  <si>
    <t>INPUT||pt=F:46||val=</t>
  </si>
  <si>
    <t>INPUT||pt=F:43||val=</t>
  </si>
  <si>
    <t>LABEL||pt=E:49||val=AGE</t>
  </si>
  <si>
    <t>INPUT||pt=F:49||val=</t>
  </si>
  <si>
    <t>INPUT||pt=C:41||val=</t>
  </si>
  <si>
    <t>INPUT||pt=C:42||val=</t>
  </si>
  <si>
    <t>INPUT||pt=C:43||val=</t>
  </si>
  <si>
    <t>INPUT||pt=C:44||val=</t>
  </si>
  <si>
    <t>INPUT||pt=C:45||val=</t>
  </si>
  <si>
    <t>INPUT||pt=C:46||val=</t>
  </si>
  <si>
    <t>INPUT||pt=C:47||val=</t>
  </si>
  <si>
    <t>INPUT||pt=C:48||val=</t>
  </si>
  <si>
    <t>INPUT||pt=C:49||val=</t>
  </si>
  <si>
    <t>INPUT||pt=C:50||val=</t>
  </si>
  <si>
    <t>INPUT||pt=C:51||val=</t>
  </si>
  <si>
    <t>INPUT||pt=C:52||val=</t>
  </si>
  <si>
    <t>INPUT||pt=C:53||val=</t>
  </si>
  <si>
    <t>BLANK||pt=E:53||val=</t>
  </si>
  <si>
    <t>INPUT||pt=F:53||val=</t>
  </si>
  <si>
    <t>INPUT||pt=F:52||val=</t>
  </si>
  <si>
    <t>LABEL||pt=E:52||val=AGE</t>
  </si>
  <si>
    <t>LABEL||pt=A:56||val=EMPLOYER/ BUSINESS</t>
  </si>
  <si>
    <t>LABEL||pt=A:57||val=ADDRESS</t>
  </si>
  <si>
    <t>LABEL||pt=A:58||val=SOURCE OF INCOME - SPOUSE</t>
  </si>
  <si>
    <t>LABEL||pt=A:59||val=EMPLOYER/ BUSINESS</t>
  </si>
  <si>
    <t>LABEL||pt=A:60||val=ADDRESS</t>
  </si>
  <si>
    <t>INPUT||pt=C:56||val=</t>
  </si>
  <si>
    <t>INPUT||pt=B:57||val=</t>
  </si>
  <si>
    <t>INPUT||pt=C:59||val=</t>
  </si>
  <si>
    <t>LABEL||pt=A:61||val=RESIDENCE / PERSONAL PROPERTIES</t>
  </si>
  <si>
    <t>LABEL||pt=A:62||val=NEIGHBORHOOD TYPE</t>
  </si>
  <si>
    <t>LABEL||pt=A:63||val=INCOME LEVEL</t>
  </si>
  <si>
    <t>LABEL||pt=A:64||val=REPUTATION OF APPLICANT</t>
  </si>
  <si>
    <t>BLANK||pt=A:68||val=</t>
  </si>
  <si>
    <t>LABEL||pt=A:69||val=HOME OWNERSHIP</t>
  </si>
  <si>
    <t>LABEL||pt=A:70||val=OWNERSHIP</t>
  </si>
  <si>
    <t>LABEL||pt=A:71||val=MORTGAGED TO</t>
  </si>
  <si>
    <t>INPUT||pt=C:71||val=</t>
  </si>
  <si>
    <t>LABEL||pt=E:73||val=RENTAL</t>
  </si>
  <si>
    <t>INPUT||pt=F:73||val=</t>
  </si>
  <si>
    <t>LABEL||pt=A:72||val=MONTHLY AMORT.</t>
  </si>
  <si>
    <t>LABEL||pt=A:73||val=NAME OF LANDLORD</t>
  </si>
  <si>
    <t>LABEL||pt=A:74||val=CONTRACT PERIOD</t>
  </si>
  <si>
    <t>INPUT||pt=C:74||val=</t>
  </si>
  <si>
    <t>LABEL||pt=A:75||val=LENGTH OF RESIDENCY</t>
  </si>
  <si>
    <t>INPUT||pt=C:75||val=</t>
  </si>
  <si>
    <t>LABEL||pt=D:75||val=YEARS</t>
  </si>
  <si>
    <t>INPUT||pt=E:75||val=</t>
  </si>
  <si>
    <t>LABEL||pt=F:75||val=MONTHS</t>
  </si>
  <si>
    <t>LABEL||pt=A:76||val=ESTIMATED LOT AREA</t>
  </si>
  <si>
    <t>LABEL||pt=A:77||val=ESTIMATED FLOOR AREA</t>
  </si>
  <si>
    <t>INPUT||pt=C:76||val=</t>
  </si>
  <si>
    <t>INPUT||pt=C:77||val=</t>
  </si>
  <si>
    <t>LABEL||pt=D:76||val=SQM</t>
  </si>
  <si>
    <t>LABEL||pt=D:77||val=SQM</t>
  </si>
  <si>
    <t>LABEL||pt=A:78||val=TYPE OF HOUSE</t>
  </si>
  <si>
    <t>LABEL||pt=A:79||val=MAKE</t>
  </si>
  <si>
    <t>LABEL||pt=A:80||val=GATE</t>
  </si>
  <si>
    <t>LABEL||pt=A:81||val=FENCE</t>
  </si>
  <si>
    <t>LABEL||pt=A:82||val=GENERAL APPEARANCE</t>
  </si>
  <si>
    <t>LABEL||pt=A:83||val=LIVING CONDITION</t>
  </si>
  <si>
    <t>LABEL||pt=A:84||val=NEAREST CORNER</t>
  </si>
  <si>
    <t>LABEL||pt=A:85||val=NEAREST LANDMARK</t>
  </si>
  <si>
    <t>LABEL||pt=A:86||val=COMMUNITY DESCRIPTION</t>
  </si>
  <si>
    <t>INPUT||pt=C:84||val=</t>
  </si>
  <si>
    <t>INPUT||pt=C:85||val=</t>
  </si>
  <si>
    <t>INPUT||pt=C:80||val=</t>
  </si>
  <si>
    <t>INPUT||pt=C:81||val=</t>
  </si>
  <si>
    <t xml:space="preserve">LABEL||pt=A:87||val=VEHICLES </t>
  </si>
  <si>
    <t>LABEL||pt=A:88||val=WITH VEHICLE</t>
  </si>
  <si>
    <t>LABEL||pt=D:88||val=NUMBER OF UNIT</t>
  </si>
  <si>
    <t>INPUT||pt=F:88||val=</t>
  </si>
  <si>
    <t>LABEL||pt=A:89||val=MODEL</t>
  </si>
  <si>
    <t>INPUT||pt=C:89||val=</t>
  </si>
  <si>
    <t>LABEL||pt=A:90||val=ACCESSIBILITY</t>
  </si>
  <si>
    <t>LABEL||pt=A:92||val=REMARKS</t>
  </si>
  <si>
    <t>INPUT||pt=A:93||val=</t>
  </si>
  <si>
    <t>LABEL||pt=A:99||val=SUMMARY OF FINDINGS</t>
  </si>
  <si>
    <t>LABEL||pt=A:102||val=NAME OF INFORMANT</t>
  </si>
  <si>
    <t>LABEL||pt=A:103||val=RELATION TO SUBJECT</t>
  </si>
  <si>
    <t>LABEL||pt=A:104||val=ADDRESS</t>
  </si>
  <si>
    <t>LABEL||pt=A:106||val=NAME OF INFORMANT</t>
  </si>
  <si>
    <t>LABEL||pt=A:107||val=RELATION TO SUBJECT</t>
  </si>
  <si>
    <t>LABEL||pt=A:108||val=ADDRESS</t>
  </si>
  <si>
    <t>INPUT||pt=C:102||val=</t>
  </si>
  <si>
    <t>INPUT||pt=C:103||val=</t>
  </si>
  <si>
    <t>INPUT||pt=C:104||val=</t>
  </si>
  <si>
    <t>INPUT||pt=C:106||val=</t>
  </si>
  <si>
    <t>INPUT||pt=C:107||val=</t>
  </si>
  <si>
    <t>INPUT||pt=C:108||val=</t>
  </si>
  <si>
    <t>INPUT||pt=C:110||val=</t>
  </si>
  <si>
    <t>INPUT||pt=C:111||val=</t>
  </si>
  <si>
    <t>INPUT||pt=C:112||val=</t>
  </si>
  <si>
    <t>INPUT||pt=A:114||val=</t>
  </si>
  <si>
    <t>LABEL||pt=A:122||val=FCI NAME</t>
  </si>
  <si>
    <t>LABEL||pt=A:120||val=ADDRESS</t>
  </si>
  <si>
    <t>LABEL||pt=A:119||val=RELATION TO SUBJECT</t>
  </si>
  <si>
    <t>LABEL||pt=A:118||val=NAME OF INFORMANT</t>
  </si>
  <si>
    <t>LABEL||pt=A:114||val=NAME OF INFORMANT</t>
  </si>
  <si>
    <t>LABEL||pt=A:115||val=RELATION TO SUBJECT</t>
  </si>
  <si>
    <t>LABEL||pt=A:116||val=ADDRESS</t>
  </si>
  <si>
    <t>INPUT||pt=C:114||val=</t>
  </si>
  <si>
    <t>INPUT||pt=C:115||val=</t>
  </si>
  <si>
    <t>INPUT||pt=C:116||val=</t>
  </si>
  <si>
    <t>INPUT||pt=C:118||val=</t>
  </si>
  <si>
    <t>INPUT||pt=C:119||val=</t>
  </si>
  <si>
    <t>INPUT||pt=C:120||val=</t>
  </si>
  <si>
    <t>SELECT||pt=A:100||val=</t>
  </si>
  <si>
    <t>SELECT||pt=A:100||val=Subject(s) was / were confirmed residing at given address</t>
  </si>
  <si>
    <t>SELECT||pt=A:100||val=Subject(s) was / were confirmed residing and renting at given address</t>
  </si>
  <si>
    <t>SELECT||pt=A:100||val=Subject owns the house but does not reside at given address (i.e. other address, in the province or abroad)</t>
  </si>
  <si>
    <t>SELECT||pt=A:100||val=Subject(s) is/are residing at given address but is unknown to neighbors</t>
  </si>
  <si>
    <t>SELECT||pt=A:100||val=Subject moved-out of the given address</t>
  </si>
  <si>
    <t>SELECT||pt=A:100||val=Subject(s) is/are not residing at given address and is/are unknown in the community</t>
  </si>
  <si>
    <t>SELECT||pt=A:100||val=Subject was confirmed residing at given address, financed vehicle was observed parked at thereat</t>
  </si>
  <si>
    <t>SELECT||pt=A:100||val=Subject(s) was/were confirmed residing at given address, financed vehicle was not seen thereat</t>
  </si>
  <si>
    <t>SELECT||pt=A:100||val=Financed vehicle was not seen parked at given address.</t>
  </si>
  <si>
    <t>SELECT||pt=A:100||val=Given Address could not be located.</t>
  </si>
  <si>
    <t>SELECT||pt=A:100||val=Subject(s) was/were confirmed dead.</t>
  </si>
  <si>
    <t>BLANK||pt=F:90||val=</t>
  </si>
  <si>
    <t>SELECT||pt=C:90||val=</t>
  </si>
  <si>
    <t>SELECT||pt=C:90||val=ALLEY</t>
  </si>
  <si>
    <t>SELECT||pt=C:90||val=NARROW</t>
  </si>
  <si>
    <t>SELECT||pt=C:90||val=ACCESSIBLE BY ANY TYPES OF VEHICLE</t>
  </si>
  <si>
    <t>SELECT||pt=C:90||val=OTHERS</t>
  </si>
  <si>
    <t>SELECT||pt=C:88||val=YES</t>
  </si>
  <si>
    <t>SELECT||pt=C:88||val=</t>
  </si>
  <si>
    <t>SELECT||pt=C:88||val=NO</t>
  </si>
  <si>
    <t>SELECT||pt=C:86||val=Residential Area</t>
  </si>
  <si>
    <t>SELECT||pt=C:86||val=Exclusive Residential Subdivision</t>
  </si>
  <si>
    <t>SELECT||pt=C:86||val=Industrial Area</t>
  </si>
  <si>
    <t>SELECT||pt=C:86||val=Commercial Area</t>
  </si>
  <si>
    <t>SELECT||pt=C:86||val=Mixed Residential - Commercial Area</t>
  </si>
  <si>
    <t>SELECT||pt=C:86||val=Mixed Residential - Industrial Area</t>
  </si>
  <si>
    <t>SELECT||pt=C:86||val=Depressed Area</t>
  </si>
  <si>
    <t>SELECT||pt=C:86||val=</t>
  </si>
  <si>
    <t>SELECT||pt=C:82||val=</t>
  </si>
  <si>
    <t>SELECT||pt=C:83||val=</t>
  </si>
  <si>
    <t>SELECT||pt=C:82||val=VERY GOOD</t>
  </si>
  <si>
    <t>SELECT||pt=C:82||val=GOOD</t>
  </si>
  <si>
    <t>SELECT||pt=C:82||val=FAIR</t>
  </si>
  <si>
    <t>SELECT||pt=C:82||val=POOR</t>
  </si>
  <si>
    <t>SELECT||pt=C:83||val=VERY GOOD</t>
  </si>
  <si>
    <t>SELECT||pt=C:83||val=GOOD</t>
  </si>
  <si>
    <t>SELECT||pt=C:83||val=FAIR</t>
  </si>
  <si>
    <t>SELECT||pt=C:83||val=POOR</t>
  </si>
  <si>
    <t>LABEL||pt=D:79||val=GARAGE</t>
  </si>
  <si>
    <t>SELECT||pt=E:79||val=</t>
  </si>
  <si>
    <t>SELECT||pt=E:79||val=YES</t>
  </si>
  <si>
    <t>SELECT||pt=E:79||val=NO</t>
  </si>
  <si>
    <t>SELECT||pt=B:79||val=</t>
  </si>
  <si>
    <t>SELECT||pt=B:79||val=CONCRETE</t>
  </si>
  <si>
    <t>SELECT||pt=B:79||val=SEMI-CONCRETE</t>
  </si>
  <si>
    <t>SELECT||pt=B:79||val=WOODEN</t>
  </si>
  <si>
    <t>SELECT||pt=C:78||val=</t>
  </si>
  <si>
    <t>SELECT||pt=C:78||val=2 STOREY BUILDING</t>
  </si>
  <si>
    <t>SELECT||pt=C:78||val=APARTMENT UNIT</t>
  </si>
  <si>
    <t>SELECT||pt=C:78||val=TOWN HOUSE</t>
  </si>
  <si>
    <t>SELECT||pt=C:78||val=ROWHOUSE</t>
  </si>
  <si>
    <t>SELECT||pt=C:78||val=VACANT LOT</t>
  </si>
  <si>
    <t>SELECT||pt=C:78||val=MULTI STOREY</t>
  </si>
  <si>
    <t>SELECT||pt=C:78||val=CONDO UNIT</t>
  </si>
  <si>
    <t>SELECT||pt=C:78||val=BUNGALOW</t>
  </si>
  <si>
    <t>SELECT||pt=C:78||val=DUPLEX UNIT</t>
  </si>
  <si>
    <t>SELECT||pt=C:78||val=UNDER CONSTRUCTION</t>
  </si>
  <si>
    <t>SELECT||pt=C:78||val=OTHERS</t>
  </si>
  <si>
    <t>INPUT||pt=E:78||val=</t>
  </si>
  <si>
    <t>SELECT||pt=C:70||val=</t>
  </si>
  <si>
    <t>SELECT||pt=C:70||val=OWNED</t>
  </si>
  <si>
    <t>SELECT||pt=C:70||val=OWNED-MORTGAGED</t>
  </si>
  <si>
    <t>SELECT||pt=C:70||val=RENTED</t>
  </si>
  <si>
    <t>SELECT||pt=C:70||val=USED FREE - LIVING W/ PARENTS</t>
  </si>
  <si>
    <t>SELECT||pt=C:70||val=USED FREE - LIVING W/ RELATIVES</t>
  </si>
  <si>
    <t>SELECT||pt=D:64||val=</t>
  </si>
  <si>
    <t>SELECT||pt=D:64||val=KNOWN WITH GOOD REPUTATION</t>
  </si>
  <si>
    <t>SELECT||pt=D:64||val=KNOWN WITH ADVERSE FINDINGS</t>
  </si>
  <si>
    <t>SELECT||pt=D:64||val=NOT KNOWN</t>
  </si>
  <si>
    <t>SELECT||pt=C:63||val=MIDDLE</t>
  </si>
  <si>
    <t>SELECT||pt=C:63||val=</t>
  </si>
  <si>
    <t>SELECT||pt=C:63||val=HIGH</t>
  </si>
  <si>
    <t>SELECT||pt=C:63||val=LOW</t>
  </si>
  <si>
    <t>SELECT||pt=C:62||val=RESIDENTIAL</t>
  </si>
  <si>
    <t>SELECT||pt=C:62||val=</t>
  </si>
  <si>
    <t>SELECT||pt=C:62||val=RESIDENTIAL COMMERCIAL</t>
  </si>
  <si>
    <t>SELECT||pt=C:62||val=COMMERICIAL</t>
  </si>
  <si>
    <t>SELECT||pt=C:62||val=SUBDIVISION</t>
  </si>
  <si>
    <t>SELECT||pt=C:62||val=GOVERNMENT PROJECT</t>
  </si>
  <si>
    <t>SELECT||pt=C:62||val=SLUM AREA</t>
  </si>
  <si>
    <t>SELECT||pt=C:62||val=AGRICULTURAL</t>
  </si>
  <si>
    <t>SELECT||pt=C:62||val=INDUSTRIAL</t>
  </si>
  <si>
    <t>SELECT||pt=C:62||val=DEPRESSED AREA</t>
  </si>
  <si>
    <t>SELECT||pt=D:4||val=</t>
  </si>
  <si>
    <t>SELECT||pt=D:4||val=SUBJECT</t>
  </si>
  <si>
    <t>SELECT||pt=D:4||val=CO-MAKER</t>
  </si>
  <si>
    <t>INPUT||pt=F:29||val=</t>
  </si>
  <si>
    <t>SELECT||pt=C:18||val=</t>
  </si>
  <si>
    <t>SELECT||pt=C:18||val=SINGLE</t>
  </si>
  <si>
    <t>SELECT||pt=C:18||val=MARRIED</t>
  </si>
  <si>
    <t>SELECT||pt=C:18||val=WIDOW/ER</t>
  </si>
  <si>
    <t>SELECT||pt=C:18||val=SEPARATED</t>
  </si>
  <si>
    <t>SELECT||pt=C:3||val=</t>
  </si>
  <si>
    <t>SELECT||pt=C:3||val=Jan</t>
  </si>
  <si>
    <t>SELECT||pt=C:3||val=Feb</t>
  </si>
  <si>
    <t>SELECT||pt=C:3||val=Mar</t>
  </si>
  <si>
    <t>SELECT||pt=C:3||val=Apr</t>
  </si>
  <si>
    <t>SELECT||pt=C:3||val=May</t>
  </si>
  <si>
    <t>SELECT||pt=C:3||val=Jun</t>
  </si>
  <si>
    <t>SELECT||pt=C:3||val=Jul</t>
  </si>
  <si>
    <t>SELECT||pt=C:3||val=Aug</t>
  </si>
  <si>
    <t>SELECT||pt=C:3||val=Sep</t>
  </si>
  <si>
    <t>SELECT||pt=C:3||val=Oct</t>
  </si>
  <si>
    <t>SELECT||pt=C:3||val=Nov</t>
  </si>
  <si>
    <t>SELECT||pt=C:3||val=Dec</t>
  </si>
  <si>
    <t>SELECT||pt=D:3||val=</t>
  </si>
  <si>
    <t>SELECT||pt=D:3||val=1</t>
  </si>
  <si>
    <t>SELECT||pt=D:3||val=2</t>
  </si>
  <si>
    <t>SELECT||pt=D:3||val=3</t>
  </si>
  <si>
    <t>SELECT||pt=D:3||val=4</t>
  </si>
  <si>
    <t>SELECT||pt=D:3||val=5</t>
  </si>
  <si>
    <t>SELECT||pt=D:3||val=6</t>
  </si>
  <si>
    <t>SELECT||pt=D:3||val=7</t>
  </si>
  <si>
    <t>SELECT||pt=D:3||val=8</t>
  </si>
  <si>
    <t>SELECT||pt=D:3||val=9</t>
  </si>
  <si>
    <t>SELECT||pt=D:3||val=10</t>
  </si>
  <si>
    <t>SELECT||pt=D:3||val=11</t>
  </si>
  <si>
    <t>SELECT||pt=D:3||val=12</t>
  </si>
  <si>
    <t>SELECT||pt=D:3||val=13</t>
  </si>
  <si>
    <t>SELECT||pt=D:3||val=14</t>
  </si>
  <si>
    <t>SELECT||pt=D:3||val=15</t>
  </si>
  <si>
    <t>SELECT||pt=D:3||val=16</t>
  </si>
  <si>
    <t>SELECT||pt=D:3||val=17</t>
  </si>
  <si>
    <t>SELECT||pt=D:3||val=18</t>
  </si>
  <si>
    <t>SELECT||pt=D:3||val=19</t>
  </si>
  <si>
    <t>SELECT||pt=D:3||val=21</t>
  </si>
  <si>
    <t>SELECT||pt=D:3||val=22</t>
  </si>
  <si>
    <t>SELECT||pt=D:3||val=23</t>
  </si>
  <si>
    <t>SELECT||pt=D:3||val=24</t>
  </si>
  <si>
    <t>SELECT||pt=D:3||val=25</t>
  </si>
  <si>
    <t>SELECT||pt=D:3||val=26</t>
  </si>
  <si>
    <t>SELECT||pt=D:3||val=27</t>
  </si>
  <si>
    <t>SELECT||pt=D:3||val=28</t>
  </si>
  <si>
    <t>SELECT||pt=D:3||val=29</t>
  </si>
  <si>
    <t>SELECT||pt=D:3||val=30</t>
  </si>
  <si>
    <t>SELECT||pt=D:3||val=31</t>
  </si>
  <si>
    <t>SELECT||pt=E:3||val=2018</t>
  </si>
  <si>
    <t>SELECT||pt=E:3||val=</t>
  </si>
  <si>
    <t>SELECT||pt=E:3||val=2019</t>
  </si>
  <si>
    <t>SELECT||pt=E:3||val=2020</t>
  </si>
  <si>
    <t>SELECT||pt=E:3||val=2021</t>
  </si>
  <si>
    <t>SELECT||pt=E:3||val=2022</t>
  </si>
  <si>
    <t>SELECT||pt=E:3||val=2023</t>
  </si>
  <si>
    <t>SELECT||pt=B:14||val=</t>
  </si>
  <si>
    <t>SELECT||pt=B:14||val=Jan</t>
  </si>
  <si>
    <t>SELECT||pt=B:14||val=Feb</t>
  </si>
  <si>
    <t>SELECT||pt=B:14||val=Mar</t>
  </si>
  <si>
    <t>SELECT||pt=B:14||val=Apr</t>
  </si>
  <si>
    <t>SELECT||pt=B:14||val=May</t>
  </si>
  <si>
    <t>SELECT||pt=B:14||val=Jun</t>
  </si>
  <si>
    <t>SELECT||pt=B:14||val=Jul</t>
  </si>
  <si>
    <t>SELECT||pt=B:14||val=Aug</t>
  </si>
  <si>
    <t>SELECT||pt=B:14||val=Sep</t>
  </si>
  <si>
    <t>SELECT||pt=B:14||val=Oct</t>
  </si>
  <si>
    <t>SELECT||pt=B:14||val=Nov</t>
  </si>
  <si>
    <t>SELECT||pt=B:14||val=Dec</t>
  </si>
  <si>
    <t>SELECT||pt=D:14||val=</t>
  </si>
  <si>
    <t>SELECT||pt=D:14||val=1</t>
  </si>
  <si>
    <t>SELECT||pt=D:14||val=2</t>
  </si>
  <si>
    <t>SELECT||pt=D:14||val=3</t>
  </si>
  <si>
    <t>SELECT||pt=D:14||val=4</t>
  </si>
  <si>
    <t>SELECT||pt=D:14||val=5</t>
  </si>
  <si>
    <t>SELECT||pt=D:14||val=6</t>
  </si>
  <si>
    <t>SELECT||pt=D:14||val=7</t>
  </si>
  <si>
    <t>SELECT||pt=D:14||val=8</t>
  </si>
  <si>
    <t>SELECT||pt=D:14||val=9</t>
  </si>
  <si>
    <t>SELECT||pt=D:14||val=10</t>
  </si>
  <si>
    <t>SELECT||pt=D:14||val=11</t>
  </si>
  <si>
    <t>SELECT||pt=D:14||val=12</t>
  </si>
  <si>
    <t>SELECT||pt=D:14||val=13</t>
  </si>
  <si>
    <t>SELECT||pt=D:14||val=14</t>
  </si>
  <si>
    <t>SELECT||pt=D:14||val=15</t>
  </si>
  <si>
    <t>SELECT||pt=D:14||val=16</t>
  </si>
  <si>
    <t>SELECT||pt=D:14||val=17</t>
  </si>
  <si>
    <t>SELECT||pt=D:14||val=18</t>
  </si>
  <si>
    <t>SELECT||pt=D:14||val=19</t>
  </si>
  <si>
    <t>SELECT||pt=D:14||val=20</t>
  </si>
  <si>
    <t>SELECT||pt=D:14||val=21</t>
  </si>
  <si>
    <t>SELECT||pt=D:14||val=22</t>
  </si>
  <si>
    <t>SELECT||pt=D:14||val=23</t>
  </si>
  <si>
    <t>SELECT||pt=D:14||val=24</t>
  </si>
  <si>
    <t>SELECT||pt=D:14||val=25</t>
  </si>
  <si>
    <t>SELECT||pt=D:14||val=26</t>
  </si>
  <si>
    <t>SELECT||pt=D:14||val=27</t>
  </si>
  <si>
    <t>SELECT||pt=D:14||val=28</t>
  </si>
  <si>
    <t>SELECT||pt=D:14||val=29</t>
  </si>
  <si>
    <t>SELECT||pt=D:14||val=30</t>
  </si>
  <si>
    <t>SELECT||pt=D:14||val=31</t>
  </si>
  <si>
    <t>SELECT||pt=E:14||val=</t>
  </si>
  <si>
    <t>SELECT||pt=E:14||val=1930</t>
  </si>
  <si>
    <t>SELECT||pt=E:14||val=1931</t>
  </si>
  <si>
    <t>SELECT||pt=E:14||val=1932</t>
  </si>
  <si>
    <t>SELECT||pt=E:14||val=1933</t>
  </si>
  <si>
    <t>SELECT||pt=E:14||val=1934</t>
  </si>
  <si>
    <t>SELECT||pt=E:14||val=1935</t>
  </si>
  <si>
    <t>SELECT||pt=E:14||val=1936</t>
  </si>
  <si>
    <t>SELECT||pt=E:14||val=1937</t>
  </si>
  <si>
    <t>SELECT||pt=E:14||val=1938</t>
  </si>
  <si>
    <t>SELECT||pt=E:14||val=1939</t>
  </si>
  <si>
    <t>SELECT||pt=E:14||val=1940</t>
  </si>
  <si>
    <t>SELECT||pt=E:14||val=1941</t>
  </si>
  <si>
    <t>SELECT||pt=E:14||val=1942</t>
  </si>
  <si>
    <t>SELECT||pt=E:14||val=1943</t>
  </si>
  <si>
    <t>SELECT||pt=E:14||val=1944</t>
  </si>
  <si>
    <t>SELECT||pt=E:14||val=1945</t>
  </si>
  <si>
    <t>SELECT||pt=E:14||val=1946</t>
  </si>
  <si>
    <t>SELECT||pt=E:14||val=1947</t>
  </si>
  <si>
    <t>SELECT||pt=E:14||val=1948</t>
  </si>
  <si>
    <t>SELECT||pt=E:14||val=1949</t>
  </si>
  <si>
    <t>SELECT||pt=E:14||val=1950</t>
  </si>
  <si>
    <t>SELECT||pt=E:14||val=1951</t>
  </si>
  <si>
    <t>SELECT||pt=E:14||val=1952</t>
  </si>
  <si>
    <t>SELECT||pt=E:14||val=1953</t>
  </si>
  <si>
    <t>SELECT||pt=E:14||val=1954</t>
  </si>
  <si>
    <t>SELECT||pt=E:14||val=1955</t>
  </si>
  <si>
    <t>SELECT||pt=E:14||val=1956</t>
  </si>
  <si>
    <t>SELECT||pt=E:14||val=1957</t>
  </si>
  <si>
    <t>SELECT||pt=E:14||val=1958</t>
  </si>
  <si>
    <t>SELECT||pt=E:14||val=1959</t>
  </si>
  <si>
    <t>SELECT||pt=E:14||val=1960</t>
  </si>
  <si>
    <t>SELECT||pt=E:14||val=1961</t>
  </si>
  <si>
    <t>SELECT||pt=E:14||val=1962</t>
  </si>
  <si>
    <t>SELECT||pt=E:14||val=1963</t>
  </si>
  <si>
    <t>SELECT||pt=E:14||val=1964</t>
  </si>
  <si>
    <t>SELECT||pt=E:14||val=1965</t>
  </si>
  <si>
    <t>SELECT||pt=E:14||val=1966</t>
  </si>
  <si>
    <t>SELECT||pt=E:14||val=1967</t>
  </si>
  <si>
    <t>SELECT||pt=E:14||val=1968</t>
  </si>
  <si>
    <t>SELECT||pt=E:14||val=1972</t>
  </si>
  <si>
    <t>SELECT||pt=E:14||val=1973</t>
  </si>
  <si>
    <t>SELECT||pt=E:14||val=1974</t>
  </si>
  <si>
    <t>SELECT||pt=E:14||val=1975</t>
  </si>
  <si>
    <t>SELECT||pt=E:14||val=1976</t>
  </si>
  <si>
    <t>SELECT||pt=E:14||val=1977</t>
  </si>
  <si>
    <t>SELECT||pt=E:14||val=1978</t>
  </si>
  <si>
    <t>SELECT||pt=E:14||val=1979</t>
  </si>
  <si>
    <t>SELECT||pt=E:14||val=1980</t>
  </si>
  <si>
    <t>SELECT||pt=E:14||val=1981</t>
  </si>
  <si>
    <t>SELECT||pt=E:14||val=1982</t>
  </si>
  <si>
    <t>SELECT||pt=E:14||val=1983</t>
  </si>
  <si>
    <t>SELECT||pt=E:14||val=1984</t>
  </si>
  <si>
    <t>SELECT||pt=E:14||val=1986</t>
  </si>
  <si>
    <r>
      <rPr>
        <sz val="11"/>
        <color indexed="8"/>
        <rFont val="Calibri"/>
        <family val="2"/>
      </rPr>
      <t>SELECT||pt=E:14||val=</t>
    </r>
    <r>
      <rPr>
        <sz val="11"/>
        <color indexed="8"/>
        <rFont val="Calibri"/>
        <family val="2"/>
      </rPr>
      <t>1985</t>
    </r>
  </si>
  <si>
    <t>SELECT||pt=E:14||val=1987</t>
  </si>
  <si>
    <t>SELECT||pt=E:14||val=1988</t>
  </si>
  <si>
    <t>SELECT||pt=E:14||val=1989</t>
  </si>
  <si>
    <t>SELECT||pt=E:14||val=1990</t>
  </si>
  <si>
    <t>SELECT||pt=E:14||val=1991</t>
  </si>
  <si>
    <t>SELECT||pt=E:14||val=1992</t>
  </si>
  <si>
    <t>SELECT||pt=E:14||val=1993</t>
  </si>
  <si>
    <t>SELECT||pt=E:14||val=1994</t>
  </si>
  <si>
    <t>SELECT||pt=E:14||val=1995</t>
  </si>
  <si>
    <t>SELECT||pt=E:14||val=1996</t>
  </si>
  <si>
    <t>SELECT||pt=E:14||val=1997</t>
  </si>
  <si>
    <t>SELECT||pt=E:14||val=1998</t>
  </si>
  <si>
    <t>SELECT||pt=E:14||val=1999</t>
  </si>
  <si>
    <t>SELECT||pt=E:14||val=2000</t>
  </si>
  <si>
    <t>SELECT||pt=B:28||val=</t>
  </si>
  <si>
    <t>SELECT||pt=B:28||val=Jan</t>
  </si>
  <si>
    <t>SELECT||pt=B:28||val=Feb</t>
  </si>
  <si>
    <t>SELECT||pt=B:28||val=Mar</t>
  </si>
  <si>
    <t>SELECT||pt=B:28||val=Apr</t>
  </si>
  <si>
    <t>SELECT||pt=B:28||val=May</t>
  </si>
  <si>
    <t>SELECT||pt=B:28||val=Jun</t>
  </si>
  <si>
    <t>SELECT||pt=B:28||val=Jul</t>
  </si>
  <si>
    <t>SELECT||pt=B:28||val=Aug</t>
  </si>
  <si>
    <t>SELECT||pt=B:28||val=Sep</t>
  </si>
  <si>
    <t>SELECT||pt=B:28||val=Oct</t>
  </si>
  <si>
    <t>SELECT||pt=B:28||val=Nov</t>
  </si>
  <si>
    <t>SELECT||pt=B:28||val=Dec</t>
  </si>
  <si>
    <t>SELECT||pt=B:28||val=1</t>
  </si>
  <si>
    <t>SELECT||pt=E:28||val=</t>
  </si>
  <si>
    <t>SELECT||pt=B:28||val=2</t>
  </si>
  <si>
    <t>SELECT||pt=B:28||val=3</t>
  </si>
  <si>
    <t>SELECT||pt=B:28||val=4</t>
  </si>
  <si>
    <t>SELECT||pt=B:28||val=5</t>
  </si>
  <si>
    <t>SELECT||pt=B:28||val=6</t>
  </si>
  <si>
    <t>SELECT||pt=B:28||val=12</t>
  </si>
  <si>
    <t>SELECT||pt=B:28||val=13</t>
  </si>
  <si>
    <t>SELECT||pt=B:28||val=7</t>
  </si>
  <si>
    <t>SELECT||pt=B:28||val=8</t>
  </si>
  <si>
    <t>SELECT||pt=B:28||val=9</t>
  </si>
  <si>
    <t>SELECT||pt=B:28||val=10</t>
  </si>
  <si>
    <t>SELECT||pt=B:28||val=11</t>
  </si>
  <si>
    <t>SELECT||pt=B:28||val=14</t>
  </si>
  <si>
    <t>SELECT||pt=B:28||val=15</t>
  </si>
  <si>
    <t>SELECT||pt=B:28||val=16</t>
  </si>
  <si>
    <t>SELECT||pt=B:28||val=17</t>
  </si>
  <si>
    <t>SELECT||pt=B:28||val=18</t>
  </si>
  <si>
    <t>SELECT||pt=B:28||val=19</t>
  </si>
  <si>
    <t>SELECT||pt=B:28||val=20</t>
  </si>
  <si>
    <t>SELECT||pt=B:28||val=21</t>
  </si>
  <si>
    <t>SELECT||pt=B:28||val=22</t>
  </si>
  <si>
    <t>SELECT||pt=B:28||val=23</t>
  </si>
  <si>
    <t>SELECT||pt=B:28||val=24</t>
  </si>
  <si>
    <t>SELECT||pt=B:28||val=25</t>
  </si>
  <si>
    <t>SELECT||pt=B:28||val=26</t>
  </si>
  <si>
    <t>SELECT||pt=B:28||val=27</t>
  </si>
  <si>
    <t>SELECT||pt=B:28||val=28</t>
  </si>
  <si>
    <t>SELECT||pt=B:28||val=29</t>
  </si>
  <si>
    <t>SELECT||pt=B:28||val=30</t>
  </si>
  <si>
    <t>SELECT||pt=B:28||val=31</t>
  </si>
  <si>
    <t>SELECT||pt=E:28||val=1930</t>
  </si>
  <si>
    <t>SELECT||pt=E:28||val=1931</t>
  </si>
  <si>
    <t>SELECT||pt=E:28||val=1932</t>
  </si>
  <si>
    <t>SELECT||pt=E:28||val=1933</t>
  </si>
  <si>
    <t>SELECT||pt=E:28||val=1934</t>
  </si>
  <si>
    <t>SELECT||pt=E:28||val=1935</t>
  </si>
  <si>
    <t>SELECT||pt=E:28||val=1936</t>
  </si>
  <si>
    <t>SELECT||pt=E:28||val=1937</t>
  </si>
  <si>
    <t>SELECT||pt=E:28||val=1938</t>
  </si>
  <si>
    <t>SELECT||pt=E:28||val=1939</t>
  </si>
  <si>
    <t>SELECT||pt=E:28||val=1940</t>
  </si>
  <si>
    <t>SELECT||pt=E:28||val=1941</t>
  </si>
  <si>
    <t>SELECT||pt=E:28||val=1942</t>
  </si>
  <si>
    <t>SELECT||pt=E:28||val=1943</t>
  </si>
  <si>
    <t>SELECT||pt=E:28||val=1944</t>
  </si>
  <si>
    <t>SELECT||pt=E:28||val=1945</t>
  </si>
  <si>
    <t>SELECT||pt=E:28||val=1946</t>
  </si>
  <si>
    <t>SELECT||pt=E:28||val=1947</t>
  </si>
  <si>
    <t>SELECT||pt=E:28||val=1948</t>
  </si>
  <si>
    <t>SELECT||pt=E:28||val=1949</t>
  </si>
  <si>
    <t>SELECT||pt=E:28||val=1950</t>
  </si>
  <si>
    <t>SELECT||pt=E:28||val=1951</t>
  </si>
  <si>
    <t>SELECT||pt=E:28||val=1952</t>
  </si>
  <si>
    <t>SELECT||pt=E:28||val=1953</t>
  </si>
  <si>
    <t>SELECT||pt=E:28||val=1954</t>
  </si>
  <si>
    <t>SELECT||pt=E:28||val=1955</t>
  </si>
  <si>
    <t>SELECT||pt=E:28||val=1956</t>
  </si>
  <si>
    <t>SELECT||pt=E:28||val=1957</t>
  </si>
  <si>
    <t>SELECT||pt=E:28||val=1958</t>
  </si>
  <si>
    <t>SELECT||pt=E:28||val=1959</t>
  </si>
  <si>
    <t>SELECT||pt=E:28||val=1960</t>
  </si>
  <si>
    <t>SELECT||pt=E:28||val=1961</t>
  </si>
  <si>
    <t>SELECT||pt=E:28||val=1962</t>
  </si>
  <si>
    <t>SELECT||pt=E:28||val=1963</t>
  </si>
  <si>
    <t>SELECT||pt=E:28||val=1964</t>
  </si>
  <si>
    <t>SELECT||pt=E:28||val=1965</t>
  </si>
  <si>
    <t>SELECT||pt=E:28||val=1966</t>
  </si>
  <si>
    <t>SELECT||pt=E:28||val=1967</t>
  </si>
  <si>
    <t>SELECT||pt=E:28||val=1968</t>
  </si>
  <si>
    <t>SELECT||pt=E:28||val=1969</t>
  </si>
  <si>
    <t>SELECT||pt=E:28||val=1970</t>
  </si>
  <si>
    <t>SELECT||pt=E:28||val=1971</t>
  </si>
  <si>
    <t>SELECT||pt=E:28||val=1972</t>
  </si>
  <si>
    <t>SELECT||pt=E:28||val=1973</t>
  </si>
  <si>
    <t>SELECT||pt=E:28||val=1974</t>
  </si>
  <si>
    <t>SELECT||pt=E:28||val=1975</t>
  </si>
  <si>
    <t>SELECT||pt=E:28||val=1976</t>
  </si>
  <si>
    <t>SELECT||pt=E:28||val=1977</t>
  </si>
  <si>
    <t>SELECT||pt=E:28||val=1978</t>
  </si>
  <si>
    <t>SELECT||pt=E:28||val=1979</t>
  </si>
  <si>
    <t>SELECT||pt=E:28||val=1980</t>
  </si>
  <si>
    <t>SELECT||pt=E:28||val=1981</t>
  </si>
  <si>
    <t>SELECT||pt=E:28||val=1982</t>
  </si>
  <si>
    <t>SELECT||pt=E:28||val=1983</t>
  </si>
  <si>
    <t>SELECT||pt=E:28||val=1984</t>
  </si>
  <si>
    <t>SELECT||pt=E:28||val=1985</t>
  </si>
  <si>
    <t>SELECT||pt=E:28||val=1986</t>
  </si>
  <si>
    <t>SELECT||pt=E:28||val=1987</t>
  </si>
  <si>
    <t>SELECT||pt=E:28||val=1988</t>
  </si>
  <si>
    <t>SELECT||pt=E:28||val=1989</t>
  </si>
  <si>
    <t>SELECT||pt=E:28||val=1990</t>
  </si>
  <si>
    <t>SELECT||pt=E:28||val=1991</t>
  </si>
  <si>
    <t>SELECT||pt=E:28||val=1992</t>
  </si>
  <si>
    <t>SELECT||pt=E:28||val=1993</t>
  </si>
  <si>
    <t>SELECT||pt=E:28||val=1994</t>
  </si>
  <si>
    <t>SELECT||pt=E:28||val=1995</t>
  </si>
  <si>
    <t>SELECT||pt=E:28||val=1996</t>
  </si>
  <si>
    <t>SELECT||pt=E:28||val=1997</t>
  </si>
  <si>
    <t>SELECT||pt=E:28||val=1998</t>
  </si>
  <si>
    <t>SELECT||pt=E:28||val=1999</t>
  </si>
  <si>
    <t>SELECT||pt=E:28||val=2000</t>
  </si>
  <si>
    <t>SELECT||pt=E:28||val=2001</t>
  </si>
  <si>
    <t>SELECT||pt=E:28||val=2002</t>
  </si>
  <si>
    <t>SELECT||pt=E:28||val=2003</t>
  </si>
  <si>
    <t>SELECT||pt=E:28||val=2004</t>
  </si>
  <si>
    <t>SELECT||pt=E:28||val=2005</t>
  </si>
  <si>
    <t>SELECT||pt=E:28||val=2006</t>
  </si>
  <si>
    <t>SELECT||pt=E:28||val=2007</t>
  </si>
  <si>
    <t>SELECT||pt=E:28||val=2008</t>
  </si>
  <si>
    <t>SELECT||pt=E:28||val=2009</t>
  </si>
  <si>
    <t>SELECT||pt=E:28||val=2010</t>
  </si>
  <si>
    <t>SELECT||pt=E:28||val=2011</t>
  </si>
  <si>
    <t>SELECT||pt=E:28||val=2012</t>
  </si>
  <si>
    <t>SELECT||pt=E:28||val=2013</t>
  </si>
  <si>
    <t>SELECT||pt=E:28||val=2014</t>
  </si>
  <si>
    <t>SELECT||pt=E:28||val=2015</t>
  </si>
  <si>
    <t>LABEL||pt=A:121||val=FCI INFO</t>
  </si>
  <si>
    <t>INPUT||pt=C:16||val=</t>
  </si>
  <si>
    <t>INPUT||pt=C:17||val=</t>
  </si>
  <si>
    <t>INPUT||pt=B:20||val=</t>
  </si>
  <si>
    <t>INPUT||pt=B:21||val=</t>
  </si>
  <si>
    <t>INPUT||pt=B:22||val=</t>
  </si>
  <si>
    <t>INPUT||pt=C:23||val=</t>
  </si>
  <si>
    <t>INPUT||pt=C:24||val=</t>
  </si>
  <si>
    <t>INPUT||pt=C:25||val=</t>
  </si>
  <si>
    <t>INPUT||pt=C:26||val=</t>
  </si>
  <si>
    <t>INPUT||pt=C:27||val=</t>
  </si>
  <si>
    <t>INPUT||pt=B:60||val=</t>
  </si>
  <si>
    <t>INPUT||pt=C:72||val=</t>
  </si>
  <si>
    <t>INPUT||pt=C:73||val=</t>
  </si>
  <si>
    <t>INPUT||pt=B:6||val=</t>
  </si>
  <si>
    <t>INPUT||pt=B:7||val=</t>
  </si>
  <si>
    <t>INPUT||pt=B:8||val=</t>
  </si>
  <si>
    <t>LABEL||pt=A:110||val=NAME OF INFORMANT</t>
  </si>
  <si>
    <t>LABEL||pt=A:111||val=RELATION TO SUBJECT</t>
  </si>
  <si>
    <t>LABEL||pt=A:112||val=ADDRESS</t>
  </si>
  <si>
    <t>INPUT||pt=C:91||val=</t>
  </si>
  <si>
    <t>BLANK||pt=A:54||val=</t>
  </si>
  <si>
    <t>LABEL||pt=A:55||val=SOURCE OF INCOME - SUBJECT</t>
  </si>
  <si>
    <t>BLANK||pt=E:62||val=</t>
  </si>
  <si>
    <t>BLANK||pt=E:70||val=</t>
  </si>
  <si>
    <t>BLANK||pt=E:74||val=</t>
  </si>
  <si>
    <t>BLANK||pt=F:74||val=</t>
  </si>
  <si>
    <t>BLANK||pt=F:82||val=</t>
  </si>
  <si>
    <t>BLANK||pt=F:83||val=</t>
  </si>
  <si>
    <t>BLANK||pt=F:84||val=</t>
  </si>
  <si>
    <t>BLANK||pt=F:85||val=</t>
  </si>
  <si>
    <t>BLANK||pt=F:86||val=</t>
  </si>
  <si>
    <t>BLANK||pt=F:89||val=</t>
  </si>
  <si>
    <t>LABEL||pt=A:101||val=INFORMANT(1)</t>
  </si>
  <si>
    <t>LABEL||pt=A:86||val=INFORMANT(2)</t>
  </si>
  <si>
    <t>LABEL||pt=A:109||val=INFORMANT(3)</t>
  </si>
  <si>
    <t>LABEL||pt=A:113||val=INFORMANT(4)</t>
  </si>
  <si>
    <t>LABEL||pt=A:117||val=INFORMANT(5)</t>
  </si>
  <si>
    <t>LABEL||pt=A:91||val=OTHERS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</si>
</sst>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mmm\ d\,\ yyyy;@"/>
    <numFmt numFmtId="165" formatCode="[$-409]d\-mmm\-yy;@"/>
  </numFmts>
  <fonts count="20">
    <font>
      <sz val="11"/>
      <color indexed="8"/>
      <name val="Calibri"/>
      <charset val="134"/>
    </font>
    <font>
      <sz val="9"/>
      <color indexed="8"/>
      <name val="Calibri"/>
      <family val="2"/>
      <scheme val="minor"/>
    </font>
    <font>
      <sz val="8"/>
      <color indexed="8"/>
      <name val="Calibri"/>
      <family val="2"/>
      <scheme val="minor"/>
    </font>
    <font>
      <sz val="11"/>
      <color indexed="8"/>
      <name val="Calibri"/>
      <family val="2"/>
      <scheme val="minor"/>
    </font>
    <font>
      <sz val="12"/>
      <color indexed="8"/>
      <name val="Calibri"/>
      <family val="2"/>
      <scheme val="minor"/>
    </font>
    <font>
      <b/>
      <sz val="12"/>
      <color indexed="8"/>
      <name val="Calibri"/>
      <family val="2"/>
      <scheme val="minor"/>
    </font>
    <font>
      <b/>
      <sz val="9"/>
      <color indexed="8"/>
      <name val="Calibri"/>
      <family val="2"/>
      <scheme val="minor"/>
    </font>
    <font>
      <sz val="10"/>
      <color indexed="8"/>
      <name val="Calibri"/>
      <family val="2"/>
      <scheme val="minor"/>
    </font>
    <font>
      <b/>
      <sz val="10"/>
      <color indexed="8"/>
      <name val="Calibri"/>
      <family val="2"/>
      <scheme val="minor"/>
    </font>
    <font>
      <b/>
      <sz val="11"/>
      <color indexed="8"/>
      <name val="Calibri"/>
      <family val="2"/>
      <scheme val="minor"/>
    </font>
    <font>
      <b/>
      <sz val="14"/>
      <color indexed="8"/>
      <name val="Calibri"/>
      <family val="2"/>
      <scheme val="minor"/>
    </font>
    <font>
      <b/>
      <sz val="15"/>
      <color indexed="8"/>
      <name val="Calibri"/>
      <family val="2"/>
      <scheme val="minor"/>
    </font>
    <font>
      <sz val="10"/>
      <color rgb="FF263238"/>
      <name val="Calibri"/>
      <family val="2"/>
      <scheme val="minor"/>
    </font>
    <font>
      <b/>
      <sz val="8"/>
      <color indexed="8"/>
      <name val="Calibri"/>
      <family val="2"/>
      <scheme val="minor"/>
    </font>
    <font>
      <b/>
      <sz val="8"/>
      <name val="Calibri"/>
      <family val="2"/>
      <scheme val="minor"/>
    </font>
    <font>
      <sz val="7"/>
      <color indexed="8"/>
      <name val="Calibri"/>
      <family val="2"/>
      <scheme val="minor"/>
    </font>
    <font>
      <sz val="6"/>
      <color indexed="8"/>
      <name val="Calibri"/>
      <family val="2"/>
      <scheme val="minor"/>
    </font>
    <font>
      <sz val="8"/>
      <color rgb="FF000000"/>
      <name val="Tahoma"/>
      <family val="2"/>
    </font>
    <font>
      <sz val="11"/>
      <color indexed="8"/>
      <name val="Calibri"/>
      <family val="2"/>
    </font>
    <font>
      <b/>
      <sz val="8"/>
      <color theme="1"/>
      <name val="Calibri"/>
      <family val="2"/>
      <scheme val="minor"/>
    </font>
  </fonts>
  <fills count="8">
    <fill>
      <patternFill patternType="none"/>
    </fill>
    <fill>
      <patternFill patternType="gray125"/>
    </fill>
    <fill>
      <patternFill patternType="solid">
        <fgColor rgb="FFC00000"/>
        <bgColor indexed="64"/>
      </patternFill>
    </fill>
    <fill>
      <patternFill patternType="solid">
        <fgColor theme="5" tint="0.39991454817346722"/>
        <bgColor indexed="64"/>
      </patternFill>
    </fill>
    <fill>
      <patternFill patternType="solid">
        <fgColor theme="0" tint="-0.14993743705557422"/>
        <bgColor indexed="64"/>
      </patternFill>
    </fill>
    <fill>
      <patternFill patternType="solid">
        <fgColor theme="0"/>
        <bgColor indexed="64"/>
      </patternFill>
    </fill>
    <fill>
      <patternFill patternType="solid">
        <fgColor indexed="44"/>
        <bgColor indexed="31"/>
      </patternFill>
    </fill>
    <fill>
      <patternFill patternType="solid">
        <fgColor theme="3" tint="0.79992065187536243"/>
        <bgColor indexed="22"/>
      </patternFill>
    </fill>
  </fills>
  <borders count="46">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diagonal/>
    </border>
    <border>
      <left style="thin">
        <color indexed="8"/>
      </left>
      <right/>
      <top/>
      <bottom style="thin">
        <color indexed="8"/>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bottom/>
      <diagonal/>
    </border>
    <border>
      <left/>
      <right style="thin">
        <color indexed="8"/>
      </right>
      <top style="thin">
        <color indexed="8"/>
      </top>
      <bottom/>
      <diagonal/>
    </border>
    <border>
      <left/>
      <right style="thin">
        <color indexed="8"/>
      </right>
      <top/>
      <bottom style="thin">
        <color indexed="8"/>
      </bottom>
      <diagonal/>
    </border>
    <border>
      <left style="thin">
        <color indexed="8"/>
      </left>
      <right style="thin">
        <color indexed="8"/>
      </right>
      <top/>
      <bottom style="thin">
        <color auto="1"/>
      </bottom>
      <diagonal/>
    </border>
    <border>
      <left style="thin">
        <color indexed="8"/>
      </left>
      <right/>
      <top/>
      <bottom/>
      <diagonal/>
    </border>
    <border>
      <left style="thin">
        <color indexed="8"/>
      </left>
      <right style="thin">
        <color indexed="8"/>
      </right>
      <top/>
      <bottom style="double">
        <color indexed="8"/>
      </bottom>
      <diagonal/>
    </border>
    <border>
      <left style="thin">
        <color indexed="8"/>
      </left>
      <right style="thin">
        <color auto="1"/>
      </right>
      <top style="thin">
        <color indexed="8"/>
      </top>
      <bottom/>
      <diagonal/>
    </border>
    <border>
      <left/>
      <right style="thin">
        <color auto="1"/>
      </right>
      <top/>
      <bottom style="thin">
        <color indexed="8"/>
      </bottom>
      <diagonal/>
    </border>
    <border>
      <left style="thin">
        <color indexed="8"/>
      </left>
      <right style="thin">
        <color auto="1"/>
      </right>
      <top/>
      <bottom style="thin">
        <color indexed="8"/>
      </bottom>
      <diagonal/>
    </border>
    <border>
      <left/>
      <right style="thin">
        <color auto="1"/>
      </right>
      <top style="thin">
        <color indexed="8"/>
      </top>
      <bottom/>
      <diagonal/>
    </border>
    <border>
      <left style="thin">
        <color indexed="8"/>
      </left>
      <right style="thin">
        <color auto="1"/>
      </right>
      <top style="thin">
        <color indexed="8"/>
      </top>
      <bottom style="thin">
        <color indexed="8"/>
      </bottom>
      <diagonal/>
    </border>
    <border>
      <left style="thin">
        <color indexed="8"/>
      </left>
      <right style="thin">
        <color auto="1"/>
      </right>
      <top/>
      <bottom/>
      <diagonal/>
    </border>
    <border>
      <left/>
      <right style="thin">
        <color auto="1"/>
      </right>
      <top style="thin">
        <color indexed="8"/>
      </top>
      <bottom style="thin">
        <color indexed="8"/>
      </bottom>
      <diagonal/>
    </border>
    <border>
      <left style="thin">
        <color indexed="8"/>
      </left>
      <right style="thin">
        <color auto="1"/>
      </right>
      <top/>
      <bottom style="double">
        <color indexed="8"/>
      </bottom>
      <diagonal/>
    </border>
    <border>
      <left style="thin">
        <color auto="1"/>
      </left>
      <right/>
      <top/>
      <bottom style="double">
        <color indexed="8"/>
      </bottom>
      <diagonal/>
    </border>
    <border>
      <left/>
      <right/>
      <top/>
      <bottom style="double">
        <color indexed="8"/>
      </bottom>
      <diagonal/>
    </border>
    <border>
      <left style="thin">
        <color auto="1"/>
      </left>
      <right/>
      <top style="double">
        <color indexed="8"/>
      </top>
      <bottom style="thin">
        <color auto="1"/>
      </bottom>
      <diagonal/>
    </border>
    <border>
      <left/>
      <right/>
      <top style="double">
        <color indexed="8"/>
      </top>
      <bottom style="thin">
        <color auto="1"/>
      </bottom>
      <diagonal/>
    </border>
    <border>
      <left/>
      <right style="thin">
        <color indexed="8"/>
      </right>
      <top/>
      <bottom/>
      <diagonal/>
    </border>
    <border>
      <left/>
      <right style="thin">
        <color indexed="8"/>
      </right>
      <top/>
      <bottom style="double">
        <color indexed="8"/>
      </bottom>
      <diagonal/>
    </border>
    <border>
      <left/>
      <right/>
      <top style="thin">
        <color auto="1"/>
      </top>
      <bottom style="double">
        <color indexed="8"/>
      </bottom>
      <diagonal/>
    </border>
    <border>
      <left/>
      <right/>
      <top style="thin">
        <color indexed="8"/>
      </top>
      <bottom style="double">
        <color indexed="8"/>
      </bottom>
      <diagonal/>
    </border>
    <border>
      <left/>
      <right style="thin">
        <color auto="1"/>
      </right>
      <top/>
      <bottom style="double">
        <color indexed="8"/>
      </bottom>
      <diagonal/>
    </border>
  </borders>
  <cellStyleXfs count="1">
    <xf numFmtId="0" fontId="0" fillId="0" borderId="0"/>
  </cellStyleXfs>
  <cellXfs count="332">
    <xf numFmtId="0" fontId="0" fillId="0" borderId="0" xfId="0"/>
    <xf numFmtId="0" fontId="0" fillId="0" borderId="0" xfId="0" applyAlignment="1">
      <alignment horizontal="left" vertical="center"/>
    </xf>
    <xf numFmtId="0" fontId="1" fillId="0" borderId="0" xfId="0" applyFont="1" applyFill="1"/>
    <xf numFmtId="0" fontId="2" fillId="0" borderId="0" xfId="0" applyFont="1" applyFill="1" applyAlignment="1">
      <alignment horizontal="left" vertical="center"/>
    </xf>
    <xf numFmtId="0" fontId="1" fillId="0" borderId="0" xfId="0" applyFont="1" applyFill="1" applyAlignment="1">
      <alignment horizontal="left"/>
    </xf>
    <xf numFmtId="0" fontId="2" fillId="0" borderId="0" xfId="0" applyFont="1" applyFill="1" applyAlignment="1">
      <alignment horizontal="left"/>
    </xf>
    <xf numFmtId="0" fontId="1"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horizontal="left" vertical="center"/>
    </xf>
    <xf numFmtId="0" fontId="3" fillId="0" borderId="0" xfId="0" applyFont="1" applyFill="1"/>
    <xf numFmtId="0" fontId="3" fillId="0" borderId="0" xfId="0" applyFont="1" applyFill="1" applyBorder="1"/>
    <xf numFmtId="0" fontId="3" fillId="0" borderId="13" xfId="0" applyFont="1" applyFill="1" applyBorder="1"/>
    <xf numFmtId="0" fontId="4" fillId="0" borderId="0" xfId="0" applyFont="1" applyFill="1" applyBorder="1"/>
    <xf numFmtId="0" fontId="3" fillId="0" borderId="16" xfId="0" applyFont="1" applyFill="1" applyBorder="1" applyAlignment="1" applyProtection="1"/>
    <xf numFmtId="0" fontId="3" fillId="0" borderId="17" xfId="0" applyFont="1" applyFill="1" applyBorder="1" applyAlignment="1" applyProtection="1"/>
    <xf numFmtId="0" fontId="3" fillId="0" borderId="18" xfId="0" applyFont="1" applyFill="1" applyBorder="1" applyAlignment="1" applyProtection="1"/>
    <xf numFmtId="0" fontId="2" fillId="0" borderId="14" xfId="0" applyFont="1" applyFill="1" applyBorder="1" applyAlignment="1" applyProtection="1">
      <alignment horizontal="left"/>
    </xf>
    <xf numFmtId="0" fontId="10" fillId="0" borderId="0" xfId="0" applyFont="1" applyFill="1" applyBorder="1" applyAlignment="1" applyProtection="1"/>
    <xf numFmtId="0" fontId="9" fillId="0" borderId="0" xfId="0" applyFont="1" applyFill="1" applyBorder="1" applyAlignment="1"/>
    <xf numFmtId="0" fontId="9" fillId="0" borderId="21" xfId="0" applyFont="1" applyFill="1" applyBorder="1" applyAlignment="1"/>
    <xf numFmtId="0" fontId="3" fillId="0" borderId="15" xfId="0" applyFont="1" applyFill="1" applyBorder="1" applyProtection="1"/>
    <xf numFmtId="0" fontId="2" fillId="0" borderId="19" xfId="0" applyFont="1" applyFill="1" applyBorder="1" applyAlignment="1" applyProtection="1">
      <alignment horizontal="left"/>
    </xf>
    <xf numFmtId="0" fontId="12" fillId="0" borderId="26" xfId="0" applyFont="1" applyBorder="1" applyAlignment="1">
      <alignment horizontal="center"/>
    </xf>
    <xf numFmtId="0" fontId="3" fillId="0" borderId="14" xfId="0" applyFont="1" applyFill="1" applyBorder="1" applyAlignment="1" applyProtection="1">
      <alignment horizontal="center" wrapText="1"/>
      <protection locked="0"/>
    </xf>
    <xf numFmtId="0" fontId="13" fillId="7" borderId="15" xfId="0" applyFont="1" applyFill="1" applyBorder="1" applyAlignment="1" applyProtection="1">
      <alignment horizontal="center" vertical="top" wrapText="1"/>
    </xf>
    <xf numFmtId="0" fontId="3" fillId="0" borderId="21" xfId="0" applyFont="1" applyFill="1" applyBorder="1"/>
    <xf numFmtId="0" fontId="7" fillId="0" borderId="0" xfId="0" applyFont="1" applyFill="1" applyBorder="1"/>
    <xf numFmtId="0" fontId="13" fillId="7" borderId="23" xfId="0" applyFont="1" applyFill="1" applyBorder="1" applyAlignment="1" applyProtection="1">
      <alignment horizontal="center" wrapText="1"/>
    </xf>
    <xf numFmtId="0" fontId="3" fillId="0" borderId="32" xfId="0" applyFont="1" applyFill="1" applyBorder="1"/>
    <xf numFmtId="0" fontId="3" fillId="0" borderId="13" xfId="0" applyFont="1" applyFill="1" applyBorder="1" applyProtection="1"/>
    <xf numFmtId="0" fontId="10" fillId="0" borderId="5" xfId="0" applyFont="1" applyFill="1" applyBorder="1" applyAlignment="1" applyProtection="1"/>
    <xf numFmtId="0" fontId="3" fillId="0" borderId="0" xfId="0" applyFont="1" applyFill="1" applyBorder="1" applyProtection="1"/>
    <xf numFmtId="0" fontId="9" fillId="0" borderId="0" xfId="0" applyFont="1" applyFill="1" applyBorder="1" applyAlignment="1" applyProtection="1"/>
    <xf numFmtId="0" fontId="15" fillId="0" borderId="5" xfId="0" applyFont="1" applyFill="1" applyBorder="1" applyAlignment="1" applyProtection="1"/>
    <xf numFmtId="0" fontId="1" fillId="0" borderId="0" xfId="0" applyFont="1" applyFill="1" applyBorder="1" applyAlignment="1" applyProtection="1">
      <alignment vertical="center" wrapText="1"/>
    </xf>
    <xf numFmtId="0" fontId="3" fillId="0" borderId="0" xfId="0" applyFont="1" applyFill="1" applyBorder="1" applyAlignment="1" applyProtection="1">
      <alignment horizontal="center" vertical="center" wrapText="1"/>
    </xf>
    <xf numFmtId="0" fontId="2" fillId="0" borderId="0" xfId="0" applyFont="1" applyFill="1" applyBorder="1" applyAlignment="1" applyProtection="1">
      <alignment horizontal="left" vertical="center"/>
    </xf>
    <xf numFmtId="0" fontId="2" fillId="0" borderId="0" xfId="0" applyFont="1" applyFill="1" applyBorder="1" applyAlignment="1" applyProtection="1">
      <alignment horizontal="left" vertical="center" wrapText="1"/>
    </xf>
    <xf numFmtId="0" fontId="3" fillId="0" borderId="0" xfId="0" applyFont="1" applyFill="1" applyAlignment="1" applyProtection="1">
      <alignment horizontal="left" vertical="top" wrapText="1"/>
    </xf>
    <xf numFmtId="0" fontId="1" fillId="0" borderId="0" xfId="0" applyFont="1" applyFill="1" applyAlignment="1" applyProtection="1">
      <alignment horizontal="left" wrapText="1"/>
    </xf>
    <xf numFmtId="0" fontId="3" fillId="0" borderId="0" xfId="0" applyFont="1" applyFill="1" applyAlignment="1" applyProtection="1">
      <alignment wrapText="1"/>
    </xf>
    <xf numFmtId="0" fontId="7" fillId="0" borderId="0" xfId="0" applyFont="1" applyFill="1" applyAlignment="1" applyProtection="1">
      <alignment wrapText="1"/>
    </xf>
    <xf numFmtId="0" fontId="3" fillId="0" borderId="0" xfId="0" applyFont="1" applyFill="1" applyProtection="1"/>
    <xf numFmtId="0" fontId="2" fillId="0" borderId="0" xfId="0" applyFont="1" applyFill="1" applyAlignment="1" applyProtection="1">
      <alignment horizontal="left" vertical="center"/>
    </xf>
    <xf numFmtId="0" fontId="7" fillId="0" borderId="0" xfId="0" applyFont="1" applyFill="1" applyProtection="1"/>
    <xf numFmtId="0" fontId="2" fillId="0" borderId="0" xfId="0" applyFont="1" applyFill="1" applyAlignment="1" applyProtection="1">
      <alignment horizontal="left"/>
    </xf>
    <xf numFmtId="14" fontId="3" fillId="0" borderId="5" xfId="0" applyNumberFormat="1" applyFont="1" applyFill="1" applyBorder="1" applyAlignment="1" applyProtection="1">
      <alignment wrapText="1"/>
      <protection locked="0"/>
    </xf>
    <xf numFmtId="0" fontId="1" fillId="0" borderId="0" xfId="0" applyFont="1" applyFill="1" applyAlignment="1" applyProtection="1">
      <alignment vertical="center"/>
    </xf>
    <xf numFmtId="0" fontId="2" fillId="0" borderId="0" xfId="0" applyFont="1" applyFill="1" applyAlignment="1" applyProtection="1">
      <alignment vertical="center"/>
    </xf>
    <xf numFmtId="0" fontId="2" fillId="0" borderId="0" xfId="0" applyFont="1" applyFill="1" applyBorder="1" applyAlignment="1">
      <alignment vertical="center"/>
    </xf>
    <xf numFmtId="0" fontId="1" fillId="0" borderId="19" xfId="0" applyFont="1" applyFill="1" applyBorder="1" applyAlignment="1"/>
    <xf numFmtId="0" fontId="1" fillId="0" borderId="13" xfId="0" applyFont="1" applyFill="1" applyBorder="1" applyAlignment="1"/>
    <xf numFmtId="0" fontId="3" fillId="0" borderId="6" xfId="0" applyFont="1" applyFill="1" applyBorder="1" applyAlignment="1">
      <alignment horizontal="center"/>
    </xf>
    <xf numFmtId="0" fontId="16" fillId="0" borderId="0" xfId="0" applyFont="1" applyFill="1" applyBorder="1"/>
    <xf numFmtId="0" fontId="1" fillId="0" borderId="6" xfId="0" applyFont="1" applyFill="1" applyBorder="1" applyAlignment="1">
      <alignment horizontal="center"/>
    </xf>
    <xf numFmtId="0" fontId="1" fillId="0" borderId="0" xfId="0" applyFont="1" applyFill="1" applyBorder="1" applyAlignment="1">
      <alignment horizontal="left"/>
    </xf>
    <xf numFmtId="0" fontId="1" fillId="0" borderId="0" xfId="0" applyFont="1" applyFill="1" applyBorder="1"/>
    <xf numFmtId="0" fontId="1" fillId="0" borderId="6" xfId="0" applyFont="1" applyFill="1" applyBorder="1" applyAlignment="1">
      <alignment horizontal="center" vertical="center"/>
    </xf>
    <xf numFmtId="0" fontId="1" fillId="0" borderId="0" xfId="0" applyFont="1" applyFill="1" applyBorder="1" applyAlignment="1">
      <alignment vertical="center"/>
    </xf>
    <xf numFmtId="0" fontId="1" fillId="0" borderId="27" xfId="0" applyFont="1" applyFill="1" applyBorder="1" applyAlignment="1">
      <alignment vertical="center"/>
    </xf>
    <xf numFmtId="0" fontId="9" fillId="0" borderId="0" xfId="0" applyFont="1" applyFill="1"/>
    <xf numFmtId="0" fontId="9" fillId="0" borderId="0" xfId="0" applyFont="1" applyFill="1" applyBorder="1"/>
    <xf numFmtId="0" fontId="1" fillId="0" borderId="24" xfId="0" applyFont="1" applyFill="1" applyBorder="1" applyAlignment="1"/>
    <xf numFmtId="0" fontId="6" fillId="0" borderId="6" xfId="0" applyFont="1" applyFill="1" applyBorder="1" applyAlignment="1">
      <alignment horizontal="center"/>
    </xf>
    <xf numFmtId="0" fontId="1" fillId="0" borderId="41" xfId="0" applyFont="1" applyFill="1" applyBorder="1" applyAlignment="1"/>
    <xf numFmtId="0" fontId="1" fillId="0" borderId="41" xfId="0" applyFont="1" applyFill="1" applyBorder="1" applyAlignment="1">
      <alignment horizontal="left"/>
    </xf>
    <xf numFmtId="0" fontId="3" fillId="0" borderId="41" xfId="0" applyFont="1" applyFill="1" applyBorder="1"/>
    <xf numFmtId="0" fontId="1" fillId="0" borderId="41" xfId="0" applyFont="1" applyFill="1" applyBorder="1" applyAlignment="1">
      <alignment vertical="center"/>
    </xf>
    <xf numFmtId="0" fontId="3" fillId="0" borderId="21" xfId="0" applyFont="1" applyFill="1" applyBorder="1" applyAlignment="1" applyProtection="1"/>
    <xf numFmtId="0" fontId="1" fillId="0" borderId="41" xfId="0" applyFont="1" applyFill="1" applyBorder="1" applyAlignment="1">
      <alignment horizontal="left" vertical="center"/>
    </xf>
    <xf numFmtId="0" fontId="1" fillId="0" borderId="20" xfId="0" applyFont="1" applyFill="1" applyBorder="1" applyAlignment="1" applyProtection="1">
      <alignment vertical="center"/>
    </xf>
    <xf numFmtId="0" fontId="9" fillId="0" borderId="2" xfId="0" applyFont="1" applyFill="1" applyBorder="1" applyAlignment="1" applyProtection="1">
      <alignment wrapText="1"/>
    </xf>
    <xf numFmtId="0" fontId="3" fillId="0" borderId="2" xfId="0" applyFont="1" applyFill="1" applyBorder="1" applyProtection="1"/>
    <xf numFmtId="0" fontId="3" fillId="0" borderId="2" xfId="0" applyFont="1" applyFill="1" applyBorder="1" applyAlignment="1" applyProtection="1"/>
    <xf numFmtId="0" fontId="9" fillId="0" borderId="0" xfId="0" applyFont="1" applyFill="1" applyBorder="1" applyAlignment="1" applyProtection="1">
      <alignment wrapText="1"/>
    </xf>
    <xf numFmtId="0" fontId="3" fillId="0" borderId="0" xfId="0" applyFont="1" applyFill="1" applyBorder="1" applyAlignment="1" applyProtection="1"/>
    <xf numFmtId="0" fontId="1" fillId="0" borderId="12" xfId="0" applyFont="1" applyFill="1" applyBorder="1" applyAlignment="1" applyProtection="1"/>
    <xf numFmtId="0" fontId="1" fillId="0" borderId="12" xfId="0" applyFont="1" applyFill="1" applyBorder="1" applyAlignment="1" applyProtection="1">
      <alignment horizontal="center" vertical="center"/>
    </xf>
    <xf numFmtId="0" fontId="3" fillId="0" borderId="12" xfId="0" applyFont="1" applyFill="1" applyBorder="1" applyProtection="1"/>
    <xf numFmtId="0" fontId="3" fillId="0" borderId="0" xfId="0" applyFont="1" applyFill="1" applyBorder="1" applyAlignment="1"/>
    <xf numFmtId="0" fontId="1" fillId="0" borderId="0" xfId="0" applyFont="1" applyFill="1" applyProtection="1"/>
    <xf numFmtId="0" fontId="1" fillId="0" borderId="0" xfId="0" applyFont="1" applyFill="1" applyAlignment="1" applyProtection="1">
      <alignment horizontal="left" vertical="center"/>
    </xf>
    <xf numFmtId="0" fontId="1" fillId="0" borderId="0" xfId="0" applyFont="1" applyFill="1" applyBorder="1" applyAlignment="1">
      <alignment horizontal="left" vertical="center"/>
    </xf>
    <xf numFmtId="0" fontId="3" fillId="0" borderId="5" xfId="0" applyFont="1" applyFill="1" applyBorder="1"/>
    <xf numFmtId="0" fontId="3" fillId="0" borderId="0" xfId="0" applyFont="1" applyFill="1" applyBorder="1" applyAlignment="1" applyProtection="1">
      <alignment wrapText="1"/>
      <protection locked="0"/>
    </xf>
    <xf numFmtId="0" fontId="1" fillId="0" borderId="0" xfId="0" applyFont="1" applyFill="1" applyBorder="1" applyAlignment="1" applyProtection="1"/>
    <xf numFmtId="0" fontId="18" fillId="0" borderId="0" xfId="0" applyFont="1" applyAlignment="1">
      <alignment horizontal="left" vertical="center"/>
    </xf>
    <xf numFmtId="0" fontId="2" fillId="0" borderId="0" xfId="0" applyNumberFormat="1" applyFont="1" applyAlignment="1">
      <alignment horizontal="left" vertical="center"/>
    </xf>
    <xf numFmtId="0" fontId="2" fillId="0" borderId="0" xfId="0" applyNumberFormat="1" applyFont="1"/>
    <xf numFmtId="0" fontId="19" fillId="0" borderId="6" xfId="0" applyNumberFormat="1" applyFont="1" applyFill="1" applyBorder="1" applyAlignment="1" applyProtection="1">
      <alignment horizontal="left" vertical="center"/>
      <protection locked="0"/>
    </xf>
    <xf numFmtId="0" fontId="19" fillId="4" borderId="5" xfId="0" applyNumberFormat="1" applyFont="1" applyFill="1" applyBorder="1" applyAlignment="1">
      <alignment horizontal="left" vertical="center"/>
    </xf>
    <xf numFmtId="0" fontId="19" fillId="4" borderId="4" xfId="0" applyNumberFormat="1" applyFont="1" applyFill="1" applyBorder="1" applyAlignment="1">
      <alignment horizontal="left" vertical="center"/>
    </xf>
    <xf numFmtId="0" fontId="19" fillId="4" borderId="6" xfId="0" applyNumberFormat="1" applyFont="1" applyFill="1" applyBorder="1" applyAlignment="1">
      <alignment horizontal="left" vertical="center"/>
    </xf>
    <xf numFmtId="0" fontId="19" fillId="0" borderId="6" xfId="0" applyNumberFormat="1" applyFont="1" applyBorder="1" applyAlignment="1" applyProtection="1">
      <alignment horizontal="left" vertical="top"/>
      <protection locked="0"/>
    </xf>
    <xf numFmtId="0" fontId="19" fillId="5" borderId="11" xfId="0" applyNumberFormat="1" applyFont="1" applyFill="1" applyBorder="1" applyAlignment="1" applyProtection="1">
      <alignment horizontal="left" vertical="center"/>
      <protection locked="0"/>
    </xf>
    <xf numFmtId="0" fontId="19" fillId="4" borderId="0" xfId="0" applyNumberFormat="1" applyFont="1" applyFill="1" applyBorder="1" applyAlignment="1">
      <alignment horizontal="left" vertical="center"/>
    </xf>
    <xf numFmtId="0" fontId="19" fillId="4" borderId="7" xfId="0" applyNumberFormat="1" applyFont="1" applyFill="1" applyBorder="1" applyAlignment="1">
      <alignment horizontal="left" vertical="center"/>
    </xf>
    <xf numFmtId="0" fontId="19" fillId="4" borderId="8" xfId="0" applyNumberFormat="1" applyFont="1" applyFill="1" applyBorder="1" applyAlignment="1">
      <alignment horizontal="left" vertical="center"/>
    </xf>
    <xf numFmtId="0" fontId="19" fillId="0" borderId="6" xfId="0" applyNumberFormat="1" applyFont="1" applyBorder="1" applyAlignment="1" applyProtection="1">
      <alignment horizontal="left" vertical="top" wrapText="1"/>
      <protection locked="0"/>
    </xf>
    <xf numFmtId="0" fontId="19" fillId="0" borderId="6" xfId="0" applyNumberFormat="1" applyFont="1" applyBorder="1" applyAlignment="1" applyProtection="1">
      <alignment horizontal="left" vertical="center" wrapText="1"/>
      <protection locked="0"/>
    </xf>
    <xf numFmtId="0" fontId="19" fillId="5" borderId="6" xfId="0" applyNumberFormat="1" applyFont="1" applyFill="1" applyBorder="1" applyAlignment="1" applyProtection="1">
      <alignment horizontal="left" vertical="center"/>
      <protection locked="0"/>
    </xf>
    <xf numFmtId="0" fontId="19" fillId="4" borderId="12" xfId="0" applyNumberFormat="1" applyFont="1" applyFill="1" applyBorder="1" applyAlignment="1">
      <alignment horizontal="left" vertical="center"/>
    </xf>
    <xf numFmtId="0" fontId="19" fillId="0" borderId="8" xfId="0" applyNumberFormat="1" applyFont="1" applyBorder="1" applyAlignment="1" applyProtection="1">
      <alignment horizontal="left" vertical="top" wrapText="1"/>
      <protection locked="0"/>
    </xf>
    <xf numFmtId="0" fontId="19" fillId="0" borderId="6" xfId="0" applyNumberFormat="1" applyFont="1" applyFill="1" applyBorder="1" applyAlignment="1" applyProtection="1">
      <alignment horizontal="left" vertical="top"/>
      <protection locked="0"/>
    </xf>
    <xf numFmtId="0" fontId="19" fillId="0" borderId="6" xfId="0" applyNumberFormat="1" applyFont="1" applyBorder="1" applyAlignment="1" applyProtection="1">
      <alignment horizontal="left" vertical="center"/>
      <protection locked="0"/>
    </xf>
    <xf numFmtId="0" fontId="14" fillId="5" borderId="6" xfId="0" applyNumberFormat="1" applyFont="1" applyFill="1" applyBorder="1" applyAlignment="1" applyProtection="1">
      <alignment horizontal="left" vertical="top"/>
      <protection locked="0"/>
    </xf>
    <xf numFmtId="0" fontId="14" fillId="5" borderId="6" xfId="0" applyNumberFormat="1" applyFont="1" applyFill="1" applyBorder="1" applyAlignment="1" applyProtection="1">
      <alignment horizontal="left" vertical="center"/>
      <protection locked="0"/>
    </xf>
    <xf numFmtId="0" fontId="19" fillId="2" borderId="1" xfId="0" applyNumberFormat="1" applyFont="1" applyFill="1" applyBorder="1" applyAlignment="1">
      <alignment horizontal="left" vertical="center"/>
    </xf>
    <xf numFmtId="0" fontId="19" fillId="2" borderId="2" xfId="0" applyNumberFormat="1" applyFont="1" applyFill="1" applyBorder="1" applyAlignment="1">
      <alignment horizontal="left" vertical="center"/>
    </xf>
    <xf numFmtId="0" fontId="19" fillId="2" borderId="3" xfId="0" applyNumberFormat="1" applyFont="1" applyFill="1" applyBorder="1" applyAlignment="1">
      <alignment horizontal="left" vertical="center"/>
    </xf>
    <xf numFmtId="0" fontId="19" fillId="3" borderId="4" xfId="0" applyNumberFormat="1" applyFont="1" applyFill="1" applyBorder="1" applyAlignment="1">
      <alignment horizontal="left" vertical="center"/>
    </xf>
    <xf numFmtId="0" fontId="19" fillId="3" borderId="0" xfId="0" applyNumberFormat="1" applyFont="1" applyFill="1" applyBorder="1" applyAlignment="1">
      <alignment horizontal="left" vertical="center"/>
    </xf>
    <xf numFmtId="0" fontId="19" fillId="3" borderId="5" xfId="0" applyNumberFormat="1" applyFont="1" applyFill="1" applyBorder="1" applyAlignment="1">
      <alignment horizontal="left" vertical="center"/>
    </xf>
    <xf numFmtId="0" fontId="19" fillId="4" borderId="4" xfId="0" applyNumberFormat="1" applyFont="1" applyFill="1" applyBorder="1" applyAlignment="1">
      <alignment horizontal="left" vertical="center"/>
    </xf>
    <xf numFmtId="0" fontId="19" fillId="4" borderId="0" xfId="0" applyNumberFormat="1" applyFont="1" applyFill="1" applyBorder="1" applyAlignment="1">
      <alignment horizontal="left" vertical="center"/>
    </xf>
    <xf numFmtId="0" fontId="19" fillId="4" borderId="5" xfId="0" applyNumberFormat="1" applyFont="1" applyFill="1" applyBorder="1" applyAlignment="1">
      <alignment horizontal="left" vertical="center"/>
    </xf>
    <xf numFmtId="0" fontId="19" fillId="0" borderId="7" xfId="0" applyNumberFormat="1" applyFont="1" applyFill="1" applyBorder="1" applyAlignment="1" applyProtection="1">
      <alignment horizontal="left" vertical="center"/>
      <protection locked="0"/>
    </xf>
    <xf numFmtId="0" fontId="19" fillId="0" borderId="8" xfId="0" applyNumberFormat="1" applyFont="1" applyFill="1" applyBorder="1" applyAlignment="1" applyProtection="1">
      <alignment horizontal="left" vertical="center"/>
      <protection locked="0"/>
    </xf>
    <xf numFmtId="0" fontId="19" fillId="0" borderId="9" xfId="0" applyNumberFormat="1" applyFont="1" applyBorder="1" applyAlignment="1" applyProtection="1">
      <alignment horizontal="left" vertical="top" wrapText="1"/>
      <protection locked="0"/>
    </xf>
    <xf numFmtId="0" fontId="19" fillId="0" borderId="10" xfId="0" applyNumberFormat="1" applyFont="1" applyBorder="1" applyAlignment="1" applyProtection="1">
      <alignment horizontal="left" vertical="top" wrapText="1"/>
      <protection locked="0"/>
    </xf>
    <xf numFmtId="0" fontId="19" fillId="0" borderId="11" xfId="0" applyNumberFormat="1" applyFont="1" applyBorder="1" applyAlignment="1" applyProtection="1">
      <alignment horizontal="left" vertical="top" wrapText="1"/>
      <protection locked="0"/>
    </xf>
    <xf numFmtId="0" fontId="19" fillId="4" borderId="6" xfId="0" applyNumberFormat="1" applyFont="1" applyFill="1" applyBorder="1" applyAlignment="1">
      <alignment horizontal="left" vertical="center"/>
    </xf>
    <xf numFmtId="0" fontId="19" fillId="0" borderId="6" xfId="0" applyNumberFormat="1" applyFont="1" applyBorder="1" applyAlignment="1" applyProtection="1">
      <alignment horizontal="left" vertical="center"/>
      <protection locked="0"/>
    </xf>
    <xf numFmtId="0" fontId="19" fillId="4" borderId="1" xfId="0" applyNumberFormat="1" applyFont="1" applyFill="1" applyBorder="1" applyAlignment="1">
      <alignment horizontal="left" vertical="center"/>
    </xf>
    <xf numFmtId="0" fontId="19" fillId="4" borderId="3" xfId="0" applyNumberFormat="1" applyFont="1" applyFill="1" applyBorder="1" applyAlignment="1">
      <alignment horizontal="left" vertical="center"/>
    </xf>
    <xf numFmtId="0" fontId="19" fillId="4" borderId="7" xfId="0" applyNumberFormat="1" applyFont="1" applyFill="1" applyBorder="1" applyAlignment="1">
      <alignment horizontal="left" vertical="center"/>
    </xf>
    <xf numFmtId="0" fontId="19" fillId="4" borderId="8" xfId="0" applyNumberFormat="1" applyFont="1" applyFill="1" applyBorder="1" applyAlignment="1">
      <alignment horizontal="left" vertical="center"/>
    </xf>
    <xf numFmtId="0" fontId="19" fillId="3" borderId="9" xfId="0" applyNumberFormat="1" applyFont="1" applyFill="1" applyBorder="1" applyAlignment="1">
      <alignment horizontal="left" vertical="center"/>
    </xf>
    <xf numFmtId="0" fontId="19" fillId="3" borderId="10" xfId="0" applyNumberFormat="1" applyFont="1" applyFill="1" applyBorder="1" applyAlignment="1">
      <alignment horizontal="left" vertical="center"/>
    </xf>
    <xf numFmtId="0" fontId="19" fillId="3" borderId="11" xfId="0" applyNumberFormat="1" applyFont="1" applyFill="1" applyBorder="1" applyAlignment="1">
      <alignment horizontal="left" vertical="center"/>
    </xf>
    <xf numFmtId="0" fontId="19" fillId="4" borderId="9" xfId="0" applyNumberFormat="1" applyFont="1" applyFill="1" applyBorder="1" applyAlignment="1">
      <alignment horizontal="left" vertical="center"/>
    </xf>
    <xf numFmtId="0" fontId="19" fillId="4" borderId="11" xfId="0" applyNumberFormat="1" applyFont="1" applyFill="1" applyBorder="1" applyAlignment="1">
      <alignment horizontal="left" vertical="center"/>
    </xf>
    <xf numFmtId="0" fontId="19" fillId="0" borderId="9" xfId="0" applyNumberFormat="1" applyFont="1" applyBorder="1" applyAlignment="1" applyProtection="1">
      <alignment horizontal="left" vertical="center"/>
      <protection locked="0"/>
    </xf>
    <xf numFmtId="0" fontId="19" fillId="0" borderId="11" xfId="0" applyNumberFormat="1" applyFont="1" applyBorder="1" applyAlignment="1" applyProtection="1">
      <alignment horizontal="left" vertical="center"/>
      <protection locked="0"/>
    </xf>
    <xf numFmtId="0" fontId="19" fillId="0" borderId="10" xfId="0" applyNumberFormat="1" applyFont="1" applyBorder="1" applyAlignment="1" applyProtection="1">
      <alignment horizontal="left" vertical="center"/>
      <protection locked="0"/>
    </xf>
    <xf numFmtId="0" fontId="19" fillId="0" borderId="12" xfId="0" applyNumberFormat="1" applyFont="1" applyBorder="1" applyAlignment="1" applyProtection="1">
      <alignment horizontal="left" vertical="top" wrapText="1"/>
      <protection locked="0"/>
    </xf>
    <xf numFmtId="0" fontId="19" fillId="0" borderId="8" xfId="0" applyNumberFormat="1" applyFont="1" applyBorder="1" applyAlignment="1" applyProtection="1">
      <alignment horizontal="left" vertical="top" wrapText="1"/>
      <protection locked="0"/>
    </xf>
    <xf numFmtId="0" fontId="19" fillId="4" borderId="4" xfId="0" applyNumberFormat="1" applyFont="1" applyFill="1" applyBorder="1" applyAlignment="1">
      <alignment horizontal="left" vertical="center" wrapText="1"/>
    </xf>
    <xf numFmtId="0" fontId="19" fillId="4" borderId="5" xfId="0" applyNumberFormat="1" applyFont="1" applyFill="1" applyBorder="1" applyAlignment="1">
      <alignment horizontal="left" vertical="center" wrapText="1"/>
    </xf>
    <xf numFmtId="0" fontId="19" fillId="4" borderId="10" xfId="0" applyNumberFormat="1" applyFont="1" applyFill="1" applyBorder="1" applyAlignment="1">
      <alignment horizontal="left" vertical="center"/>
    </xf>
    <xf numFmtId="0" fontId="19" fillId="0" borderId="9" xfId="0" applyNumberFormat="1" applyFont="1" applyBorder="1" applyAlignment="1" applyProtection="1">
      <alignment horizontal="left" vertical="top"/>
      <protection locked="0"/>
    </xf>
    <xf numFmtId="0" fontId="19" fillId="0" borderId="11" xfId="0" applyNumberFormat="1" applyFont="1" applyBorder="1" applyAlignment="1" applyProtection="1">
      <alignment horizontal="left" vertical="top"/>
      <protection locked="0"/>
    </xf>
    <xf numFmtId="0" fontId="19" fillId="4" borderId="2" xfId="0" applyNumberFormat="1" applyFont="1" applyFill="1" applyBorder="1" applyAlignment="1">
      <alignment horizontal="left" vertical="center"/>
    </xf>
    <xf numFmtId="0" fontId="19" fillId="3" borderId="7" xfId="0" applyNumberFormat="1" applyFont="1" applyFill="1" applyBorder="1" applyAlignment="1">
      <alignment horizontal="left" vertical="center"/>
    </xf>
    <xf numFmtId="0" fontId="19" fillId="3" borderId="12" xfId="0" applyNumberFormat="1" applyFont="1" applyFill="1" applyBorder="1" applyAlignment="1">
      <alignment horizontal="left" vertical="center"/>
    </xf>
    <xf numFmtId="0" fontId="19" fillId="3" borderId="8" xfId="0" applyNumberFormat="1" applyFont="1" applyFill="1" applyBorder="1" applyAlignment="1">
      <alignment horizontal="left" vertical="center"/>
    </xf>
    <xf numFmtId="0" fontId="19" fillId="0" borderId="9" xfId="0" applyNumberFormat="1" applyFont="1" applyFill="1" applyBorder="1" applyAlignment="1" applyProtection="1">
      <alignment horizontal="left" vertical="top" wrapText="1"/>
      <protection locked="0"/>
    </xf>
    <xf numFmtId="0" fontId="19" fillId="0" borderId="11" xfId="0" applyNumberFormat="1" applyFont="1" applyFill="1" applyBorder="1" applyAlignment="1" applyProtection="1">
      <alignment horizontal="left" vertical="top" wrapText="1"/>
      <protection locked="0"/>
    </xf>
    <xf numFmtId="0" fontId="19" fillId="0" borderId="9" xfId="0" applyNumberFormat="1" applyFont="1" applyFill="1" applyBorder="1" applyAlignment="1" applyProtection="1">
      <alignment horizontal="left" vertical="top"/>
      <protection locked="0"/>
    </xf>
    <xf numFmtId="0" fontId="19" fillId="0" borderId="10" xfId="0" applyNumberFormat="1" applyFont="1" applyFill="1" applyBorder="1" applyAlignment="1" applyProtection="1">
      <alignment horizontal="left" vertical="top"/>
      <protection locked="0"/>
    </xf>
    <xf numFmtId="0" fontId="19" fillId="0" borderId="11" xfId="0" applyNumberFormat="1" applyFont="1" applyFill="1" applyBorder="1" applyAlignment="1" applyProtection="1">
      <alignment horizontal="left" vertical="top"/>
      <protection locked="0"/>
    </xf>
    <xf numFmtId="0" fontId="19" fillId="0" borderId="1" xfId="0" applyNumberFormat="1" applyFont="1" applyFill="1" applyBorder="1" applyAlignment="1" applyProtection="1">
      <alignment horizontal="left" vertical="top"/>
      <protection locked="0"/>
    </xf>
    <xf numFmtId="0" fontId="19" fillId="5" borderId="9" xfId="0" applyNumberFormat="1" applyFont="1" applyFill="1" applyBorder="1" applyAlignment="1" applyProtection="1">
      <alignment horizontal="left" vertical="center"/>
      <protection locked="0"/>
    </xf>
    <xf numFmtId="0" fontId="19" fillId="5" borderId="11" xfId="0" applyNumberFormat="1" applyFont="1" applyFill="1" applyBorder="1" applyAlignment="1" applyProtection="1">
      <alignment horizontal="left" vertical="center"/>
      <protection locked="0"/>
    </xf>
    <xf numFmtId="0" fontId="19" fillId="0" borderId="3" xfId="0" applyNumberFormat="1" applyFont="1" applyFill="1" applyBorder="1" applyAlignment="1" applyProtection="1">
      <alignment horizontal="left" vertical="top"/>
      <protection locked="0"/>
    </xf>
    <xf numFmtId="0" fontId="19" fillId="0" borderId="7" xfId="0" applyNumberFormat="1" applyFont="1" applyBorder="1" applyAlignment="1" applyProtection="1">
      <alignment horizontal="left" vertical="top"/>
      <protection locked="0"/>
    </xf>
    <xf numFmtId="0" fontId="19" fillId="0" borderId="12" xfId="0" applyNumberFormat="1" applyFont="1" applyBorder="1" applyAlignment="1" applyProtection="1">
      <alignment horizontal="left" vertical="top"/>
      <protection locked="0"/>
    </xf>
    <xf numFmtId="0" fontId="19" fillId="0" borderId="8" xfId="0" applyNumberFormat="1" applyFont="1" applyBorder="1" applyAlignment="1" applyProtection="1">
      <alignment horizontal="left" vertical="top"/>
      <protection locked="0"/>
    </xf>
    <xf numFmtId="0" fontId="19" fillId="4" borderId="0" xfId="0" applyNumberFormat="1" applyFont="1" applyFill="1" applyAlignment="1">
      <alignment horizontal="left" vertical="center"/>
    </xf>
    <xf numFmtId="0" fontId="14" fillId="5" borderId="9" xfId="0" applyNumberFormat="1" applyFont="1" applyFill="1" applyBorder="1" applyAlignment="1" applyProtection="1">
      <alignment horizontal="left" vertical="center"/>
      <protection locked="0"/>
    </xf>
    <xf numFmtId="0" fontId="14" fillId="5" borderId="11" xfId="0" applyNumberFormat="1" applyFont="1" applyFill="1" applyBorder="1" applyAlignment="1" applyProtection="1">
      <alignment horizontal="left" vertical="center"/>
      <protection locked="0"/>
    </xf>
    <xf numFmtId="0" fontId="14" fillId="5" borderId="9" xfId="0" applyNumberFormat="1" applyFont="1" applyFill="1" applyBorder="1" applyAlignment="1" applyProtection="1">
      <alignment horizontal="left" vertical="top"/>
      <protection locked="0"/>
    </xf>
    <xf numFmtId="0" fontId="14" fillId="5" borderId="10" xfId="0" applyNumberFormat="1" applyFont="1" applyFill="1" applyBorder="1" applyAlignment="1" applyProtection="1">
      <alignment horizontal="left" vertical="top"/>
      <protection locked="0"/>
    </xf>
    <xf numFmtId="0" fontId="14" fillId="5" borderId="11" xfId="0" applyNumberFormat="1" applyFont="1" applyFill="1" applyBorder="1" applyAlignment="1" applyProtection="1">
      <alignment horizontal="left" vertical="top"/>
      <protection locked="0"/>
    </xf>
    <xf numFmtId="0" fontId="19" fillId="5" borderId="9" xfId="0" applyNumberFormat="1" applyFont="1" applyFill="1" applyBorder="1" applyAlignment="1" applyProtection="1">
      <alignment horizontal="left" vertical="top"/>
      <protection locked="0"/>
    </xf>
    <xf numFmtId="0" fontId="19" fillId="5" borderId="10" xfId="0" applyNumberFormat="1" applyFont="1" applyFill="1" applyBorder="1" applyAlignment="1" applyProtection="1">
      <alignment horizontal="left" vertical="top"/>
      <protection locked="0"/>
    </xf>
    <xf numFmtId="0" fontId="19" fillId="5" borderId="11" xfId="0" applyNumberFormat="1" applyFont="1" applyFill="1" applyBorder="1" applyAlignment="1" applyProtection="1">
      <alignment horizontal="left" vertical="top"/>
      <protection locked="0"/>
    </xf>
    <xf numFmtId="0" fontId="19" fillId="0" borderId="1" xfId="0" applyNumberFormat="1" applyFont="1" applyBorder="1" applyAlignment="1" applyProtection="1">
      <alignment horizontal="left" vertical="center"/>
      <protection locked="0"/>
    </xf>
    <xf numFmtId="0" fontId="19" fillId="0" borderId="2" xfId="0" applyNumberFormat="1" applyFont="1" applyBorder="1" applyAlignment="1" applyProtection="1">
      <alignment horizontal="left" vertical="center"/>
      <protection locked="0"/>
    </xf>
    <xf numFmtId="0" fontId="19" fillId="0" borderId="3" xfId="0" applyNumberFormat="1" applyFont="1" applyBorder="1" applyAlignment="1" applyProtection="1">
      <alignment horizontal="left" vertical="center"/>
      <protection locked="0"/>
    </xf>
    <xf numFmtId="0" fontId="19" fillId="3" borderId="6" xfId="0" applyNumberFormat="1" applyFont="1" applyFill="1" applyBorder="1" applyAlignment="1">
      <alignment horizontal="left" vertical="center"/>
    </xf>
    <xf numFmtId="0" fontId="19" fillId="5" borderId="4" xfId="0" applyNumberFormat="1" applyFont="1" applyFill="1" applyBorder="1" applyAlignment="1" applyProtection="1">
      <alignment horizontal="left" vertical="center" wrapText="1"/>
      <protection locked="0"/>
    </xf>
    <xf numFmtId="0" fontId="19" fillId="5" borderId="0" xfId="0" applyNumberFormat="1" applyFont="1" applyFill="1" applyBorder="1" applyAlignment="1" applyProtection="1">
      <alignment horizontal="left" vertical="center" wrapText="1"/>
      <protection locked="0"/>
    </xf>
    <xf numFmtId="0" fontId="19" fillId="5" borderId="5" xfId="0" applyNumberFormat="1" applyFont="1" applyFill="1" applyBorder="1" applyAlignment="1" applyProtection="1">
      <alignment horizontal="left" vertical="center" wrapText="1"/>
      <protection locked="0"/>
    </xf>
    <xf numFmtId="0" fontId="19" fillId="0" borderId="10" xfId="0" applyNumberFormat="1" applyFont="1" applyFill="1" applyBorder="1" applyAlignment="1" applyProtection="1">
      <alignment horizontal="left" vertical="top" wrapText="1"/>
      <protection locked="0"/>
    </xf>
    <xf numFmtId="0" fontId="19" fillId="0" borderId="7" xfId="0" applyNumberFormat="1" applyFont="1" applyFill="1" applyBorder="1" applyAlignment="1" applyProtection="1">
      <alignment horizontal="left" vertical="top" wrapText="1"/>
      <protection locked="0"/>
    </xf>
    <xf numFmtId="0" fontId="19" fillId="0" borderId="12" xfId="0" applyNumberFormat="1" applyFont="1" applyFill="1" applyBorder="1" applyAlignment="1" applyProtection="1">
      <alignment horizontal="left" vertical="top" wrapText="1"/>
      <protection locked="0"/>
    </xf>
    <xf numFmtId="0" fontId="19" fillId="0" borderId="8" xfId="0" applyNumberFormat="1" applyFont="1" applyFill="1" applyBorder="1" applyAlignment="1" applyProtection="1">
      <alignment horizontal="left" vertical="top" wrapText="1"/>
      <protection locked="0"/>
    </xf>
    <xf numFmtId="0" fontId="19" fillId="4" borderId="12" xfId="0" applyNumberFormat="1" applyFont="1" applyFill="1" applyBorder="1" applyAlignment="1">
      <alignment horizontal="left" vertical="center"/>
    </xf>
    <xf numFmtId="0" fontId="19" fillId="0" borderId="12" xfId="0" applyNumberFormat="1" applyFont="1" applyFill="1" applyBorder="1" applyAlignment="1" applyProtection="1">
      <alignment horizontal="left" vertical="center" wrapText="1"/>
      <protection locked="0"/>
    </xf>
    <xf numFmtId="0" fontId="19" fillId="0" borderId="8" xfId="0" applyNumberFormat="1" applyFont="1" applyFill="1" applyBorder="1" applyAlignment="1" applyProtection="1">
      <alignment horizontal="left" vertical="center" wrapText="1"/>
      <protection locked="0"/>
    </xf>
    <xf numFmtId="0" fontId="19" fillId="0" borderId="4" xfId="0" applyNumberFormat="1" applyFont="1" applyFill="1" applyBorder="1" applyAlignment="1" applyProtection="1">
      <alignment horizontal="left" vertical="top" wrapText="1"/>
      <protection locked="0"/>
    </xf>
    <xf numFmtId="0" fontId="19" fillId="0" borderId="0" xfId="0" applyNumberFormat="1" applyFont="1" applyFill="1" applyBorder="1" applyAlignment="1" applyProtection="1">
      <alignment horizontal="left" vertical="top" wrapText="1"/>
      <protection locked="0"/>
    </xf>
    <xf numFmtId="0" fontId="19" fillId="0" borderId="5" xfId="0" applyNumberFormat="1" applyFont="1" applyFill="1" applyBorder="1" applyAlignment="1" applyProtection="1">
      <alignment horizontal="left" vertical="top" wrapText="1"/>
      <protection locked="0"/>
    </xf>
    <xf numFmtId="0" fontId="5" fillId="6" borderId="14" xfId="0" applyFont="1" applyFill="1" applyBorder="1" applyAlignment="1" applyProtection="1">
      <alignment horizontal="left" vertical="top" wrapText="1"/>
    </xf>
    <xf numFmtId="0" fontId="3" fillId="0" borderId="21" xfId="0" applyFont="1" applyFill="1" applyBorder="1" applyAlignment="1" applyProtection="1">
      <alignment horizontal="right"/>
    </xf>
    <xf numFmtId="0" fontId="1" fillId="0" borderId="14" xfId="0" applyFont="1" applyFill="1" applyBorder="1" applyAlignment="1" applyProtection="1">
      <alignment horizontal="left"/>
    </xf>
    <xf numFmtId="0" fontId="3" fillId="0" borderId="18" xfId="0" applyFont="1" applyFill="1" applyBorder="1" applyAlignment="1" applyProtection="1">
      <alignment horizontal="left" vertical="center" wrapText="1"/>
      <protection locked="0"/>
    </xf>
    <xf numFmtId="0" fontId="1" fillId="0" borderId="14" xfId="0" applyFont="1" applyFill="1" applyBorder="1" applyAlignment="1" applyProtection="1">
      <alignment horizontal="center" vertical="center" wrapText="1"/>
    </xf>
    <xf numFmtId="164" fontId="3" fillId="0" borderId="14" xfId="0" applyNumberFormat="1" applyFont="1" applyFill="1" applyBorder="1" applyAlignment="1" applyProtection="1">
      <alignment horizontal="left" vertical="center" wrapText="1"/>
      <protection locked="0"/>
    </xf>
    <xf numFmtId="164" fontId="3" fillId="0" borderId="33" xfId="0" applyNumberFormat="1" applyFont="1" applyFill="1" applyBorder="1" applyAlignment="1" applyProtection="1">
      <alignment horizontal="left" vertical="center" wrapText="1"/>
      <protection locked="0"/>
    </xf>
    <xf numFmtId="0" fontId="6" fillId="0" borderId="13" xfId="0" applyFont="1" applyFill="1" applyBorder="1" applyAlignment="1" applyProtection="1">
      <alignment horizontal="center"/>
    </xf>
    <xf numFmtId="0" fontId="6" fillId="0" borderId="32" xfId="0" applyFont="1" applyFill="1" applyBorder="1" applyAlignment="1" applyProtection="1">
      <alignment horizontal="center"/>
    </xf>
    <xf numFmtId="0" fontId="5" fillId="6" borderId="15" xfId="0" applyFont="1" applyFill="1" applyBorder="1" applyAlignment="1" applyProtection="1">
      <alignment horizontal="left"/>
    </xf>
    <xf numFmtId="0" fontId="3" fillId="0" borderId="0" xfId="0" applyFont="1" applyFill="1" applyBorder="1" applyAlignment="1" applyProtection="1">
      <alignment horizontal="center"/>
    </xf>
    <xf numFmtId="0" fontId="3" fillId="0" borderId="5" xfId="0" applyFont="1" applyFill="1" applyBorder="1" applyAlignment="1" applyProtection="1">
      <alignment horizontal="center"/>
    </xf>
    <xf numFmtId="0" fontId="3" fillId="0" borderId="24" xfId="0" applyFont="1" applyFill="1" applyBorder="1" applyAlignment="1" applyProtection="1">
      <alignment horizontal="center"/>
      <protection locked="0"/>
    </xf>
    <xf numFmtId="0" fontId="3" fillId="0" borderId="32" xfId="0" applyFont="1" applyFill="1" applyBorder="1" applyAlignment="1" applyProtection="1">
      <alignment horizontal="center"/>
      <protection locked="0"/>
    </xf>
    <xf numFmtId="0" fontId="2" fillId="0" borderId="19" xfId="0" applyFont="1" applyFill="1" applyBorder="1" applyAlignment="1" applyProtection="1">
      <alignment horizontal="left" vertical="center"/>
    </xf>
    <xf numFmtId="0" fontId="2" fillId="0" borderId="13" xfId="0" applyFont="1" applyFill="1" applyBorder="1" applyAlignment="1" applyProtection="1">
      <alignment horizontal="left" vertical="center"/>
    </xf>
    <xf numFmtId="0" fontId="2" fillId="0" borderId="24" xfId="0" applyFont="1" applyFill="1" applyBorder="1" applyAlignment="1" applyProtection="1">
      <alignment horizontal="left" vertical="center"/>
    </xf>
    <xf numFmtId="0" fontId="2" fillId="0" borderId="15" xfId="0" applyFont="1" applyFill="1" applyBorder="1" applyAlignment="1" applyProtection="1">
      <alignment horizontal="left" vertical="center"/>
    </xf>
    <xf numFmtId="0" fontId="2" fillId="0" borderId="29" xfId="0" applyFont="1" applyFill="1" applyBorder="1" applyAlignment="1" applyProtection="1">
      <alignment horizontal="left" vertical="center"/>
    </xf>
    <xf numFmtId="0" fontId="3" fillId="0" borderId="20" xfId="0" applyFont="1" applyFill="1" applyBorder="1" applyAlignment="1" applyProtection="1">
      <alignment horizontal="left" vertical="top" wrapText="1"/>
      <protection locked="0"/>
    </xf>
    <xf numFmtId="0" fontId="3" fillId="0" borderId="21" xfId="0" applyFont="1" applyFill="1" applyBorder="1" applyAlignment="1" applyProtection="1">
      <alignment horizontal="left" vertical="top" wrapText="1"/>
      <protection locked="0"/>
    </xf>
    <xf numFmtId="0" fontId="3" fillId="0" borderId="25" xfId="0" applyFont="1" applyFill="1" applyBorder="1" applyAlignment="1" applyProtection="1">
      <alignment horizontal="left" vertical="top" wrapText="1"/>
      <protection locked="0"/>
    </xf>
    <xf numFmtId="0" fontId="3" fillId="0" borderId="22" xfId="0" applyFont="1" applyFill="1" applyBorder="1" applyAlignment="1" applyProtection="1">
      <alignment horizontal="left" vertical="top" wrapText="1"/>
      <protection locked="0"/>
    </xf>
    <xf numFmtId="0" fontId="3" fillId="0" borderId="31" xfId="0" applyFont="1" applyFill="1" applyBorder="1" applyAlignment="1" applyProtection="1">
      <alignment horizontal="left" vertical="top" wrapText="1"/>
      <protection locked="0"/>
    </xf>
    <xf numFmtId="0" fontId="3" fillId="0" borderId="23" xfId="0" applyFont="1" applyFill="1" applyBorder="1" applyAlignment="1" applyProtection="1">
      <alignment horizontal="left" vertical="top" wrapText="1"/>
      <protection locked="0"/>
    </xf>
    <xf numFmtId="14" fontId="3" fillId="0" borderId="22" xfId="0" applyNumberFormat="1" applyFont="1" applyFill="1" applyBorder="1" applyAlignment="1" applyProtection="1">
      <alignment horizontal="left" wrapText="1"/>
      <protection locked="0"/>
    </xf>
    <xf numFmtId="0" fontId="2" fillId="0" borderId="15" xfId="0" applyFont="1" applyFill="1" applyBorder="1" applyAlignment="1" applyProtection="1">
      <alignment horizontal="left" wrapText="1"/>
    </xf>
    <xf numFmtId="0" fontId="2" fillId="0" borderId="29" xfId="0" applyFont="1" applyFill="1" applyBorder="1" applyAlignment="1" applyProtection="1">
      <alignment horizontal="left" wrapText="1"/>
    </xf>
    <xf numFmtId="0" fontId="3" fillId="0" borderId="22" xfId="0" applyFont="1" applyFill="1" applyBorder="1" applyAlignment="1" applyProtection="1">
      <alignment horizontal="left" wrapText="1"/>
      <protection locked="0"/>
    </xf>
    <xf numFmtId="14" fontId="3" fillId="0" borderId="20" xfId="0" applyNumberFormat="1" applyFont="1" applyFill="1" applyBorder="1" applyAlignment="1" applyProtection="1">
      <alignment horizontal="center" wrapText="1"/>
      <protection locked="0"/>
    </xf>
    <xf numFmtId="14" fontId="3" fillId="0" borderId="25" xfId="0" applyNumberFormat="1" applyFont="1" applyFill="1" applyBorder="1" applyAlignment="1" applyProtection="1">
      <alignment horizontal="center" wrapText="1"/>
      <protection locked="0"/>
    </xf>
    <xf numFmtId="14" fontId="7" fillId="0" borderId="0" xfId="0" applyNumberFormat="1" applyFont="1" applyFill="1" applyBorder="1" applyAlignment="1" applyProtection="1">
      <alignment horizontal="center"/>
    </xf>
    <xf numFmtId="14" fontId="7" fillId="0" borderId="5" xfId="0" applyNumberFormat="1" applyFont="1" applyFill="1" applyBorder="1" applyAlignment="1" applyProtection="1">
      <alignment horizontal="center"/>
    </xf>
    <xf numFmtId="0" fontId="9" fillId="0" borderId="27" xfId="0" applyFont="1" applyFill="1" applyBorder="1" applyAlignment="1" applyProtection="1">
      <alignment horizontal="center"/>
    </xf>
    <xf numFmtId="0" fontId="9" fillId="0" borderId="34" xfId="0" applyFont="1" applyFill="1" applyBorder="1" applyAlignment="1" applyProtection="1">
      <alignment horizontal="center"/>
    </xf>
    <xf numFmtId="0" fontId="3" fillId="0" borderId="31" xfId="0" applyFont="1" applyFill="1" applyBorder="1" applyAlignment="1" applyProtection="1">
      <alignment horizontal="left" wrapText="1"/>
      <protection locked="0"/>
    </xf>
    <xf numFmtId="0" fontId="7" fillId="0" borderId="0" xfId="0" applyFont="1" applyFill="1" applyBorder="1" applyAlignment="1" applyProtection="1">
      <alignment horizontal="center"/>
    </xf>
    <xf numFmtId="0" fontId="7" fillId="0" borderId="5" xfId="0" applyFont="1" applyFill="1" applyBorder="1" applyAlignment="1" applyProtection="1">
      <alignment horizontal="center"/>
    </xf>
    <xf numFmtId="0" fontId="5" fillId="6" borderId="15" xfId="0" applyFont="1" applyFill="1" applyBorder="1" applyAlignment="1" applyProtection="1">
      <alignment horizontal="left" vertical="center"/>
    </xf>
    <xf numFmtId="0" fontId="9" fillId="0" borderId="0" xfId="0" applyFont="1" applyFill="1" applyBorder="1" applyAlignment="1" applyProtection="1">
      <alignment horizontal="center"/>
    </xf>
    <xf numFmtId="0" fontId="9" fillId="0" borderId="5" xfId="0" applyFont="1" applyFill="1" applyBorder="1" applyAlignment="1" applyProtection="1">
      <alignment horizontal="center"/>
    </xf>
    <xf numFmtId="0" fontId="2" fillId="0" borderId="14" xfId="0" applyFont="1" applyFill="1" applyBorder="1" applyAlignment="1" applyProtection="1">
      <alignment horizontal="center"/>
    </xf>
    <xf numFmtId="0" fontId="3" fillId="0" borderId="14" xfId="0" applyFont="1" applyFill="1" applyBorder="1" applyAlignment="1" applyProtection="1">
      <alignment horizontal="left" wrapText="1"/>
      <protection locked="0"/>
    </xf>
    <xf numFmtId="0" fontId="8" fillId="7" borderId="14" xfId="0" applyFont="1" applyFill="1" applyBorder="1" applyAlignment="1" applyProtection="1">
      <alignment horizontal="center" vertical="center"/>
    </xf>
    <xf numFmtId="0" fontId="2" fillId="0" borderId="14" xfId="0" applyFont="1" applyFill="1" applyBorder="1" applyAlignment="1" applyProtection="1">
      <alignment horizontal="left"/>
    </xf>
    <xf numFmtId="0" fontId="3" fillId="0" borderId="14" xfId="0" applyFont="1" applyFill="1" applyBorder="1" applyAlignment="1" applyProtection="1">
      <alignment horizontal="left" vertical="center" wrapText="1"/>
      <protection locked="0"/>
    </xf>
    <xf numFmtId="0" fontId="3" fillId="0" borderId="33" xfId="0" applyFont="1" applyFill="1" applyBorder="1" applyAlignment="1" applyProtection="1">
      <alignment horizontal="left" vertical="center" wrapText="1"/>
      <protection locked="0"/>
    </xf>
    <xf numFmtId="0" fontId="1" fillId="0" borderId="0" xfId="0" applyFont="1" applyFill="1" applyBorder="1" applyAlignment="1" applyProtection="1">
      <alignment horizontal="center"/>
    </xf>
    <xf numFmtId="0" fontId="1" fillId="0" borderId="5" xfId="0" applyFont="1" applyFill="1" applyBorder="1" applyAlignment="1" applyProtection="1">
      <alignment horizontal="center"/>
    </xf>
    <xf numFmtId="0" fontId="5" fillId="6" borderId="14" xfId="0" applyFont="1" applyFill="1" applyBorder="1" applyAlignment="1" applyProtection="1">
      <alignment horizontal="center"/>
    </xf>
    <xf numFmtId="0" fontId="5" fillId="0" borderId="21" xfId="0" applyFont="1" applyFill="1" applyBorder="1" applyAlignment="1" applyProtection="1">
      <alignment horizontal="center"/>
    </xf>
    <xf numFmtId="0" fontId="5" fillId="0" borderId="30" xfId="0" applyFont="1" applyFill="1" applyBorder="1" applyAlignment="1" applyProtection="1">
      <alignment horizontal="center"/>
    </xf>
    <xf numFmtId="0" fontId="1" fillId="7" borderId="15" xfId="0" applyFont="1" applyFill="1" applyBorder="1" applyAlignment="1" applyProtection="1">
      <alignment horizontal="center" vertical="center"/>
    </xf>
    <xf numFmtId="0" fontId="1" fillId="7" borderId="29" xfId="0" applyFont="1" applyFill="1" applyBorder="1" applyAlignment="1" applyProtection="1">
      <alignment horizontal="center" vertical="center"/>
    </xf>
    <xf numFmtId="0" fontId="9" fillId="0" borderId="20" xfId="0" applyFont="1" applyFill="1" applyBorder="1" applyAlignment="1" applyProtection="1">
      <alignment horizontal="center" wrapText="1"/>
      <protection locked="0"/>
    </xf>
    <xf numFmtId="0" fontId="9" fillId="0" borderId="21" xfId="0" applyFont="1" applyFill="1" applyBorder="1" applyAlignment="1" applyProtection="1">
      <alignment horizontal="center" wrapText="1"/>
      <protection locked="0"/>
    </xf>
    <xf numFmtId="0" fontId="9" fillId="0" borderId="25" xfId="0" applyFont="1" applyFill="1" applyBorder="1" applyAlignment="1" applyProtection="1">
      <alignment horizontal="center" wrapText="1"/>
      <protection locked="0"/>
    </xf>
    <xf numFmtId="0" fontId="3" fillId="0" borderId="22" xfId="0" applyFont="1" applyFill="1" applyBorder="1" applyAlignment="1" applyProtection="1">
      <alignment horizontal="center" wrapText="1"/>
      <protection locked="0"/>
    </xf>
    <xf numFmtId="0" fontId="3" fillId="0" borderId="20" xfId="0" applyFont="1" applyFill="1" applyBorder="1" applyAlignment="1" applyProtection="1">
      <alignment horizontal="center" wrapText="1"/>
      <protection locked="0"/>
    </xf>
    <xf numFmtId="0" fontId="3" fillId="0" borderId="25" xfId="0" applyFont="1" applyFill="1" applyBorder="1" applyAlignment="1" applyProtection="1">
      <alignment horizontal="center" wrapText="1"/>
      <protection locked="0"/>
    </xf>
    <xf numFmtId="0" fontId="9" fillId="0" borderId="16" xfId="0" applyFont="1" applyFill="1" applyBorder="1" applyAlignment="1" applyProtection="1">
      <alignment horizontal="center" wrapText="1"/>
      <protection locked="0"/>
    </xf>
    <xf numFmtId="0" fontId="9" fillId="0" borderId="17" xfId="0" applyFont="1" applyFill="1" applyBorder="1" applyAlignment="1" applyProtection="1">
      <alignment horizontal="center" wrapText="1"/>
      <protection locked="0"/>
    </xf>
    <xf numFmtId="0" fontId="9" fillId="0" borderId="35" xfId="0" applyFont="1" applyFill="1" applyBorder="1" applyAlignment="1" applyProtection="1">
      <alignment horizontal="center" wrapText="1"/>
      <protection locked="0"/>
    </xf>
    <xf numFmtId="0" fontId="1" fillId="0" borderId="23" xfId="0" applyFont="1" applyFill="1" applyBorder="1" applyAlignment="1" applyProtection="1">
      <alignment horizontal="left" vertical="center"/>
    </xf>
    <xf numFmtId="0" fontId="1" fillId="0" borderId="34" xfId="0" applyFont="1" applyFill="1" applyBorder="1" applyAlignment="1" applyProtection="1">
      <alignment horizontal="left" vertical="center"/>
    </xf>
    <xf numFmtId="0" fontId="3" fillId="0" borderId="21" xfId="0" applyFont="1" applyFill="1" applyBorder="1" applyAlignment="1" applyProtection="1">
      <alignment horizontal="center" wrapText="1"/>
      <protection locked="0"/>
    </xf>
    <xf numFmtId="0" fontId="3" fillId="0" borderId="28" xfId="0" applyFont="1" applyFill="1" applyBorder="1" applyAlignment="1" applyProtection="1">
      <alignment horizontal="center" vertical="center" wrapText="1"/>
      <protection locked="0"/>
    </xf>
    <xf numFmtId="0" fontId="3" fillId="0" borderId="36" xfId="0" applyFont="1" applyFill="1" applyBorder="1" applyAlignment="1" applyProtection="1">
      <alignment horizontal="center" vertical="center" wrapText="1"/>
      <protection locked="0"/>
    </xf>
    <xf numFmtId="0" fontId="2" fillId="7" borderId="15" xfId="0" applyFont="1" applyFill="1" applyBorder="1" applyAlignment="1" applyProtection="1">
      <alignment horizontal="left" vertical="center"/>
    </xf>
    <xf numFmtId="0" fontId="2" fillId="7" borderId="19" xfId="0" applyFont="1" applyFill="1" applyBorder="1" applyAlignment="1" applyProtection="1">
      <alignment horizontal="left" vertical="center"/>
    </xf>
    <xf numFmtId="0" fontId="3" fillId="0" borderId="22" xfId="0" applyFont="1" applyFill="1" applyBorder="1" applyAlignment="1" applyProtection="1">
      <alignment horizontal="left"/>
      <protection locked="0"/>
    </xf>
    <xf numFmtId="0" fontId="3" fillId="0" borderId="20" xfId="0" applyFont="1" applyFill="1" applyBorder="1" applyAlignment="1" applyProtection="1">
      <alignment horizontal="left"/>
      <protection locked="0"/>
    </xf>
    <xf numFmtId="0" fontId="3" fillId="0" borderId="20" xfId="0" applyFont="1" applyFill="1" applyBorder="1" applyAlignment="1" applyProtection="1">
      <alignment horizontal="left" wrapText="1"/>
      <protection locked="0"/>
    </xf>
    <xf numFmtId="0" fontId="3" fillId="0" borderId="21" xfId="0" applyFont="1" applyFill="1" applyBorder="1" applyAlignment="1" applyProtection="1">
      <alignment horizontal="left" wrapText="1"/>
      <protection locked="0"/>
    </xf>
    <xf numFmtId="0" fontId="2" fillId="7" borderId="29" xfId="0" applyFont="1" applyFill="1" applyBorder="1" applyAlignment="1" applyProtection="1">
      <alignment horizontal="left" vertical="center"/>
    </xf>
    <xf numFmtId="0" fontId="3" fillId="0" borderId="30" xfId="0" applyFont="1" applyFill="1" applyBorder="1" applyAlignment="1" applyProtection="1">
      <alignment horizontal="left" wrapText="1"/>
      <protection locked="0"/>
    </xf>
    <xf numFmtId="0" fontId="3" fillId="0" borderId="31" xfId="0" applyFont="1" applyFill="1" applyBorder="1" applyAlignment="1" applyProtection="1">
      <alignment horizontal="left"/>
      <protection locked="0"/>
    </xf>
    <xf numFmtId="0" fontId="3" fillId="0" borderId="20" xfId="0" applyFont="1" applyFill="1" applyBorder="1" applyAlignment="1" applyProtection="1">
      <alignment horizontal="left" vertical="center" wrapText="1"/>
      <protection locked="0"/>
    </xf>
    <xf numFmtId="0" fontId="3" fillId="0" borderId="21" xfId="0" applyFont="1" applyFill="1" applyBorder="1" applyAlignment="1" applyProtection="1">
      <alignment horizontal="left" vertical="center" wrapText="1"/>
      <protection locked="0"/>
    </xf>
    <xf numFmtId="0" fontId="3" fillId="0" borderId="30" xfId="0" applyFont="1" applyFill="1" applyBorder="1" applyAlignment="1" applyProtection="1">
      <alignment horizontal="left" vertical="center" wrapText="1"/>
      <protection locked="0"/>
    </xf>
    <xf numFmtId="0" fontId="3" fillId="0" borderId="13" xfId="0" applyFont="1" applyFill="1" applyBorder="1" applyAlignment="1" applyProtection="1">
      <alignment horizontal="center"/>
    </xf>
    <xf numFmtId="0" fontId="3" fillId="0" borderId="32" xfId="0" applyFont="1" applyFill="1" applyBorder="1" applyAlignment="1" applyProtection="1">
      <alignment horizontal="center"/>
    </xf>
    <xf numFmtId="0" fontId="6" fillId="6" borderId="14" xfId="0" applyFont="1" applyFill="1" applyBorder="1" applyAlignment="1" applyProtection="1">
      <alignment horizontal="left"/>
    </xf>
    <xf numFmtId="0" fontId="1" fillId="7" borderId="15" xfId="0" applyFont="1" applyFill="1" applyBorder="1" applyAlignment="1" applyProtection="1">
      <alignment horizontal="left"/>
    </xf>
    <xf numFmtId="0" fontId="1" fillId="7" borderId="29" xfId="0" applyFont="1" applyFill="1" applyBorder="1" applyAlignment="1" applyProtection="1">
      <alignment horizontal="left"/>
    </xf>
    <xf numFmtId="0" fontId="1" fillId="0" borderId="0" xfId="0" applyFont="1" applyFill="1" applyBorder="1" applyAlignment="1">
      <alignment horizontal="left" vertical="center"/>
    </xf>
    <xf numFmtId="0" fontId="1" fillId="0" borderId="39" xfId="0" applyFont="1" applyFill="1" applyBorder="1" applyAlignment="1" applyProtection="1">
      <alignment horizontal="center"/>
    </xf>
    <xf numFmtId="0" fontId="1" fillId="0" borderId="40" xfId="0" applyFont="1" applyFill="1" applyBorder="1" applyAlignment="1" applyProtection="1">
      <alignment horizontal="center"/>
    </xf>
    <xf numFmtId="0" fontId="1" fillId="0" borderId="12" xfId="0" applyFont="1" applyFill="1" applyBorder="1" applyAlignment="1" applyProtection="1">
      <alignment horizontal="center"/>
    </xf>
    <xf numFmtId="0" fontId="3" fillId="0" borderId="20" xfId="0" applyFont="1" applyFill="1" applyBorder="1" applyAlignment="1" applyProtection="1">
      <alignment horizontal="center" shrinkToFit="1"/>
      <protection locked="0"/>
    </xf>
    <xf numFmtId="0" fontId="3" fillId="0" borderId="21" xfId="0" applyFont="1" applyFill="1" applyBorder="1" applyAlignment="1" applyProtection="1">
      <alignment horizontal="center" shrinkToFit="1"/>
      <protection locked="0"/>
    </xf>
    <xf numFmtId="0" fontId="3" fillId="0" borderId="42" xfId="0" applyFont="1" applyFill="1" applyBorder="1" applyAlignment="1" applyProtection="1">
      <alignment horizontal="center" wrapText="1"/>
      <protection locked="0"/>
    </xf>
    <xf numFmtId="0" fontId="3" fillId="0" borderId="45" xfId="0" applyFont="1" applyFill="1" applyBorder="1" applyAlignment="1" applyProtection="1">
      <alignment horizontal="center" wrapText="1"/>
      <protection locked="0"/>
    </xf>
    <xf numFmtId="0" fontId="1" fillId="0" borderId="27" xfId="0" applyFont="1" applyFill="1" applyBorder="1" applyAlignment="1" applyProtection="1">
      <alignment horizontal="left" vertical="center"/>
    </xf>
    <xf numFmtId="0" fontId="3" fillId="0" borderId="23" xfId="0" applyFont="1" applyFill="1" applyBorder="1" applyAlignment="1" applyProtection="1">
      <alignment horizontal="left" vertical="center"/>
      <protection locked="0"/>
    </xf>
    <xf numFmtId="0" fontId="3" fillId="0" borderId="34" xfId="0" applyFont="1" applyFill="1" applyBorder="1" applyAlignment="1" applyProtection="1">
      <alignment horizontal="left" vertical="center"/>
      <protection locked="0"/>
    </xf>
    <xf numFmtId="0" fontId="9" fillId="0" borderId="0" xfId="0" applyFont="1" applyFill="1" applyBorder="1" applyAlignment="1">
      <alignment horizontal="center"/>
    </xf>
    <xf numFmtId="0" fontId="11" fillId="0" borderId="0" xfId="0" applyFont="1" applyFill="1" applyBorder="1" applyAlignment="1">
      <alignment horizontal="right" vertical="center"/>
    </xf>
    <xf numFmtId="165" fontId="9" fillId="0" borderId="43" xfId="0" applyNumberFormat="1" applyFont="1" applyFill="1" applyBorder="1" applyAlignment="1" applyProtection="1">
      <alignment horizontal="center" wrapText="1"/>
      <protection locked="0"/>
    </xf>
    <xf numFmtId="165" fontId="9" fillId="0" borderId="44" xfId="0" applyNumberFormat="1" applyFont="1" applyFill="1" applyBorder="1" applyAlignment="1" applyProtection="1">
      <alignment horizontal="center" wrapText="1"/>
      <protection locked="0"/>
    </xf>
    <xf numFmtId="0" fontId="3" fillId="0" borderId="0" xfId="0" applyNumberFormat="1" applyFont="1" applyFill="1" applyAlignment="1">
      <alignment horizontal="center" wrapText="1"/>
    </xf>
    <xf numFmtId="0" fontId="14" fillId="0" borderId="0" xfId="0" applyFont="1" applyAlignment="1">
      <alignment horizontal="left" wrapText="1"/>
    </xf>
    <xf numFmtId="0" fontId="14" fillId="0" borderId="0" xfId="0" applyFont="1" applyAlignment="1">
      <alignment horizontal="left"/>
    </xf>
    <xf numFmtId="0" fontId="11" fillId="0" borderId="0" xfId="0" applyFont="1" applyFill="1" applyBorder="1" applyAlignment="1">
      <alignment horizontal="left" vertical="center"/>
    </xf>
    <xf numFmtId="0" fontId="10" fillId="0" borderId="0" xfId="0" applyFont="1" applyFill="1" applyBorder="1" applyAlignment="1" applyProtection="1">
      <alignment horizontal="right"/>
    </xf>
    <xf numFmtId="0" fontId="10" fillId="0" borderId="5" xfId="0" applyFont="1" applyFill="1" applyBorder="1" applyAlignment="1" applyProtection="1">
      <alignment horizontal="right"/>
    </xf>
    <xf numFmtId="0" fontId="1" fillId="0" borderId="33"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protection locked="0"/>
    </xf>
    <xf numFmtId="0" fontId="3" fillId="0" borderId="33" xfId="0" applyFont="1" applyFill="1" applyBorder="1" applyAlignment="1" applyProtection="1">
      <alignment horizontal="center" vertical="center" wrapText="1"/>
      <protection locked="0"/>
    </xf>
    <xf numFmtId="0" fontId="8" fillId="7" borderId="14" xfId="0" applyFont="1" applyFill="1" applyBorder="1" applyAlignment="1" applyProtection="1">
      <alignment vertical="center" wrapText="1"/>
    </xf>
    <xf numFmtId="0" fontId="9" fillId="0" borderId="14" xfId="0" applyFont="1" applyFill="1" applyBorder="1" applyAlignment="1" applyProtection="1">
      <alignment horizontal="left" vertical="center" wrapText="1"/>
      <protection locked="0"/>
    </xf>
    <xf numFmtId="0" fontId="9" fillId="0" borderId="33" xfId="0" applyFont="1" applyFill="1" applyBorder="1" applyAlignment="1" applyProtection="1">
      <alignment horizontal="left" vertical="center" wrapText="1"/>
      <protection locked="0"/>
    </xf>
    <xf numFmtId="0" fontId="3" fillId="0" borderId="1" xfId="0" applyFont="1" applyFill="1" applyBorder="1" applyAlignment="1" applyProtection="1">
      <alignment horizontal="left" vertical="top" wrapText="1"/>
      <protection locked="0"/>
    </xf>
    <xf numFmtId="0" fontId="3" fillId="0" borderId="2" xfId="0" applyFont="1" applyFill="1" applyBorder="1" applyAlignment="1" applyProtection="1">
      <alignment horizontal="left" vertical="top" wrapText="1"/>
      <protection locked="0"/>
    </xf>
    <xf numFmtId="0" fontId="3" fillId="0" borderId="3" xfId="0" applyFont="1" applyFill="1" applyBorder="1" applyAlignment="1" applyProtection="1">
      <alignment horizontal="left" vertical="top" wrapText="1"/>
      <protection locked="0"/>
    </xf>
    <xf numFmtId="0" fontId="3" fillId="0" borderId="4" xfId="0" applyFont="1" applyFill="1" applyBorder="1" applyAlignment="1" applyProtection="1">
      <alignment horizontal="left" vertical="top" wrapText="1"/>
      <protection locked="0"/>
    </xf>
    <xf numFmtId="0" fontId="3" fillId="0" borderId="0" xfId="0" applyFont="1" applyFill="1" applyBorder="1" applyAlignment="1" applyProtection="1">
      <alignment horizontal="left" vertical="top" wrapText="1"/>
      <protection locked="0"/>
    </xf>
    <xf numFmtId="0" fontId="3" fillId="0" borderId="5" xfId="0" applyFont="1" applyFill="1" applyBorder="1" applyAlignment="1" applyProtection="1">
      <alignment horizontal="left" vertical="top" wrapText="1"/>
      <protection locked="0"/>
    </xf>
    <xf numFmtId="0" fontId="3" fillId="0" borderId="7" xfId="0" applyFont="1" applyFill="1" applyBorder="1" applyAlignment="1" applyProtection="1">
      <alignment horizontal="left" vertical="top" wrapText="1"/>
      <protection locked="0"/>
    </xf>
    <xf numFmtId="0" fontId="3" fillId="0" borderId="12" xfId="0" applyFont="1" applyFill="1" applyBorder="1" applyAlignment="1" applyProtection="1">
      <alignment horizontal="left" vertical="top" wrapText="1"/>
      <protection locked="0"/>
    </xf>
    <xf numFmtId="0" fontId="3" fillId="0" borderId="8" xfId="0" applyFont="1" applyFill="1" applyBorder="1" applyAlignment="1" applyProtection="1">
      <alignment horizontal="left" vertical="top" wrapText="1"/>
      <protection locked="0"/>
    </xf>
    <xf numFmtId="0" fontId="6" fillId="7" borderId="14" xfId="0" applyFont="1" applyFill="1" applyBorder="1" applyAlignment="1" applyProtection="1">
      <alignment horizontal="center" vertical="center" wrapText="1"/>
    </xf>
    <xf numFmtId="0" fontId="3" fillId="0" borderId="19" xfId="0" applyFont="1" applyFill="1" applyBorder="1" applyAlignment="1" applyProtection="1">
      <alignment horizontal="left" vertical="top" wrapText="1"/>
      <protection locked="0"/>
    </xf>
    <xf numFmtId="0" fontId="3" fillId="0" borderId="13" xfId="0" applyFont="1" applyFill="1" applyBorder="1" applyAlignment="1" applyProtection="1">
      <alignment horizontal="left" vertical="top" wrapText="1"/>
      <protection locked="0"/>
    </xf>
    <xf numFmtId="0" fontId="3" fillId="0" borderId="27" xfId="0" applyFont="1" applyFill="1" applyBorder="1" applyAlignment="1" applyProtection="1">
      <alignment horizontal="left" vertical="top" wrapText="1"/>
      <protection locked="0"/>
    </xf>
    <xf numFmtId="0" fontId="3" fillId="0" borderId="30" xfId="0" applyFont="1" applyFill="1" applyBorder="1" applyAlignment="1" applyProtection="1">
      <alignment horizontal="left" vertical="top" wrapText="1"/>
      <protection locked="0"/>
    </xf>
    <xf numFmtId="0" fontId="10" fillId="0" borderId="27" xfId="0" applyFont="1" applyFill="1" applyBorder="1" applyAlignment="1" applyProtection="1">
      <alignment horizontal="center" vertical="center" wrapText="1"/>
      <protection locked="0"/>
    </xf>
    <xf numFmtId="0" fontId="10" fillId="0" borderId="0" xfId="0" applyFont="1" applyFill="1" applyBorder="1" applyAlignment="1" applyProtection="1">
      <alignment horizontal="center" vertical="center" wrapText="1"/>
      <protection locked="0"/>
    </xf>
    <xf numFmtId="0" fontId="10" fillId="0" borderId="5" xfId="0" applyFont="1" applyFill="1" applyBorder="1" applyAlignment="1" applyProtection="1">
      <alignment horizontal="center" vertical="center" wrapText="1"/>
      <protection locked="0"/>
    </xf>
    <xf numFmtId="0" fontId="10" fillId="0" borderId="20" xfId="0" applyFont="1" applyFill="1" applyBorder="1" applyAlignment="1" applyProtection="1">
      <alignment horizontal="center" vertical="center" wrapText="1"/>
      <protection locked="0"/>
    </xf>
    <xf numFmtId="0" fontId="10" fillId="0" borderId="21" xfId="0" applyFont="1" applyFill="1" applyBorder="1" applyAlignment="1" applyProtection="1">
      <alignment horizontal="center" vertical="center" wrapText="1"/>
      <protection locked="0"/>
    </xf>
    <xf numFmtId="0" fontId="10" fillId="0" borderId="30" xfId="0" applyFont="1" applyFill="1" applyBorder="1" applyAlignment="1" applyProtection="1">
      <alignment horizontal="center" vertical="center" wrapText="1"/>
      <protection locked="0"/>
    </xf>
    <xf numFmtId="0" fontId="9" fillId="0" borderId="1" xfId="0" applyFont="1" applyFill="1" applyBorder="1" applyAlignment="1" applyProtection="1">
      <alignment horizontal="center" wrapText="1"/>
      <protection locked="0"/>
    </xf>
    <xf numFmtId="0" fontId="9" fillId="0" borderId="2" xfId="0" applyFont="1" applyFill="1" applyBorder="1" applyAlignment="1" applyProtection="1">
      <alignment horizontal="center" wrapText="1"/>
      <protection locked="0"/>
    </xf>
    <xf numFmtId="0" fontId="9" fillId="0" borderId="37" xfId="0" applyFont="1" applyFill="1" applyBorder="1" applyAlignment="1" applyProtection="1">
      <alignment horizontal="center" wrapText="1"/>
      <protection locked="0"/>
    </xf>
    <xf numFmtId="0" fontId="9" fillId="0" borderId="38" xfId="0" applyFont="1" applyFill="1" applyBorder="1" applyAlignment="1" applyProtection="1">
      <alignment horizontal="center" wrapText="1"/>
      <protection locked="0"/>
    </xf>
    <xf numFmtId="0" fontId="15" fillId="0" borderId="0" xfId="0" applyFont="1" applyFill="1" applyBorder="1" applyAlignment="1" applyProtection="1">
      <alignment horizontal="left" wrapText="1"/>
    </xf>
    <xf numFmtId="0" fontId="15" fillId="0" borderId="13" xfId="0" applyFont="1" applyFill="1" applyBorder="1" applyAlignment="1" applyProtection="1">
      <alignment horizontal="left" wrapText="1"/>
    </xf>
    <xf numFmtId="0" fontId="3" fillId="0" borderId="28" xfId="0" applyFont="1" applyFill="1" applyBorder="1" applyAlignment="1" applyProtection="1">
      <alignment horizontal="center"/>
      <protection locked="0"/>
    </xf>
    <xf numFmtId="0" fontId="3" fillId="0" borderId="42" xfId="0" applyFont="1" applyFill="1" applyBorder="1" applyAlignment="1" applyProtection="1">
      <alignment horizontal="center" vertical="center"/>
      <protection locked="0"/>
    </xf>
    <xf numFmtId="0" fontId="3" fillId="0" borderId="45" xfId="0" applyFont="1" applyFill="1" applyBorder="1" applyAlignment="1" applyProtection="1">
      <alignment horizontal="center" vertical="center"/>
      <protection locked="0"/>
    </xf>
    <xf numFmtId="0" fontId="10" fillId="7" borderId="9" xfId="0" applyFont="1" applyFill="1" applyBorder="1" applyAlignment="1" applyProtection="1">
      <alignment horizontal="center" vertical="center" wrapText="1"/>
    </xf>
    <xf numFmtId="0" fontId="10" fillId="7" borderId="10" xfId="0" applyFont="1" applyFill="1" applyBorder="1" applyAlignment="1" applyProtection="1">
      <alignment horizontal="center" vertical="center" wrapText="1"/>
    </xf>
    <xf numFmtId="0" fontId="10" fillId="7" borderId="11" xfId="0" applyFont="1" applyFill="1" applyBorder="1" applyAlignment="1" applyProtection="1">
      <alignment horizontal="center" vertical="center" wrapText="1"/>
    </xf>
    <xf numFmtId="0" fontId="8" fillId="0" borderId="19" xfId="0" applyFont="1" applyFill="1" applyBorder="1" applyAlignment="1" applyProtection="1">
      <alignment horizontal="center" vertical="center" wrapText="1"/>
    </xf>
    <xf numFmtId="0" fontId="8" fillId="0" borderId="13" xfId="0" applyFont="1" applyFill="1" applyBorder="1" applyAlignment="1" applyProtection="1">
      <alignment horizontal="center" vertical="center" wrapText="1"/>
    </xf>
    <xf numFmtId="0" fontId="8" fillId="0" borderId="32" xfId="0" applyFont="1" applyFill="1" applyBorder="1" applyAlignment="1" applyProtection="1">
      <alignment horizontal="center" vertical="center" wrapText="1"/>
    </xf>
    <xf numFmtId="0" fontId="9" fillId="6" borderId="15" xfId="0" applyFont="1" applyFill="1" applyBorder="1" applyAlignment="1" applyProtection="1">
      <alignment horizontal="left" vertical="center"/>
    </xf>
  </cellXfs>
  <cellStyles count="1">
    <cellStyle name="Normal" xfId="0" builtinId="0"/>
  </cellStyles>
  <dxfs count="64">
    <dxf>
      <fill>
        <patternFill patternType="solid">
          <bgColor rgb="FFFFFF00"/>
        </patternFill>
      </fill>
    </dxf>
    <dxf>
      <fill>
        <patternFill patternType="solid">
          <bgColor rgb="FFFFFF00"/>
        </patternFill>
      </fill>
    </dxf>
    <dxf>
      <fill>
        <patternFill patternType="solid">
          <bgColor theme="0"/>
        </patternFill>
      </fill>
    </dxf>
    <dxf>
      <fill>
        <patternFill patternType="solid">
          <bgColor rgb="FFFFFF00"/>
        </patternFill>
      </fill>
    </dxf>
    <dxf>
      <fill>
        <patternFill patternType="solid">
          <bgColor rgb="FFFFFF00"/>
        </patternFill>
      </fill>
    </dxf>
    <dxf>
      <fill>
        <patternFill patternType="solid">
          <bgColor theme="0"/>
        </patternFill>
      </fill>
    </dxf>
    <dxf>
      <fill>
        <patternFill patternType="solid">
          <bgColor rgb="FFFFFF00"/>
        </patternFill>
      </fill>
    </dxf>
    <dxf>
      <fill>
        <patternFill patternType="solid">
          <bgColor theme="0"/>
        </patternFill>
      </fill>
    </dxf>
    <dxf>
      <fill>
        <patternFill patternType="solid">
          <bgColor rgb="FFFFFF00"/>
        </patternFill>
      </fill>
    </dxf>
    <dxf>
      <fill>
        <patternFill patternType="solid">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0"/>
        </patternFill>
      </fill>
    </dxf>
    <dxf>
      <fill>
        <patternFill patternType="solid">
          <bgColor rgb="FFFFFF00"/>
        </patternFill>
      </fill>
    </dxf>
    <dxf>
      <fill>
        <patternFill patternType="solid">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file>

<file path=xl/ctrlProps/ctrlProp2.xml><?xml version="1.0" encoding="utf-8"?>
<formControlPr xmlns="http://schemas.microsoft.com/office/spreadsheetml/2009/9/main" objectType="CheckBox" checked="Checked"/>
</file>

<file path=xl/ctrlProps/ctrlProp3.xml><?xml version="1.0" encoding="utf-8"?>
<formControlPr xmlns="http://schemas.microsoft.com/office/spreadsheetml/2009/9/main" objectType="CheckBox"/>
</file>

<file path=xl/ctrlProps/ctrlProp4.xml><?xml version="1.0" encoding="utf-8"?>
<formControlPr xmlns="http://schemas.microsoft.com/office/spreadsheetml/2009/9/main" objectType="CheckBox" checked="Checked"/>
</file>

<file path=xl/ctrlProps/ctrlProp5.xml><?xml version="1.0" encoding="utf-8"?>
<formControlPr xmlns="http://schemas.microsoft.com/office/spreadsheetml/2009/9/main" objectType="CheckBox"/>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http://ccsi.com.ph/index.html" TargetMode="External"/></Relationships>
</file>

<file path=xl/drawings/drawing1.xml><?xml version="1.0" encoding="utf-8"?>
<xdr:wsDr xmlns:xdr="http://schemas.openxmlformats.org/drawingml/2006/spreadsheetDrawing" xmlns:a="http://schemas.openxmlformats.org/drawingml/2006/main">
  <xdr:twoCellAnchor>
    <xdr:from>
      <xdr:col>2</xdr:col>
      <xdr:colOff>76200</xdr:colOff>
      <xdr:row>0</xdr:row>
      <xdr:rowOff>104775</xdr:rowOff>
    </xdr:from>
    <xdr:to>
      <xdr:col>10</xdr:col>
      <xdr:colOff>47625</xdr:colOff>
      <xdr:row>3</xdr:row>
      <xdr:rowOff>152400</xdr:rowOff>
    </xdr:to>
    <xdr:pic>
      <xdr:nvPicPr>
        <xdr:cNvPr id="2" name="Picture 1" descr="https://ci4.googleusercontent.com/proxy/b8RIKNyLo_2xXlKxNELEDL8ReN-Xlroq-zdSmBEIZHN750pw9edSlAFgyHhKddpvFmO6oJDbzYImlPWNm3h5TqD29OJG8GdLtK27XU1SQ81mjw=s0-d-e1-ft#http://i127.photobucket.com/albums/p157/emiearl/untitl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76200" y="104775"/>
          <a:ext cx="251460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19</xdr:col>
      <xdr:colOff>43144</xdr:colOff>
      <xdr:row>2</xdr:row>
      <xdr:rowOff>127186</xdr:rowOff>
    </xdr:from>
    <xdr:to>
      <xdr:col>22</xdr:col>
      <xdr:colOff>271010</xdr:colOff>
      <xdr:row>4</xdr:row>
      <xdr:rowOff>127186</xdr:rowOff>
    </xdr:to>
    <xdr:sp macro="" textlink="">
      <xdr:nvSpPr>
        <xdr:cNvPr id="3" name="Rounded Rectangle 2"/>
        <xdr:cNvSpPr/>
      </xdr:nvSpPr>
      <xdr:spPr>
        <a:xfrm>
          <a:off x="9643745" y="555625"/>
          <a:ext cx="2056765" cy="400050"/>
        </a:xfrm>
        <a:prstGeom prst="roundRect">
          <a:avLst/>
        </a:prstGeom>
        <a:solidFill>
          <a:schemeClr val="accent1"/>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en-US" sz="1400" b="1">
              <a:solidFill>
                <a:schemeClr val="bg1"/>
              </a:solidFill>
            </a:rPr>
            <a:t>PLEASE</a:t>
          </a:r>
          <a:r>
            <a:rPr lang="en-US" sz="1400" b="1" baseline="0">
              <a:solidFill>
                <a:schemeClr val="bg1"/>
              </a:solidFill>
            </a:rPr>
            <a:t> SEE REMARKS</a:t>
          </a:r>
          <a:endParaRPr lang="en-US" sz="1400" b="1">
            <a:solidFill>
              <a:schemeClr val="bg1"/>
            </a:solidFill>
          </a:endParaRPr>
        </a:p>
      </xdr:txBody>
    </xdr:sp>
    <xdr:clientData/>
  </xdr:twoCellAnchor>
  <xdr:twoCellAnchor>
    <xdr:from>
      <xdr:col>18</xdr:col>
      <xdr:colOff>230281</xdr:colOff>
      <xdr:row>5</xdr:row>
      <xdr:rowOff>1680</xdr:rowOff>
    </xdr:from>
    <xdr:to>
      <xdr:col>22</xdr:col>
      <xdr:colOff>534780</xdr:colOff>
      <xdr:row>6</xdr:row>
      <xdr:rowOff>32669</xdr:rowOff>
    </xdr:to>
    <xdr:sp macro="" textlink="">
      <xdr:nvSpPr>
        <xdr:cNvPr id="4" name="Rounded Rectangle 3"/>
        <xdr:cNvSpPr/>
      </xdr:nvSpPr>
      <xdr:spPr>
        <a:xfrm>
          <a:off x="9440545" y="1029970"/>
          <a:ext cx="2524125" cy="221615"/>
        </a:xfrm>
        <a:prstGeom prst="roundRect">
          <a:avLst/>
        </a:prstGeom>
        <a:solidFill>
          <a:schemeClr val="accent1"/>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en-US" sz="1400" b="1" baseline="0">
              <a:solidFill>
                <a:schemeClr val="bg1"/>
              </a:solidFill>
            </a:rPr>
            <a:t> ADVERSE - </a:t>
          </a:r>
          <a:r>
            <a:rPr lang="en-US" sz="1400" b="1">
              <a:solidFill>
                <a:schemeClr val="bg1"/>
              </a:solidFill>
            </a:rPr>
            <a:t>PLEASE</a:t>
          </a:r>
          <a:r>
            <a:rPr lang="en-US" sz="1400" b="1" baseline="0">
              <a:solidFill>
                <a:schemeClr val="bg1"/>
              </a:solidFill>
            </a:rPr>
            <a:t> SEE REMARKS</a:t>
          </a:r>
          <a:endParaRPr lang="en-US" sz="1400" b="1">
            <a:solidFill>
              <a:schemeClr val="bg1"/>
            </a:solidFill>
          </a:endParaRPr>
        </a:p>
      </xdr:txBody>
    </xdr:sp>
    <xdr:clientData/>
  </xdr:twoCellAnchor>
  <xdr:twoCellAnchor editAs="oneCell">
    <xdr:from>
      <xdr:col>15</xdr:col>
      <xdr:colOff>330868</xdr:colOff>
      <xdr:row>83</xdr:row>
      <xdr:rowOff>80211</xdr:rowOff>
    </xdr:from>
    <xdr:to>
      <xdr:col>16</xdr:col>
      <xdr:colOff>737268</xdr:colOff>
      <xdr:row>84</xdr:row>
      <xdr:rowOff>243406</xdr:rowOff>
    </xdr:to>
    <xdr:pic>
      <xdr:nvPicPr>
        <xdr:cNvPr id="5" name="Picture 11"/>
        <xdr:cNvPicPr>
          <a:picLocks noChangeAspect="1" noChangeArrowheads="1"/>
        </xdr:cNvPicPr>
      </xdr:nvPicPr>
      <xdr:blipFill>
        <a:blip xmlns:r="http://schemas.openxmlformats.org/officeDocument/2006/relationships" r:embed="rId3">
          <a:grayscl/>
          <a:lum bright="-20000" contrast="40000"/>
          <a:extLst>
            <a:ext uri="{28A0092B-C50C-407E-A947-70E740481C1C}">
              <a14:useLocalDpi xmlns:a14="http://schemas.microsoft.com/office/drawing/2010/main" val="0"/>
            </a:ext>
          </a:extLst>
        </a:blip>
        <a:srcRect l="-1228" t="-5173" r="1228" b="5173"/>
        <a:stretch>
          <a:fillRect/>
        </a:stretch>
      </xdr:blipFill>
      <xdr:spPr>
        <a:xfrm>
          <a:off x="7541260" y="14832965"/>
          <a:ext cx="1339850" cy="325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19</xdr:col>
      <xdr:colOff>401053</xdr:colOff>
      <xdr:row>7</xdr:row>
      <xdr:rowOff>160421</xdr:rowOff>
    </xdr:from>
    <xdr:to>
      <xdr:col>21</xdr:col>
      <xdr:colOff>608866</xdr:colOff>
      <xdr:row>9</xdr:row>
      <xdr:rowOff>50132</xdr:rowOff>
    </xdr:to>
    <xdr:sp macro="" textlink="">
      <xdr:nvSpPr>
        <xdr:cNvPr id="6" name="Rounded Rectangle 5"/>
        <xdr:cNvSpPr/>
      </xdr:nvSpPr>
      <xdr:spPr>
        <a:xfrm>
          <a:off x="10001885" y="1455420"/>
          <a:ext cx="1426845" cy="280035"/>
        </a:xfrm>
        <a:prstGeom prst="roundRect">
          <a:avLst/>
        </a:prstGeom>
        <a:solidFill>
          <a:schemeClr val="accent1"/>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r>
            <a:rPr lang="en-US" sz="1400" b="1">
              <a:solidFill>
                <a:schemeClr val="bg1"/>
              </a:solidFill>
            </a:rPr>
            <a:t>DISCREET</a:t>
          </a:r>
        </a:p>
      </xdr:txBody>
    </xdr:sp>
    <xdr:clientData/>
  </xdr:twoCellAnchor>
  <mc:AlternateContent xmlns:mc="http://schemas.openxmlformats.org/markup-compatibility/2006">
    <mc:Choice xmlns:a14="http://schemas.microsoft.com/office/drawing/2010/main" Requires="a14">
      <xdr:twoCellAnchor>
        <xdr:from>
          <xdr:col>9</xdr:col>
          <xdr:colOff>0</xdr:colOff>
          <xdr:row>31</xdr:row>
          <xdr:rowOff>0</xdr:rowOff>
        </xdr:from>
        <xdr:to>
          <xdr:col>11</xdr:col>
          <xdr:colOff>723900</xdr:colOff>
          <xdr:row>31</xdr:row>
          <xdr:rowOff>219075</xdr:rowOff>
        </xdr:to>
        <xdr:sp macro="" textlink="">
          <xdr:nvSpPr>
            <xdr:cNvPr id="1025" name="Check Box 21" hidden="1">
              <a:extLst>
                <a:ext uri="{63B3BB69-23CF-44E3-9099-C40C66FF867C}">
                  <a14:compatExt spid="_x0000_s10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Telephone Interview (Use only To Clarify Details)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11</xdr:col>
          <xdr:colOff>809625</xdr:colOff>
          <xdr:row>31</xdr:row>
          <xdr:rowOff>0</xdr:rowOff>
        </xdr:from>
        <xdr:to>
          <xdr:col>13</xdr:col>
          <xdr:colOff>219075</xdr:colOff>
          <xdr:row>31</xdr:row>
          <xdr:rowOff>219075</xdr:rowOff>
        </xdr:to>
        <xdr:sp macro="" textlink="">
          <xdr:nvSpPr>
            <xdr:cNvPr id="1026" name="Check Box 22" hidden="1">
              <a:extLst>
                <a:ext uri="{63B3BB69-23CF-44E3-9099-C40C66FF867C}">
                  <a14:compatExt spid="_x0000_s102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Interview During Visit</a:t>
              </a:r>
            </a:p>
          </xdr:txBody>
        </xdr:sp>
        <xdr:clientData/>
      </xdr:twoCellAnchor>
    </mc:Choice>
    <mc:Fallback/>
  </mc:AlternateContent>
  <mc:AlternateContent xmlns:mc="http://schemas.openxmlformats.org/markup-compatibility/2006">
    <mc:Choice xmlns:a14="http://schemas.microsoft.com/office/drawing/2010/main" Requires="a14">
      <xdr:twoCellAnchor>
        <xdr:from>
          <xdr:col>13</xdr:col>
          <xdr:colOff>304800</xdr:colOff>
          <xdr:row>31</xdr:row>
          <xdr:rowOff>0</xdr:rowOff>
        </xdr:from>
        <xdr:to>
          <xdr:col>14</xdr:col>
          <xdr:colOff>904875</xdr:colOff>
          <xdr:row>31</xdr:row>
          <xdr:rowOff>219075</xdr:rowOff>
        </xdr:to>
        <xdr:sp macro="" textlink="">
          <xdr:nvSpPr>
            <xdr:cNvPr id="1027" name="Check Box 23" hidden="1">
              <a:extLst>
                <a:ext uri="{63B3BB69-23CF-44E3-9099-C40C66FF867C}">
                  <a14:compatExt spid="_x0000_s102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Discreet Ocular Checking</a:t>
              </a:r>
            </a:p>
          </xdr:txBody>
        </xdr:sp>
        <xdr:clientData/>
      </xdr:twoCellAnchor>
    </mc:Choice>
    <mc:Fallback/>
  </mc:AlternateContent>
  <mc:AlternateContent xmlns:mc="http://schemas.openxmlformats.org/markup-compatibility/2006">
    <mc:Choice xmlns:a14="http://schemas.microsoft.com/office/drawing/2010/main" Requires="a14">
      <xdr:twoCellAnchor>
        <xdr:from>
          <xdr:col>9</xdr:col>
          <xdr:colOff>19050</xdr:colOff>
          <xdr:row>42</xdr:row>
          <xdr:rowOff>0</xdr:rowOff>
        </xdr:from>
        <xdr:to>
          <xdr:col>10</xdr:col>
          <xdr:colOff>276225</xdr:colOff>
          <xdr:row>42</xdr:row>
          <xdr:rowOff>219075</xdr:rowOff>
        </xdr:to>
        <xdr:sp macro="" textlink="">
          <xdr:nvSpPr>
            <xdr:cNvPr id="1028" name="Check Box 4" hidden="1">
              <a:extLst>
                <a:ext uri="{63B3BB69-23CF-44E3-9099-C40C66FF867C}">
                  <a14:compatExt spid="_x0000_s102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Interview During Visit</a:t>
              </a:r>
            </a:p>
          </xdr:txBody>
        </xdr:sp>
        <xdr:clientData/>
      </xdr:twoCellAnchor>
    </mc:Choice>
    <mc:Fallback/>
  </mc:AlternateContent>
  <mc:AlternateContent xmlns:mc="http://schemas.openxmlformats.org/markup-compatibility/2006">
    <mc:Choice xmlns:a14="http://schemas.microsoft.com/office/drawing/2010/main" Requires="a14">
      <xdr:twoCellAnchor>
        <xdr:from>
          <xdr:col>11</xdr:col>
          <xdr:colOff>819150</xdr:colOff>
          <xdr:row>42</xdr:row>
          <xdr:rowOff>9525</xdr:rowOff>
        </xdr:from>
        <xdr:to>
          <xdr:col>13</xdr:col>
          <xdr:colOff>438150</xdr:colOff>
          <xdr:row>42</xdr:row>
          <xdr:rowOff>228600</xdr:rowOff>
        </xdr:to>
        <xdr:sp macro="" textlink="">
          <xdr:nvSpPr>
            <xdr:cNvPr id="1029" name="Check Box 5" hidden="1">
              <a:extLst>
                <a:ext uri="{63B3BB69-23CF-44E3-9099-C40C66FF867C}">
                  <a14:compatExt spid="_x0000_s10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Discreet Ocular Checking</a:t>
              </a:r>
            </a:p>
          </xdr:txBody>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22"/>
  <sheetViews>
    <sheetView view="pageBreakPreview" zoomScale="115" zoomScaleNormal="100" zoomScaleSheetLayoutView="115" workbookViewId="0">
      <selection sqref="A1:F1"/>
    </sheetView>
  </sheetViews>
  <sheetFormatPr defaultColWidth="9" defaultRowHeight="11.25"/>
  <cols>
    <col min="1" max="1" width="9.140625" style="87" customWidth="1"/>
    <col min="2" max="2" width="10.5703125" style="87" customWidth="1"/>
    <col min="3" max="3" width="9" style="87"/>
    <col min="4" max="4" width="15.28515625" style="87" customWidth="1"/>
    <col min="5" max="5" width="9" style="87"/>
    <col min="6" max="6" width="12.28515625" style="87" customWidth="1"/>
    <col min="7" max="7" width="4" style="87" customWidth="1"/>
    <col min="8" max="43" width="9" style="88"/>
    <col min="44" max="16384" width="9" style="87"/>
  </cols>
  <sheetData>
    <row r="1" spans="1:7">
      <c r="A1" s="107" t="s">
        <v>143</v>
      </c>
      <c r="B1" s="108"/>
      <c r="C1" s="108"/>
      <c r="D1" s="108"/>
      <c r="E1" s="108"/>
      <c r="F1" s="109"/>
    </row>
    <row r="2" spans="1:7">
      <c r="A2" s="110" t="s">
        <v>144</v>
      </c>
      <c r="B2" s="111"/>
      <c r="C2" s="111"/>
      <c r="D2" s="111"/>
      <c r="E2" s="111"/>
      <c r="F2" s="112"/>
    </row>
    <row r="3" spans="1:7">
      <c r="A3" s="113" t="s">
        <v>145</v>
      </c>
      <c r="B3" s="114"/>
      <c r="C3" s="89" t="s">
        <v>415</v>
      </c>
      <c r="D3" s="89" t="s">
        <v>428</v>
      </c>
      <c r="E3" s="89" t="s">
        <v>460</v>
      </c>
      <c r="F3" s="90" t="s">
        <v>146</v>
      </c>
    </row>
    <row r="4" spans="1:7">
      <c r="A4" s="113" t="s">
        <v>148</v>
      </c>
      <c r="B4" s="114"/>
      <c r="C4" s="115"/>
      <c r="D4" s="116" t="s">
        <v>407</v>
      </c>
      <c r="E4" s="117"/>
      <c r="F4" s="90" t="s">
        <v>147</v>
      </c>
    </row>
    <row r="5" spans="1:7">
      <c r="A5" s="113" t="s">
        <v>149</v>
      </c>
      <c r="B5" s="114"/>
      <c r="C5" s="114"/>
      <c r="D5" s="114"/>
      <c r="E5" s="114"/>
      <c r="F5" s="115"/>
    </row>
    <row r="6" spans="1:7">
      <c r="A6" s="91" t="s">
        <v>150</v>
      </c>
      <c r="B6" s="118" t="s">
        <v>725</v>
      </c>
      <c r="C6" s="119"/>
      <c r="D6" s="119"/>
      <c r="E6" s="119"/>
      <c r="F6" s="120"/>
    </row>
    <row r="7" spans="1:7">
      <c r="A7" s="91" t="s">
        <v>151</v>
      </c>
      <c r="B7" s="118" t="s">
        <v>726</v>
      </c>
      <c r="C7" s="119"/>
      <c r="D7" s="119"/>
      <c r="E7" s="119"/>
      <c r="F7" s="120"/>
    </row>
    <row r="8" spans="1:7">
      <c r="A8" s="91" t="s">
        <v>152</v>
      </c>
      <c r="B8" s="118" t="s">
        <v>727</v>
      </c>
      <c r="C8" s="119"/>
      <c r="D8" s="119"/>
      <c r="E8" s="119"/>
      <c r="F8" s="120"/>
    </row>
    <row r="9" spans="1:7">
      <c r="A9" s="113" t="s">
        <v>153</v>
      </c>
      <c r="B9" s="115"/>
      <c r="C9" s="118" t="s">
        <v>158</v>
      </c>
      <c r="D9" s="119"/>
      <c r="E9" s="119"/>
      <c r="F9" s="120"/>
    </row>
    <row r="10" spans="1:7">
      <c r="A10" s="113" t="s">
        <v>154</v>
      </c>
      <c r="B10" s="115"/>
      <c r="C10" s="118" t="s">
        <v>159</v>
      </c>
      <c r="D10" s="119"/>
      <c r="E10" s="119"/>
      <c r="F10" s="120"/>
    </row>
    <row r="11" spans="1:7">
      <c r="A11" s="113" t="s">
        <v>155</v>
      </c>
      <c r="B11" s="115"/>
      <c r="C11" s="118" t="s">
        <v>160</v>
      </c>
      <c r="D11" s="119"/>
      <c r="E11" s="119"/>
      <c r="F11" s="120"/>
    </row>
    <row r="12" spans="1:7">
      <c r="A12" s="113" t="s">
        <v>156</v>
      </c>
      <c r="B12" s="115"/>
      <c r="C12" s="118" t="s">
        <v>161</v>
      </c>
      <c r="D12" s="119"/>
      <c r="E12" s="119"/>
      <c r="F12" s="120"/>
    </row>
    <row r="13" spans="1:7">
      <c r="A13" s="125" t="s">
        <v>157</v>
      </c>
      <c r="B13" s="126"/>
      <c r="C13" s="118" t="s">
        <v>162</v>
      </c>
      <c r="D13" s="119"/>
      <c r="E13" s="119"/>
      <c r="F13" s="120"/>
    </row>
    <row r="14" spans="1:7">
      <c r="A14" s="92" t="s">
        <v>163</v>
      </c>
      <c r="B14" s="118" t="s">
        <v>467</v>
      </c>
      <c r="C14" s="120"/>
      <c r="D14" s="93" t="s">
        <v>482</v>
      </c>
      <c r="E14" s="93" t="s">
        <v>511</v>
      </c>
      <c r="F14" s="92" t="str">
        <f>CONCATENATE(D14,"-",B14,"-",E14)</f>
        <v>SELECT||pt=D:14||val=3-SELECT||pt=B:14||val=Jan-SELECT||pt=E:14||val=</v>
      </c>
    </row>
    <row r="15" spans="1:7">
      <c r="A15" s="121" t="s">
        <v>164</v>
      </c>
      <c r="B15" s="121"/>
      <c r="C15" s="122" t="str">
        <f ca="1">IFERROR(INT(YEARFRAC(F14,TODAY())),"---")</f>
        <v>---</v>
      </c>
      <c r="D15" s="122"/>
      <c r="E15" s="122"/>
      <c r="F15" s="94" t="s">
        <v>165</v>
      </c>
      <c r="G15" s="87" t="s">
        <v>136</v>
      </c>
    </row>
    <row r="16" spans="1:7">
      <c r="A16" s="123" t="s">
        <v>166</v>
      </c>
      <c r="B16" s="124"/>
      <c r="C16" s="118" t="s">
        <v>712</v>
      </c>
      <c r="D16" s="119"/>
      <c r="E16" s="119"/>
      <c r="F16" s="120"/>
    </row>
    <row r="17" spans="1:7" ht="15" customHeight="1">
      <c r="A17" s="113" t="s">
        <v>167</v>
      </c>
      <c r="B17" s="115"/>
      <c r="C17" s="118" t="s">
        <v>713</v>
      </c>
      <c r="D17" s="119"/>
      <c r="E17" s="119"/>
      <c r="F17" s="120"/>
    </row>
    <row r="18" spans="1:7" ht="15" customHeight="1">
      <c r="A18" s="113" t="s">
        <v>168</v>
      </c>
      <c r="B18" s="115"/>
      <c r="C18" s="118" t="s">
        <v>410</v>
      </c>
      <c r="D18" s="120"/>
      <c r="E18" s="130" t="s">
        <v>169</v>
      </c>
      <c r="F18" s="131"/>
    </row>
    <row r="19" spans="1:7">
      <c r="A19" s="127" t="s">
        <v>170</v>
      </c>
      <c r="B19" s="128"/>
      <c r="C19" s="128"/>
      <c r="D19" s="128"/>
      <c r="E19" s="128"/>
      <c r="F19" s="129"/>
    </row>
    <row r="20" spans="1:7">
      <c r="A20" s="91" t="s">
        <v>171</v>
      </c>
      <c r="B20" s="118" t="s">
        <v>714</v>
      </c>
      <c r="C20" s="119"/>
      <c r="D20" s="119"/>
      <c r="E20" s="119"/>
      <c r="F20" s="120"/>
    </row>
    <row r="21" spans="1:7" ht="15" customHeight="1">
      <c r="A21" s="91" t="s">
        <v>172</v>
      </c>
      <c r="B21" s="118" t="s">
        <v>715</v>
      </c>
      <c r="C21" s="119"/>
      <c r="D21" s="119"/>
      <c r="E21" s="119"/>
      <c r="F21" s="120"/>
    </row>
    <row r="22" spans="1:7">
      <c r="A22" s="91" t="s">
        <v>173</v>
      </c>
      <c r="B22" s="118" t="s">
        <v>716</v>
      </c>
      <c r="C22" s="119"/>
      <c r="D22" s="119"/>
      <c r="E22" s="119"/>
      <c r="F22" s="120"/>
    </row>
    <row r="23" spans="1:7">
      <c r="A23" s="91" t="s">
        <v>174</v>
      </c>
      <c r="B23" s="95"/>
      <c r="C23" s="118" t="s">
        <v>717</v>
      </c>
      <c r="D23" s="119"/>
      <c r="E23" s="119"/>
      <c r="F23" s="120"/>
    </row>
    <row r="24" spans="1:7">
      <c r="A24" s="91" t="s">
        <v>175</v>
      </c>
      <c r="B24" s="95"/>
      <c r="C24" s="118" t="s">
        <v>718</v>
      </c>
      <c r="D24" s="119"/>
      <c r="E24" s="119"/>
      <c r="F24" s="120"/>
    </row>
    <row r="25" spans="1:7">
      <c r="A25" s="91" t="s">
        <v>176</v>
      </c>
      <c r="B25" s="95"/>
      <c r="C25" s="118" t="s">
        <v>719</v>
      </c>
      <c r="D25" s="119"/>
      <c r="E25" s="119"/>
      <c r="F25" s="120"/>
    </row>
    <row r="26" spans="1:7">
      <c r="A26" s="91" t="s">
        <v>177</v>
      </c>
      <c r="B26" s="95"/>
      <c r="C26" s="118" t="s">
        <v>720</v>
      </c>
      <c r="D26" s="119"/>
      <c r="E26" s="119"/>
      <c r="F26" s="120"/>
    </row>
    <row r="27" spans="1:7">
      <c r="A27" s="96" t="s">
        <v>178</v>
      </c>
      <c r="B27" s="97"/>
      <c r="C27" s="118" t="s">
        <v>721</v>
      </c>
      <c r="D27" s="119"/>
      <c r="E27" s="119"/>
      <c r="F27" s="120"/>
    </row>
    <row r="28" spans="1:7" ht="33.75">
      <c r="A28" s="91" t="s">
        <v>179</v>
      </c>
      <c r="B28" s="132" t="s">
        <v>580</v>
      </c>
      <c r="C28" s="133"/>
      <c r="D28" s="98" t="s">
        <v>593</v>
      </c>
      <c r="E28" s="99" t="s">
        <v>625</v>
      </c>
      <c r="F28" s="92" t="str">
        <f>CONCATENATE(D28,"-",B28,"-",E28)</f>
        <v>SELECT||pt=B:28||val=1-SELECT||pt=B:28||val=-SELECT||pt=E:28||val=1930</v>
      </c>
    </row>
    <row r="29" spans="1:7">
      <c r="A29" s="113" t="s">
        <v>180</v>
      </c>
      <c r="B29" s="114"/>
      <c r="C29" s="132" t="str">
        <f ca="1">IFERROR(INT(YEARFRAC(F28,TODAY())),"---")</f>
        <v>---</v>
      </c>
      <c r="D29" s="134"/>
      <c r="E29" s="133"/>
      <c r="F29" s="100" t="s">
        <v>409</v>
      </c>
      <c r="G29" s="87" t="s">
        <v>136</v>
      </c>
    </row>
    <row r="30" spans="1:7">
      <c r="A30" s="125" t="s">
        <v>181</v>
      </c>
      <c r="B30" s="126"/>
      <c r="C30" s="118" t="s">
        <v>183</v>
      </c>
      <c r="D30" s="119"/>
      <c r="E30" s="119"/>
      <c r="F30" s="120"/>
    </row>
    <row r="31" spans="1:7">
      <c r="A31" s="91" t="s">
        <v>182</v>
      </c>
      <c r="B31" s="95"/>
      <c r="C31" s="118" t="s">
        <v>184</v>
      </c>
      <c r="D31" s="119"/>
      <c r="E31" s="119"/>
      <c r="F31" s="120"/>
    </row>
    <row r="32" spans="1:7">
      <c r="A32" s="110" t="s">
        <v>185</v>
      </c>
      <c r="B32" s="111"/>
      <c r="C32" s="111"/>
      <c r="D32" s="111"/>
      <c r="E32" s="111"/>
      <c r="F32" s="112"/>
    </row>
    <row r="33" spans="1:6">
      <c r="A33" s="91" t="s">
        <v>186</v>
      </c>
      <c r="B33" s="95"/>
      <c r="C33" s="118" t="s">
        <v>192</v>
      </c>
      <c r="D33" s="119"/>
      <c r="E33" s="119"/>
      <c r="F33" s="120"/>
    </row>
    <row r="34" spans="1:6" ht="17.25" customHeight="1">
      <c r="A34" s="91" t="s">
        <v>187</v>
      </c>
      <c r="B34" s="95"/>
      <c r="C34" s="118" t="s">
        <v>193</v>
      </c>
      <c r="D34" s="119"/>
      <c r="E34" s="119"/>
      <c r="F34" s="120"/>
    </row>
    <row r="35" spans="1:6" ht="22.5" customHeight="1">
      <c r="A35" s="113" t="s">
        <v>188</v>
      </c>
      <c r="B35" s="115"/>
      <c r="C35" s="118" t="s">
        <v>194</v>
      </c>
      <c r="D35" s="119"/>
      <c r="E35" s="119"/>
      <c r="F35" s="120"/>
    </row>
    <row r="36" spans="1:6" ht="21" customHeight="1">
      <c r="A36" s="113" t="s">
        <v>189</v>
      </c>
      <c r="B36" s="115"/>
      <c r="C36" s="118" t="s">
        <v>195</v>
      </c>
      <c r="D36" s="119"/>
      <c r="E36" s="119"/>
      <c r="F36" s="120"/>
    </row>
    <row r="37" spans="1:6" ht="23.25" customHeight="1">
      <c r="A37" s="113" t="s">
        <v>190</v>
      </c>
      <c r="B37" s="114"/>
      <c r="C37" s="118" t="s">
        <v>196</v>
      </c>
      <c r="D37" s="119"/>
      <c r="E37" s="119"/>
      <c r="F37" s="120"/>
    </row>
    <row r="38" spans="1:6">
      <c r="A38" s="113" t="s">
        <v>191</v>
      </c>
      <c r="B38" s="115"/>
      <c r="C38" s="118" t="s">
        <v>197</v>
      </c>
      <c r="D38" s="119"/>
      <c r="E38" s="119"/>
      <c r="F38" s="120"/>
    </row>
    <row r="39" spans="1:6">
      <c r="A39" s="113" t="s">
        <v>198</v>
      </c>
      <c r="B39" s="114"/>
      <c r="C39" s="114"/>
      <c r="D39" s="114"/>
      <c r="E39" s="114"/>
      <c r="F39" s="115"/>
    </row>
    <row r="40" spans="1:6">
      <c r="A40" s="110" t="s">
        <v>199</v>
      </c>
      <c r="B40" s="111"/>
      <c r="C40" s="111"/>
      <c r="D40" s="111"/>
      <c r="E40" s="111"/>
      <c r="F40" s="112"/>
    </row>
    <row r="41" spans="1:6">
      <c r="A41" s="113" t="s">
        <v>201</v>
      </c>
      <c r="B41" s="114"/>
      <c r="C41" s="135" t="s">
        <v>219</v>
      </c>
      <c r="D41" s="135"/>
      <c r="E41" s="135"/>
      <c r="F41" s="136"/>
    </row>
    <row r="42" spans="1:6">
      <c r="A42" s="113" t="s">
        <v>200</v>
      </c>
      <c r="B42" s="115"/>
      <c r="C42" s="135" t="s">
        <v>220</v>
      </c>
      <c r="D42" s="135"/>
      <c r="E42" s="135"/>
      <c r="F42" s="136"/>
    </row>
    <row r="43" spans="1:6" ht="22.5">
      <c r="A43" s="113" t="s">
        <v>202</v>
      </c>
      <c r="B43" s="115"/>
      <c r="C43" s="135" t="s">
        <v>221</v>
      </c>
      <c r="D43" s="135"/>
      <c r="E43" s="92" t="s">
        <v>213</v>
      </c>
      <c r="F43" s="98" t="s">
        <v>216</v>
      </c>
    </row>
    <row r="44" spans="1:6">
      <c r="A44" s="113" t="s">
        <v>203</v>
      </c>
      <c r="B44" s="115"/>
      <c r="C44" s="118" t="s">
        <v>222</v>
      </c>
      <c r="D44" s="119"/>
      <c r="E44" s="119"/>
      <c r="F44" s="120"/>
    </row>
    <row r="45" spans="1:6">
      <c r="A45" s="113" t="s">
        <v>204</v>
      </c>
      <c r="B45" s="115"/>
      <c r="C45" s="118" t="s">
        <v>223</v>
      </c>
      <c r="D45" s="119"/>
      <c r="E45" s="119"/>
      <c r="F45" s="120"/>
    </row>
    <row r="46" spans="1:6" ht="22.5">
      <c r="A46" s="113" t="s">
        <v>205</v>
      </c>
      <c r="B46" s="115"/>
      <c r="C46" s="118" t="s">
        <v>224</v>
      </c>
      <c r="D46" s="119"/>
      <c r="E46" s="92" t="s">
        <v>214</v>
      </c>
      <c r="F46" s="98" t="s">
        <v>215</v>
      </c>
    </row>
    <row r="47" spans="1:6">
      <c r="A47" s="113" t="s">
        <v>206</v>
      </c>
      <c r="B47" s="115"/>
      <c r="C47" s="118" t="s">
        <v>225</v>
      </c>
      <c r="D47" s="119"/>
      <c r="E47" s="119"/>
      <c r="F47" s="120"/>
    </row>
    <row r="48" spans="1:6">
      <c r="A48" s="113" t="s">
        <v>207</v>
      </c>
      <c r="B48" s="115"/>
      <c r="C48" s="118" t="s">
        <v>226</v>
      </c>
      <c r="D48" s="119"/>
      <c r="E48" s="119"/>
      <c r="F48" s="120"/>
    </row>
    <row r="49" spans="1:6" ht="22.5">
      <c r="A49" s="113" t="s">
        <v>208</v>
      </c>
      <c r="B49" s="115"/>
      <c r="C49" s="118" t="s">
        <v>227</v>
      </c>
      <c r="D49" s="119"/>
      <c r="E49" s="92" t="s">
        <v>217</v>
      </c>
      <c r="F49" s="98" t="s">
        <v>218</v>
      </c>
    </row>
    <row r="50" spans="1:6">
      <c r="A50" s="113" t="s">
        <v>209</v>
      </c>
      <c r="B50" s="115"/>
      <c r="C50" s="118" t="s">
        <v>228</v>
      </c>
      <c r="D50" s="119"/>
      <c r="E50" s="119"/>
      <c r="F50" s="120"/>
    </row>
    <row r="51" spans="1:6">
      <c r="A51" s="113" t="s">
        <v>210</v>
      </c>
      <c r="B51" s="115"/>
      <c r="C51" s="118" t="s">
        <v>229</v>
      </c>
      <c r="D51" s="119"/>
      <c r="E51" s="119"/>
      <c r="F51" s="120"/>
    </row>
    <row r="52" spans="1:6" ht="15" customHeight="1">
      <c r="A52" s="113" t="s">
        <v>211</v>
      </c>
      <c r="B52" s="115"/>
      <c r="C52" s="118" t="s">
        <v>230</v>
      </c>
      <c r="D52" s="119"/>
      <c r="E52" s="92" t="s">
        <v>235</v>
      </c>
      <c r="F52" s="98" t="s">
        <v>234</v>
      </c>
    </row>
    <row r="53" spans="1:6" ht="22.5">
      <c r="A53" s="137" t="s">
        <v>212</v>
      </c>
      <c r="B53" s="138"/>
      <c r="C53" s="118" t="s">
        <v>231</v>
      </c>
      <c r="D53" s="119"/>
      <c r="E53" s="101" t="s">
        <v>232</v>
      </c>
      <c r="F53" s="102" t="s">
        <v>233</v>
      </c>
    </row>
    <row r="54" spans="1:6">
      <c r="A54" s="113" t="s">
        <v>732</v>
      </c>
      <c r="B54" s="114"/>
      <c r="C54" s="114"/>
      <c r="D54" s="114"/>
      <c r="E54" s="114"/>
      <c r="F54" s="115"/>
    </row>
    <row r="55" spans="1:6" ht="20.25" customHeight="1">
      <c r="A55" s="130" t="s">
        <v>733</v>
      </c>
      <c r="B55" s="139"/>
      <c r="C55" s="139"/>
      <c r="D55" s="139"/>
      <c r="E55" s="139"/>
      <c r="F55" s="131"/>
    </row>
    <row r="56" spans="1:6">
      <c r="A56" s="130" t="s">
        <v>236</v>
      </c>
      <c r="B56" s="131"/>
      <c r="C56" s="118" t="s">
        <v>241</v>
      </c>
      <c r="D56" s="119"/>
      <c r="E56" s="119"/>
      <c r="F56" s="120"/>
    </row>
    <row r="57" spans="1:6">
      <c r="A57" s="92" t="s">
        <v>237</v>
      </c>
      <c r="B57" s="118" t="s">
        <v>242</v>
      </c>
      <c r="C57" s="119"/>
      <c r="D57" s="119"/>
      <c r="E57" s="119"/>
      <c r="F57" s="120"/>
    </row>
    <row r="58" spans="1:6">
      <c r="A58" s="130" t="s">
        <v>238</v>
      </c>
      <c r="B58" s="139"/>
      <c r="C58" s="139"/>
      <c r="D58" s="139"/>
      <c r="E58" s="139"/>
      <c r="F58" s="131"/>
    </row>
    <row r="59" spans="1:6">
      <c r="A59" s="130" t="s">
        <v>239</v>
      </c>
      <c r="B59" s="131"/>
      <c r="C59" s="118" t="s">
        <v>243</v>
      </c>
      <c r="D59" s="119"/>
      <c r="E59" s="119"/>
      <c r="F59" s="120"/>
    </row>
    <row r="60" spans="1:6">
      <c r="A60" s="92" t="s">
        <v>240</v>
      </c>
      <c r="B60" s="118" t="s">
        <v>722</v>
      </c>
      <c r="C60" s="119"/>
      <c r="D60" s="119"/>
      <c r="E60" s="119"/>
      <c r="F60" s="120"/>
    </row>
    <row r="61" spans="1:6">
      <c r="A61" s="127" t="s">
        <v>244</v>
      </c>
      <c r="B61" s="128"/>
      <c r="C61" s="128"/>
      <c r="D61" s="128"/>
      <c r="E61" s="128"/>
      <c r="F61" s="129"/>
    </row>
    <row r="62" spans="1:6">
      <c r="A62" s="130" t="s">
        <v>245</v>
      </c>
      <c r="B62" s="131"/>
      <c r="C62" s="118" t="s">
        <v>397</v>
      </c>
      <c r="D62" s="120"/>
      <c r="E62" s="123" t="s">
        <v>734</v>
      </c>
      <c r="F62" s="124"/>
    </row>
    <row r="63" spans="1:6" ht="15.75" customHeight="1">
      <c r="A63" s="130" t="s">
        <v>246</v>
      </c>
      <c r="B63" s="131"/>
      <c r="C63" s="140" t="s">
        <v>392</v>
      </c>
      <c r="D63" s="141"/>
      <c r="E63" s="125"/>
      <c r="F63" s="126"/>
    </row>
    <row r="64" spans="1:6" ht="12.75" customHeight="1">
      <c r="A64" s="130" t="s">
        <v>247</v>
      </c>
      <c r="B64" s="139"/>
      <c r="C64" s="131"/>
      <c r="D64" s="118" t="s">
        <v>388</v>
      </c>
      <c r="E64" s="119"/>
      <c r="F64" s="120"/>
    </row>
    <row r="65" spans="1:7" ht="15" hidden="1" customHeight="1">
      <c r="A65" s="91"/>
      <c r="B65" s="95"/>
      <c r="C65" s="95"/>
      <c r="D65" s="142"/>
      <c r="E65" s="142"/>
      <c r="F65" s="90"/>
    </row>
    <row r="66" spans="1:7" ht="15" hidden="1" customHeight="1">
      <c r="A66" s="91"/>
      <c r="B66" s="95"/>
      <c r="C66" s="95"/>
      <c r="D66" s="114"/>
      <c r="E66" s="114"/>
      <c r="F66" s="90"/>
    </row>
    <row r="67" spans="1:7" ht="15" hidden="1" customHeight="1">
      <c r="A67" s="91"/>
      <c r="B67" s="95"/>
      <c r="C67" s="95"/>
      <c r="D67" s="114"/>
      <c r="E67" s="114"/>
      <c r="F67" s="90"/>
    </row>
    <row r="68" spans="1:7" ht="20.25" customHeight="1">
      <c r="A68" s="113" t="s">
        <v>248</v>
      </c>
      <c r="B68" s="114"/>
      <c r="C68" s="114"/>
      <c r="D68" s="114"/>
      <c r="E68" s="114"/>
      <c r="F68" s="115"/>
    </row>
    <row r="69" spans="1:7">
      <c r="A69" s="143" t="s">
        <v>249</v>
      </c>
      <c r="B69" s="144"/>
      <c r="C69" s="144"/>
      <c r="D69" s="144"/>
      <c r="E69" s="144"/>
      <c r="F69" s="145"/>
    </row>
    <row r="70" spans="1:7">
      <c r="A70" s="130" t="s">
        <v>250</v>
      </c>
      <c r="B70" s="131"/>
      <c r="C70" s="146" t="s">
        <v>382</v>
      </c>
      <c r="D70" s="147"/>
      <c r="E70" s="130" t="s">
        <v>735</v>
      </c>
      <c r="F70" s="131"/>
    </row>
    <row r="71" spans="1:7">
      <c r="A71" s="130" t="s">
        <v>251</v>
      </c>
      <c r="B71" s="131"/>
      <c r="C71" s="148" t="s">
        <v>252</v>
      </c>
      <c r="D71" s="149"/>
      <c r="E71" s="149"/>
      <c r="F71" s="150"/>
    </row>
    <row r="72" spans="1:7">
      <c r="A72" s="130" t="s">
        <v>255</v>
      </c>
      <c r="B72" s="131"/>
      <c r="C72" s="148" t="s">
        <v>723</v>
      </c>
      <c r="D72" s="149"/>
      <c r="E72" s="149"/>
      <c r="F72" s="150"/>
    </row>
    <row r="73" spans="1:7">
      <c r="A73" s="123" t="s">
        <v>256</v>
      </c>
      <c r="B73" s="124"/>
      <c r="C73" s="148" t="s">
        <v>724</v>
      </c>
      <c r="D73" s="149"/>
      <c r="E73" s="92" t="s">
        <v>253</v>
      </c>
      <c r="F73" s="103" t="s">
        <v>254</v>
      </c>
    </row>
    <row r="74" spans="1:7">
      <c r="A74" s="113" t="s">
        <v>257</v>
      </c>
      <c r="B74" s="115"/>
      <c r="C74" s="148" t="s">
        <v>258</v>
      </c>
      <c r="D74" s="150"/>
      <c r="E74" s="92" t="s">
        <v>736</v>
      </c>
      <c r="F74" s="103" t="s">
        <v>737</v>
      </c>
    </row>
    <row r="75" spans="1:7">
      <c r="A75" s="113" t="s">
        <v>259</v>
      </c>
      <c r="B75" s="115"/>
      <c r="C75" s="93" t="s">
        <v>260</v>
      </c>
      <c r="D75" s="92" t="s">
        <v>261</v>
      </c>
      <c r="E75" s="104" t="s">
        <v>262</v>
      </c>
      <c r="F75" s="92" t="s">
        <v>263</v>
      </c>
    </row>
    <row r="76" spans="1:7">
      <c r="A76" s="113" t="s">
        <v>264</v>
      </c>
      <c r="B76" s="115"/>
      <c r="C76" s="93" t="s">
        <v>266</v>
      </c>
      <c r="D76" s="95" t="s">
        <v>268</v>
      </c>
      <c r="E76" s="95"/>
      <c r="F76" s="90"/>
    </row>
    <row r="77" spans="1:7">
      <c r="A77" s="113" t="s">
        <v>265</v>
      </c>
      <c r="B77" s="115"/>
      <c r="C77" s="93" t="s">
        <v>267</v>
      </c>
      <c r="D77" s="95" t="s">
        <v>269</v>
      </c>
      <c r="E77" s="95"/>
      <c r="F77" s="90"/>
    </row>
    <row r="78" spans="1:7">
      <c r="A78" s="113" t="s">
        <v>270</v>
      </c>
      <c r="B78" s="115"/>
      <c r="C78" s="151" t="s">
        <v>369</v>
      </c>
      <c r="D78" s="150"/>
      <c r="E78" s="152" t="s">
        <v>381</v>
      </c>
      <c r="F78" s="153"/>
      <c r="G78" s="87" t="s">
        <v>141</v>
      </c>
    </row>
    <row r="79" spans="1:7">
      <c r="A79" s="91" t="s">
        <v>271</v>
      </c>
      <c r="B79" s="148" t="s">
        <v>365</v>
      </c>
      <c r="C79" s="150"/>
      <c r="D79" s="95" t="s">
        <v>361</v>
      </c>
      <c r="E79" s="151" t="s">
        <v>362</v>
      </c>
      <c r="F79" s="154"/>
    </row>
    <row r="80" spans="1:7">
      <c r="A80" s="114" t="s">
        <v>272</v>
      </c>
      <c r="B80" s="114"/>
      <c r="C80" s="148" t="s">
        <v>281</v>
      </c>
      <c r="D80" s="149"/>
      <c r="E80" s="149"/>
      <c r="F80" s="150"/>
    </row>
    <row r="81" spans="1:7">
      <c r="A81" s="95" t="s">
        <v>273</v>
      </c>
      <c r="B81" s="95"/>
      <c r="C81" s="148" t="s">
        <v>282</v>
      </c>
      <c r="D81" s="149"/>
      <c r="E81" s="149"/>
      <c r="F81" s="150"/>
    </row>
    <row r="82" spans="1:7">
      <c r="A82" s="113" t="s">
        <v>274</v>
      </c>
      <c r="B82" s="115"/>
      <c r="C82" s="155" t="s">
        <v>351</v>
      </c>
      <c r="D82" s="156"/>
      <c r="E82" s="157"/>
      <c r="F82" s="90" t="s">
        <v>738</v>
      </c>
    </row>
    <row r="83" spans="1:7">
      <c r="A83" s="113" t="s">
        <v>275</v>
      </c>
      <c r="B83" s="115"/>
      <c r="C83" s="148" t="s">
        <v>352</v>
      </c>
      <c r="D83" s="149"/>
      <c r="E83" s="150"/>
      <c r="F83" s="90" t="s">
        <v>739</v>
      </c>
    </row>
    <row r="84" spans="1:7">
      <c r="A84" s="113" t="s">
        <v>276</v>
      </c>
      <c r="B84" s="115"/>
      <c r="C84" s="148" t="s">
        <v>279</v>
      </c>
      <c r="D84" s="149"/>
      <c r="E84" s="150"/>
      <c r="F84" s="90" t="s">
        <v>740</v>
      </c>
    </row>
    <row r="85" spans="1:7">
      <c r="A85" s="113" t="s">
        <v>277</v>
      </c>
      <c r="B85" s="115"/>
      <c r="C85" s="148" t="s">
        <v>280</v>
      </c>
      <c r="D85" s="149"/>
      <c r="E85" s="150"/>
      <c r="F85" s="90" t="s">
        <v>741</v>
      </c>
    </row>
    <row r="86" spans="1:7">
      <c r="A86" s="113" t="s">
        <v>278</v>
      </c>
      <c r="B86" s="158"/>
      <c r="C86" s="148" t="s">
        <v>350</v>
      </c>
      <c r="D86" s="149"/>
      <c r="E86" s="150"/>
      <c r="F86" s="90" t="s">
        <v>742</v>
      </c>
    </row>
    <row r="87" spans="1:7">
      <c r="A87" s="110" t="s">
        <v>283</v>
      </c>
      <c r="B87" s="111"/>
      <c r="C87" s="111"/>
      <c r="D87" s="111"/>
      <c r="E87" s="111"/>
      <c r="F87" s="112"/>
    </row>
    <row r="88" spans="1:7">
      <c r="A88" s="113" t="s">
        <v>284</v>
      </c>
      <c r="B88" s="115"/>
      <c r="C88" s="105" t="s">
        <v>341</v>
      </c>
      <c r="D88" s="159" t="s">
        <v>285</v>
      </c>
      <c r="E88" s="160"/>
      <c r="F88" s="106" t="s">
        <v>286</v>
      </c>
    </row>
    <row r="89" spans="1:7">
      <c r="A89" s="113" t="s">
        <v>287</v>
      </c>
      <c r="B89" s="115"/>
      <c r="C89" s="161" t="s">
        <v>288</v>
      </c>
      <c r="D89" s="162"/>
      <c r="E89" s="163"/>
      <c r="F89" s="106" t="s">
        <v>743</v>
      </c>
    </row>
    <row r="90" spans="1:7" ht="28.5" customHeight="1">
      <c r="A90" s="113" t="s">
        <v>289</v>
      </c>
      <c r="B90" s="115"/>
      <c r="C90" s="164" t="s">
        <v>335</v>
      </c>
      <c r="D90" s="165"/>
      <c r="E90" s="166"/>
      <c r="F90" s="92" t="s">
        <v>334</v>
      </c>
    </row>
    <row r="91" spans="1:7" ht="21" customHeight="1">
      <c r="A91" s="113" t="s">
        <v>749</v>
      </c>
      <c r="B91" s="115"/>
      <c r="C91" s="167" t="s">
        <v>731</v>
      </c>
      <c r="D91" s="168"/>
      <c r="E91" s="168"/>
      <c r="F91" s="169"/>
      <c r="G91" s="87" t="s">
        <v>141</v>
      </c>
    </row>
    <row r="92" spans="1:7">
      <c r="A92" s="170" t="s">
        <v>290</v>
      </c>
      <c r="B92" s="170"/>
      <c r="C92" s="170"/>
      <c r="D92" s="170"/>
      <c r="E92" s="170"/>
      <c r="F92" s="170"/>
    </row>
    <row r="93" spans="1:7">
      <c r="A93" s="181" t="s">
        <v>291</v>
      </c>
      <c r="B93" s="182"/>
      <c r="C93" s="182"/>
      <c r="D93" s="182"/>
      <c r="E93" s="182"/>
      <c r="F93" s="183"/>
    </row>
    <row r="94" spans="1:7">
      <c r="A94" s="181"/>
      <c r="B94" s="182"/>
      <c r="C94" s="182"/>
      <c r="D94" s="182"/>
      <c r="E94" s="182"/>
      <c r="F94" s="183"/>
    </row>
    <row r="95" spans="1:7">
      <c r="A95" s="181"/>
      <c r="B95" s="182"/>
      <c r="C95" s="182"/>
      <c r="D95" s="182"/>
      <c r="E95" s="182"/>
      <c r="F95" s="183"/>
    </row>
    <row r="96" spans="1:7">
      <c r="A96" s="181"/>
      <c r="B96" s="182"/>
      <c r="C96" s="182"/>
      <c r="D96" s="182"/>
      <c r="E96" s="182"/>
      <c r="F96" s="183"/>
    </row>
    <row r="97" spans="1:6">
      <c r="A97" s="181"/>
      <c r="B97" s="182"/>
      <c r="C97" s="182"/>
      <c r="D97" s="182"/>
      <c r="E97" s="182"/>
      <c r="F97" s="183"/>
    </row>
    <row r="98" spans="1:6" ht="43.5" customHeight="1">
      <c r="A98" s="181"/>
      <c r="B98" s="182"/>
      <c r="C98" s="182"/>
      <c r="D98" s="182"/>
      <c r="E98" s="182"/>
      <c r="F98" s="183"/>
    </row>
    <row r="99" spans="1:6">
      <c r="A99" s="170" t="s">
        <v>292</v>
      </c>
      <c r="B99" s="170"/>
      <c r="C99" s="170"/>
      <c r="D99" s="170"/>
      <c r="E99" s="170"/>
      <c r="F99" s="170"/>
    </row>
    <row r="100" spans="1:6" ht="33" customHeight="1">
      <c r="A100" s="171" t="s">
        <v>322</v>
      </c>
      <c r="B100" s="172"/>
      <c r="C100" s="172"/>
      <c r="D100" s="172"/>
      <c r="E100" s="172"/>
      <c r="F100" s="173"/>
    </row>
    <row r="101" spans="1:6">
      <c r="A101" s="170" t="s">
        <v>744</v>
      </c>
      <c r="B101" s="170"/>
      <c r="C101" s="170"/>
      <c r="D101" s="170"/>
      <c r="E101" s="170"/>
      <c r="F101" s="170"/>
    </row>
    <row r="102" spans="1:6">
      <c r="A102" s="113" t="s">
        <v>293</v>
      </c>
      <c r="B102" s="114"/>
      <c r="C102" s="175" t="s">
        <v>299</v>
      </c>
      <c r="D102" s="176"/>
      <c r="E102" s="176"/>
      <c r="F102" s="177"/>
    </row>
    <row r="103" spans="1:6">
      <c r="A103" s="113" t="s">
        <v>294</v>
      </c>
      <c r="B103" s="114"/>
      <c r="C103" s="175" t="s">
        <v>300</v>
      </c>
      <c r="D103" s="176"/>
      <c r="E103" s="176"/>
      <c r="F103" s="177"/>
    </row>
    <row r="104" spans="1:6">
      <c r="A104" s="113" t="s">
        <v>295</v>
      </c>
      <c r="B104" s="114"/>
      <c r="C104" s="175" t="s">
        <v>301</v>
      </c>
      <c r="D104" s="176"/>
      <c r="E104" s="176"/>
      <c r="F104" s="177"/>
    </row>
    <row r="105" spans="1:6">
      <c r="A105" s="113" t="s">
        <v>745</v>
      </c>
      <c r="B105" s="114"/>
      <c r="C105" s="114"/>
      <c r="D105" s="114"/>
      <c r="E105" s="114"/>
      <c r="F105" s="115"/>
    </row>
    <row r="106" spans="1:6">
      <c r="A106" s="113" t="s">
        <v>296</v>
      </c>
      <c r="B106" s="114"/>
      <c r="C106" s="146" t="s">
        <v>302</v>
      </c>
      <c r="D106" s="174"/>
      <c r="E106" s="174"/>
      <c r="F106" s="147"/>
    </row>
    <row r="107" spans="1:6">
      <c r="A107" s="113" t="s">
        <v>297</v>
      </c>
      <c r="B107" s="114"/>
      <c r="C107" s="146" t="s">
        <v>303</v>
      </c>
      <c r="D107" s="174"/>
      <c r="E107" s="174"/>
      <c r="F107" s="147"/>
    </row>
    <row r="108" spans="1:6">
      <c r="A108" s="113" t="s">
        <v>298</v>
      </c>
      <c r="B108" s="114"/>
      <c r="C108" s="146" t="s">
        <v>304</v>
      </c>
      <c r="D108" s="174"/>
      <c r="E108" s="174"/>
      <c r="F108" s="147"/>
    </row>
    <row r="109" spans="1:6">
      <c r="A109" s="113" t="s">
        <v>746</v>
      </c>
      <c r="B109" s="114"/>
      <c r="C109" s="114"/>
      <c r="D109" s="114"/>
      <c r="E109" s="114"/>
      <c r="F109" s="115"/>
    </row>
    <row r="110" spans="1:6">
      <c r="A110" s="113" t="s">
        <v>728</v>
      </c>
      <c r="B110" s="114"/>
      <c r="C110" s="146" t="s">
        <v>305</v>
      </c>
      <c r="D110" s="174"/>
      <c r="E110" s="174"/>
      <c r="F110" s="147"/>
    </row>
    <row r="111" spans="1:6">
      <c r="A111" s="113" t="s">
        <v>729</v>
      </c>
      <c r="B111" s="114"/>
      <c r="C111" s="146" t="s">
        <v>306</v>
      </c>
      <c r="D111" s="174"/>
      <c r="E111" s="174"/>
      <c r="F111" s="147"/>
    </row>
    <row r="112" spans="1:6">
      <c r="A112" s="113" t="s">
        <v>730</v>
      </c>
      <c r="B112" s="114"/>
      <c r="C112" s="146" t="s">
        <v>307</v>
      </c>
      <c r="D112" s="174"/>
      <c r="E112" s="174"/>
      <c r="F112" s="147"/>
    </row>
    <row r="113" spans="1:6">
      <c r="A113" s="113" t="s">
        <v>747</v>
      </c>
      <c r="B113" s="114"/>
      <c r="C113" s="114"/>
      <c r="D113" s="114"/>
      <c r="E113" s="114"/>
      <c r="F113" s="115"/>
    </row>
    <row r="114" spans="1:6">
      <c r="A114" s="113" t="s">
        <v>313</v>
      </c>
      <c r="B114" s="114"/>
      <c r="C114" s="146" t="s">
        <v>316</v>
      </c>
      <c r="D114" s="174"/>
      <c r="E114" s="174"/>
      <c r="F114" s="147"/>
    </row>
    <row r="115" spans="1:6">
      <c r="A115" s="113" t="s">
        <v>314</v>
      </c>
      <c r="B115" s="114"/>
      <c r="C115" s="146" t="s">
        <v>317</v>
      </c>
      <c r="D115" s="174"/>
      <c r="E115" s="174"/>
      <c r="F115" s="147"/>
    </row>
    <row r="116" spans="1:6">
      <c r="A116" s="113" t="s">
        <v>315</v>
      </c>
      <c r="B116" s="114"/>
      <c r="C116" s="146" t="s">
        <v>318</v>
      </c>
      <c r="D116" s="174"/>
      <c r="E116" s="174"/>
      <c r="F116" s="147"/>
    </row>
    <row r="117" spans="1:6">
      <c r="A117" s="113" t="s">
        <v>748</v>
      </c>
      <c r="B117" s="114"/>
      <c r="C117" s="114"/>
      <c r="D117" s="114"/>
      <c r="E117" s="114"/>
      <c r="F117" s="115"/>
    </row>
    <row r="118" spans="1:6">
      <c r="A118" s="113" t="s">
        <v>312</v>
      </c>
      <c r="B118" s="114"/>
      <c r="C118" s="146" t="s">
        <v>319</v>
      </c>
      <c r="D118" s="174"/>
      <c r="E118" s="174"/>
      <c r="F118" s="147"/>
    </row>
    <row r="119" spans="1:6">
      <c r="A119" s="113" t="s">
        <v>311</v>
      </c>
      <c r="B119" s="114"/>
      <c r="C119" s="146" t="s">
        <v>320</v>
      </c>
      <c r="D119" s="174"/>
      <c r="E119" s="174"/>
      <c r="F119" s="147"/>
    </row>
    <row r="120" spans="1:6">
      <c r="A120" s="113" t="s">
        <v>310</v>
      </c>
      <c r="B120" s="114"/>
      <c r="C120" s="146" t="s">
        <v>321</v>
      </c>
      <c r="D120" s="174"/>
      <c r="E120" s="174"/>
      <c r="F120" s="147"/>
    </row>
    <row r="121" spans="1:6">
      <c r="A121" s="110" t="s">
        <v>711</v>
      </c>
      <c r="B121" s="111"/>
      <c r="C121" s="111"/>
      <c r="D121" s="111"/>
      <c r="E121" s="111"/>
      <c r="F121" s="112"/>
    </row>
    <row r="122" spans="1:6">
      <c r="A122" s="125" t="s">
        <v>309</v>
      </c>
      <c r="B122" s="178"/>
      <c r="C122" s="179" t="s">
        <v>308</v>
      </c>
      <c r="D122" s="179"/>
      <c r="E122" s="179"/>
      <c r="F122" s="180"/>
    </row>
  </sheetData>
  <mergeCells count="188">
    <mergeCell ref="A113:F113"/>
    <mergeCell ref="A117:F117"/>
    <mergeCell ref="A120:B120"/>
    <mergeCell ref="C120:F120"/>
    <mergeCell ref="A121:F121"/>
    <mergeCell ref="A122:B122"/>
    <mergeCell ref="C122:F122"/>
    <mergeCell ref="E62:F63"/>
    <mergeCell ref="A93:F98"/>
    <mergeCell ref="A114:B114"/>
    <mergeCell ref="C114:F114"/>
    <mergeCell ref="A115:B115"/>
    <mergeCell ref="C115:F115"/>
    <mergeCell ref="A116:B116"/>
    <mergeCell ref="C116:F116"/>
    <mergeCell ref="A118:B118"/>
    <mergeCell ref="C118:F118"/>
    <mergeCell ref="A119:B119"/>
    <mergeCell ref="C119:F119"/>
    <mergeCell ref="A107:B107"/>
    <mergeCell ref="C107:F107"/>
    <mergeCell ref="A108:B108"/>
    <mergeCell ref="C108:F108"/>
    <mergeCell ref="A110:B110"/>
    <mergeCell ref="C110:F110"/>
    <mergeCell ref="A111:B111"/>
    <mergeCell ref="C111:F111"/>
    <mergeCell ref="A112:B112"/>
    <mergeCell ref="C112:F112"/>
    <mergeCell ref="A102:B102"/>
    <mergeCell ref="C102:F102"/>
    <mergeCell ref="A103:B103"/>
    <mergeCell ref="C103:F103"/>
    <mergeCell ref="A104:B104"/>
    <mergeCell ref="C104:F104"/>
    <mergeCell ref="A105:F105"/>
    <mergeCell ref="A106:B106"/>
    <mergeCell ref="C106:F106"/>
    <mergeCell ref="A109:F109"/>
    <mergeCell ref="C89:E89"/>
    <mergeCell ref="A90:B90"/>
    <mergeCell ref="C90:E90"/>
    <mergeCell ref="A91:B91"/>
    <mergeCell ref="C91:F91"/>
    <mergeCell ref="A92:F92"/>
    <mergeCell ref="A99:F99"/>
    <mergeCell ref="A100:F100"/>
    <mergeCell ref="A101:F101"/>
    <mergeCell ref="A89:B89"/>
    <mergeCell ref="A84:B84"/>
    <mergeCell ref="C84:E84"/>
    <mergeCell ref="A85:B85"/>
    <mergeCell ref="C85:E85"/>
    <mergeCell ref="A86:B86"/>
    <mergeCell ref="C86:E86"/>
    <mergeCell ref="A87:F87"/>
    <mergeCell ref="A88:B88"/>
    <mergeCell ref="D88:E88"/>
    <mergeCell ref="B79:C79"/>
    <mergeCell ref="E79:F79"/>
    <mergeCell ref="A80:B80"/>
    <mergeCell ref="C80:F80"/>
    <mergeCell ref="C81:F81"/>
    <mergeCell ref="A82:B82"/>
    <mergeCell ref="C82:E82"/>
    <mergeCell ref="A83:B83"/>
    <mergeCell ref="C83:E83"/>
    <mergeCell ref="A73:B73"/>
    <mergeCell ref="C73:D73"/>
    <mergeCell ref="A74:B74"/>
    <mergeCell ref="C74:D74"/>
    <mergeCell ref="A75:B75"/>
    <mergeCell ref="A76:B76"/>
    <mergeCell ref="A78:B78"/>
    <mergeCell ref="C78:D78"/>
    <mergeCell ref="E78:F78"/>
    <mergeCell ref="A77:B77"/>
    <mergeCell ref="D67:E67"/>
    <mergeCell ref="A68:F68"/>
    <mergeCell ref="A69:F69"/>
    <mergeCell ref="A70:B70"/>
    <mergeCell ref="C70:D70"/>
    <mergeCell ref="E70:F70"/>
    <mergeCell ref="A71:B71"/>
    <mergeCell ref="C71:F71"/>
    <mergeCell ref="A72:B72"/>
    <mergeCell ref="C72:F72"/>
    <mergeCell ref="A61:F61"/>
    <mergeCell ref="A62:B62"/>
    <mergeCell ref="C62:D62"/>
    <mergeCell ref="A63:B63"/>
    <mergeCell ref="C63:D63"/>
    <mergeCell ref="A64:C64"/>
    <mergeCell ref="D64:F64"/>
    <mergeCell ref="D65:E65"/>
    <mergeCell ref="D66:E66"/>
    <mergeCell ref="A54:F54"/>
    <mergeCell ref="A55:F55"/>
    <mergeCell ref="A56:B56"/>
    <mergeCell ref="C56:F56"/>
    <mergeCell ref="B57:F57"/>
    <mergeCell ref="A58:F58"/>
    <mergeCell ref="A59:B59"/>
    <mergeCell ref="C59:F59"/>
    <mergeCell ref="B60:F60"/>
    <mergeCell ref="A49:B49"/>
    <mergeCell ref="C49:D49"/>
    <mergeCell ref="A50:B50"/>
    <mergeCell ref="C50:F50"/>
    <mergeCell ref="A51:B51"/>
    <mergeCell ref="C51:F51"/>
    <mergeCell ref="A52:B52"/>
    <mergeCell ref="C52:D52"/>
    <mergeCell ref="A53:B53"/>
    <mergeCell ref="C53:D53"/>
    <mergeCell ref="A44:B44"/>
    <mergeCell ref="C44:F44"/>
    <mergeCell ref="A45:B45"/>
    <mergeCell ref="C45:F45"/>
    <mergeCell ref="A46:B46"/>
    <mergeCell ref="C46:D46"/>
    <mergeCell ref="A47:B47"/>
    <mergeCell ref="C47:F47"/>
    <mergeCell ref="A48:B48"/>
    <mergeCell ref="C48:F48"/>
    <mergeCell ref="A38:B38"/>
    <mergeCell ref="C38:F38"/>
    <mergeCell ref="A39:F39"/>
    <mergeCell ref="A40:F40"/>
    <mergeCell ref="A41:B41"/>
    <mergeCell ref="C41:F41"/>
    <mergeCell ref="A42:B42"/>
    <mergeCell ref="C42:F42"/>
    <mergeCell ref="A43:B43"/>
    <mergeCell ref="C43:D43"/>
    <mergeCell ref="A32:F32"/>
    <mergeCell ref="C33:F33"/>
    <mergeCell ref="C34:F34"/>
    <mergeCell ref="A35:B35"/>
    <mergeCell ref="C35:F35"/>
    <mergeCell ref="A36:B36"/>
    <mergeCell ref="C36:F36"/>
    <mergeCell ref="A37:B37"/>
    <mergeCell ref="C37:F37"/>
    <mergeCell ref="C25:F25"/>
    <mergeCell ref="C26:F26"/>
    <mergeCell ref="C27:F27"/>
    <mergeCell ref="B28:C28"/>
    <mergeCell ref="A29:B29"/>
    <mergeCell ref="C29:E29"/>
    <mergeCell ref="A30:B30"/>
    <mergeCell ref="C30:F30"/>
    <mergeCell ref="C31:F31"/>
    <mergeCell ref="C17:F17"/>
    <mergeCell ref="A18:B18"/>
    <mergeCell ref="C18:D18"/>
    <mergeCell ref="A19:F19"/>
    <mergeCell ref="B20:F20"/>
    <mergeCell ref="B21:F21"/>
    <mergeCell ref="B22:F22"/>
    <mergeCell ref="C23:F23"/>
    <mergeCell ref="C24:F24"/>
    <mergeCell ref="A17:B17"/>
    <mergeCell ref="E18:F18"/>
    <mergeCell ref="C9:F9"/>
    <mergeCell ref="C10:F10"/>
    <mergeCell ref="C11:F11"/>
    <mergeCell ref="C12:F12"/>
    <mergeCell ref="C13:F13"/>
    <mergeCell ref="B14:C14"/>
    <mergeCell ref="A15:B15"/>
    <mergeCell ref="C15:E15"/>
    <mergeCell ref="A16:B16"/>
    <mergeCell ref="C16:F16"/>
    <mergeCell ref="A9:B9"/>
    <mergeCell ref="A10:B10"/>
    <mergeCell ref="A11:B11"/>
    <mergeCell ref="A12:B12"/>
    <mergeCell ref="A13:B13"/>
    <mergeCell ref="A1:F1"/>
    <mergeCell ref="A2:F2"/>
    <mergeCell ref="A3:B3"/>
    <mergeCell ref="A4:C4"/>
    <mergeCell ref="D4:E4"/>
    <mergeCell ref="A5:F5"/>
    <mergeCell ref="B6:F6"/>
    <mergeCell ref="B7:F7"/>
    <mergeCell ref="B8:F8"/>
  </mergeCells>
  <conditionalFormatting sqref="C3">
    <cfRule type="expression" dxfId="63" priority="100">
      <formula>ISBLANK($C$3)</formula>
    </cfRule>
  </conditionalFormatting>
  <conditionalFormatting sqref="D3">
    <cfRule type="expression" dxfId="62" priority="17">
      <formula>ISBLANK($D$3)</formula>
    </cfRule>
  </conditionalFormatting>
  <conditionalFormatting sqref="E3">
    <cfRule type="expression" dxfId="61" priority="16">
      <formula>ISBLANK($E$3)</formula>
    </cfRule>
  </conditionalFormatting>
  <conditionalFormatting sqref="D4:E4">
    <cfRule type="expression" dxfId="60" priority="99">
      <formula>ISBLANK($D$4)</formula>
    </cfRule>
  </conditionalFormatting>
  <conditionalFormatting sqref="B6:F8">
    <cfRule type="expression" dxfId="59" priority="98">
      <formula>ISBLANK($B$6)</formula>
    </cfRule>
  </conditionalFormatting>
  <conditionalFormatting sqref="C9:F13">
    <cfRule type="expression" dxfId="58" priority="93">
      <formula>ISBLANK($C$9)</formula>
    </cfRule>
  </conditionalFormatting>
  <conditionalFormatting sqref="B14:C14">
    <cfRule type="expression" dxfId="57" priority="22">
      <formula>ISBLANK($B$14)</formula>
    </cfRule>
  </conditionalFormatting>
  <conditionalFormatting sqref="D14">
    <cfRule type="expression" dxfId="56" priority="95">
      <formula>ISBLANK($D$14)</formula>
    </cfRule>
  </conditionalFormatting>
  <conditionalFormatting sqref="E14">
    <cfRule type="expression" dxfId="55" priority="94">
      <formula>ISBLANK($E$14)</formula>
    </cfRule>
  </conditionalFormatting>
  <conditionalFormatting sqref="C15:E15">
    <cfRule type="containsBlanks" dxfId="54" priority="5">
      <formula>LEN(TRIM(C15))=0</formula>
    </cfRule>
  </conditionalFormatting>
  <conditionalFormatting sqref="C16:F16">
    <cfRule type="containsBlanks" dxfId="53" priority="9">
      <formula>LEN(TRIM(C16))=0</formula>
    </cfRule>
  </conditionalFormatting>
  <conditionalFormatting sqref="C17:F17">
    <cfRule type="expression" dxfId="52" priority="64">
      <formula>ISBLANK($C$17)</formula>
    </cfRule>
  </conditionalFormatting>
  <conditionalFormatting sqref="C18:D18">
    <cfRule type="containsBlanks" dxfId="51" priority="8">
      <formula>LEN(TRIM(C18))=0</formula>
    </cfRule>
  </conditionalFormatting>
  <conditionalFormatting sqref="B20:F22">
    <cfRule type="expression" dxfId="50" priority="28">
      <formula>IF(OR($C$18="SINGLE",$C$18="WIDOW/ER",$C$18="SEPARATED"),"TRUE","FALSE")</formula>
    </cfRule>
    <cfRule type="expression" dxfId="49" priority="90">
      <formula>ISBLANK($B$20)</formula>
    </cfRule>
  </conditionalFormatting>
  <conditionalFormatting sqref="C23:F27">
    <cfRule type="expression" dxfId="48" priority="25">
      <formula>IF(OR($C$18="SINGLE",$C$18="WIDOW/ER",$C$18="SEPARATED"),"TRUE","FALSE")</formula>
    </cfRule>
    <cfRule type="expression" dxfId="47" priority="85">
      <formula>ISBLANK($C$23)</formula>
    </cfRule>
  </conditionalFormatting>
  <conditionalFormatting sqref="D28">
    <cfRule type="expression" dxfId="46" priority="87">
      <formula>ISBLANK($D$28)</formula>
    </cfRule>
  </conditionalFormatting>
  <conditionalFormatting sqref="E28">
    <cfRule type="expression" dxfId="45" priority="86">
      <formula>ISBLANK($E$28)</formula>
    </cfRule>
  </conditionalFormatting>
  <conditionalFormatting sqref="C29">
    <cfRule type="containsBlanks" dxfId="44" priority="4">
      <formula>LEN(TRIM(C29))=0</formula>
    </cfRule>
  </conditionalFormatting>
  <conditionalFormatting sqref="C30:F31">
    <cfRule type="expression" dxfId="43" priority="82">
      <formula>ISBLANK($C$30)</formula>
    </cfRule>
  </conditionalFormatting>
  <conditionalFormatting sqref="C33:F38">
    <cfRule type="expression" dxfId="42" priority="81">
      <formula>ISBLANK($C$33)</formula>
    </cfRule>
  </conditionalFormatting>
  <conditionalFormatting sqref="C41:F42 C43:D43">
    <cfRule type="expression" dxfId="41" priority="76">
      <formula>ISBLANK($C$41)</formula>
    </cfRule>
  </conditionalFormatting>
  <conditionalFormatting sqref="C50:F51 C52:D53">
    <cfRule type="expression" dxfId="40" priority="75">
      <formula>IF($C$50&gt;1,"TRUE","FALSE")</formula>
    </cfRule>
  </conditionalFormatting>
  <conditionalFormatting sqref="C56:F56">
    <cfRule type="expression" dxfId="39" priority="68">
      <formula>ISBLANK($C$56)</formula>
    </cfRule>
  </conditionalFormatting>
  <conditionalFormatting sqref="B57:F57">
    <cfRule type="expression" dxfId="38" priority="67">
      <formula>ISBLANK($B$57)</formula>
    </cfRule>
  </conditionalFormatting>
  <conditionalFormatting sqref="C59:F59">
    <cfRule type="expression" dxfId="37" priority="66">
      <formula>ISBLANK($C$59)</formula>
    </cfRule>
  </conditionalFormatting>
  <conditionalFormatting sqref="B60:F60">
    <cfRule type="expression" dxfId="36" priority="65">
      <formula>ISBLANK($B$60)</formula>
    </cfRule>
  </conditionalFormatting>
  <conditionalFormatting sqref="C62:D62">
    <cfRule type="expression" dxfId="35" priority="48">
      <formula>ISBLANK($C$62)</formula>
    </cfRule>
  </conditionalFormatting>
  <conditionalFormatting sqref="D64">
    <cfRule type="expression" dxfId="34" priority="62">
      <formula>ISBLANK($D$64)</formula>
    </cfRule>
  </conditionalFormatting>
  <conditionalFormatting sqref="C70:D70">
    <cfRule type="containsBlanks" dxfId="33" priority="7">
      <formula>LEN(TRIM(C70))=0</formula>
    </cfRule>
  </conditionalFormatting>
  <conditionalFormatting sqref="C71:F72 C73:D73">
    <cfRule type="expression" dxfId="32" priority="59">
      <formula>NOT(ISBLANK($C$71))</formula>
    </cfRule>
    <cfRule type="expression" dxfId="31" priority="61">
      <formula>IF($C$70="OWNED-MORTGAGED","TRUE","FALSE")</formula>
    </cfRule>
  </conditionalFormatting>
  <conditionalFormatting sqref="C75">
    <cfRule type="expression" dxfId="30" priority="54">
      <formula>ISBLANK($C$75)</formula>
    </cfRule>
  </conditionalFormatting>
  <conditionalFormatting sqref="C76:C77">
    <cfRule type="expression" dxfId="29" priority="53">
      <formula>ISBLANK($C$76)</formula>
    </cfRule>
  </conditionalFormatting>
  <conditionalFormatting sqref="C78:D78">
    <cfRule type="expression" dxfId="28" priority="51">
      <formula>ISBLANK($C$78)</formula>
    </cfRule>
  </conditionalFormatting>
  <conditionalFormatting sqref="B79:C79">
    <cfRule type="containsBlanks" dxfId="27" priority="11">
      <formula>LEN(TRIM(B79))=0</formula>
    </cfRule>
  </conditionalFormatting>
  <conditionalFormatting sqref="E79:F79">
    <cfRule type="expression" dxfId="26" priority="47">
      <formula>ISBLANK($E$79)</formula>
    </cfRule>
  </conditionalFormatting>
  <conditionalFormatting sqref="C80:F81">
    <cfRule type="containsBlanks" dxfId="25" priority="13">
      <formula>LEN(TRIM(C80))=0</formula>
    </cfRule>
  </conditionalFormatting>
  <conditionalFormatting sqref="C82:E82">
    <cfRule type="containsBlanks" dxfId="24" priority="6">
      <formula>LEN(TRIM(C82))=0</formula>
    </cfRule>
  </conditionalFormatting>
  <conditionalFormatting sqref="C83:E83">
    <cfRule type="expression" dxfId="23" priority="21">
      <formula>ISBLANK($C$83)</formula>
    </cfRule>
  </conditionalFormatting>
  <conditionalFormatting sqref="C84:E85">
    <cfRule type="expression" dxfId="22" priority="46">
      <formula>ISBLANK($C$84)</formula>
    </cfRule>
  </conditionalFormatting>
  <conditionalFormatting sqref="C86:E86">
    <cfRule type="containsBlanks" dxfId="21" priority="3">
      <formula>LEN(TRIM(C86))=0</formula>
    </cfRule>
  </conditionalFormatting>
  <conditionalFormatting sqref="C88">
    <cfRule type="containsBlanks" dxfId="20" priority="15">
      <formula>LEN(TRIM(C88))=0</formula>
    </cfRule>
  </conditionalFormatting>
  <conditionalFormatting sqref="C89:E89">
    <cfRule type="containsBlanks" dxfId="19" priority="1">
      <formula>LEN(TRIM(C89))=0</formula>
    </cfRule>
  </conditionalFormatting>
  <conditionalFormatting sqref="C90:E90">
    <cfRule type="containsBlanks" dxfId="18" priority="14">
      <formula>LEN(TRIM(C90))=0</formula>
    </cfRule>
  </conditionalFormatting>
  <conditionalFormatting sqref="C91:F91">
    <cfRule type="expression" dxfId="17" priority="49">
      <formula>IF($C$90="OTHERS","TRUE","FALSE")</formula>
    </cfRule>
  </conditionalFormatting>
  <conditionalFormatting sqref="A100:F100">
    <cfRule type="expression" dxfId="16" priority="20">
      <formula>ISBLANK($A$100)</formula>
    </cfRule>
  </conditionalFormatting>
  <conditionalFormatting sqref="C102:F104">
    <cfRule type="expression" dxfId="15" priority="45">
      <formula>ISBLANK($C$102)</formula>
    </cfRule>
  </conditionalFormatting>
  <conditionalFormatting sqref="C106:F108">
    <cfRule type="expression" dxfId="14" priority="42">
      <formula>ISBLANK($C$106)</formula>
    </cfRule>
  </conditionalFormatting>
  <conditionalFormatting sqref="C110:F112">
    <cfRule type="expression" dxfId="13" priority="39">
      <formula>ISBLANK($C$110)</formula>
    </cfRule>
  </conditionalFormatting>
  <conditionalFormatting sqref="C114:F116">
    <cfRule type="expression" dxfId="12" priority="36">
      <formula>ISBLANK($C$114)</formula>
    </cfRule>
  </conditionalFormatting>
  <conditionalFormatting sqref="C118:F120">
    <cfRule type="expression" dxfId="11" priority="33">
      <formula>ISBLANK($C$118)</formula>
    </cfRule>
  </conditionalFormatting>
  <conditionalFormatting sqref="C122:F122">
    <cfRule type="expression" dxfId="10" priority="30">
      <formula>ISBLANK($C$122)</formula>
    </cfRule>
  </conditionalFormatting>
  <conditionalFormatting sqref="F52:F53">
    <cfRule type="expression" dxfId="9" priority="69">
      <formula>IF($F$52&gt;1,"TRUE","FALSE")</formula>
    </cfRule>
    <cfRule type="expression" dxfId="8" priority="70">
      <formula>NOT(ISBLANK($C$50))</formula>
    </cfRule>
  </conditionalFormatting>
  <conditionalFormatting sqref="F73:F74">
    <cfRule type="expression" dxfId="7" priority="55">
      <formula>NOT(ISBLANK($F$73))</formula>
    </cfRule>
    <cfRule type="expression" dxfId="6" priority="56">
      <formula>IF($C$70="RENTED","TRUE","FALSE")</formula>
    </cfRule>
  </conditionalFormatting>
  <conditionalFormatting sqref="F88:F89">
    <cfRule type="expression" dxfId="5" priority="19">
      <formula>NOT(ISBLANK($F$88))</formula>
    </cfRule>
    <cfRule type="expression" dxfId="4" priority="50">
      <formula>IF($C$88="YES","TRUE","FALSE")</formula>
    </cfRule>
  </conditionalFormatting>
  <conditionalFormatting sqref="F43">
    <cfRule type="containsBlanks" dxfId="3" priority="10">
      <formula>LEN(TRIM(F43))=0</formula>
    </cfRule>
  </conditionalFormatting>
  <conditionalFormatting sqref="C74">
    <cfRule type="expression" dxfId="2" priority="57">
      <formula>NOT(ISBLANK($C$73))</formula>
    </cfRule>
    <cfRule type="expression" dxfId="1" priority="58">
      <formula>IF($C$70="RENTED","TRUE","FALSE")</formula>
    </cfRule>
  </conditionalFormatting>
  <conditionalFormatting sqref="A93:F98">
    <cfRule type="expression" dxfId="0" priority="18">
      <formula>ISBLANK($A$93)</formula>
    </cfRule>
  </conditionalFormatting>
  <pageMargins left="0.69930555555555596" right="0.69930555555555596" top="0.75" bottom="0.75" header="0.3" footer="0.3"/>
  <pageSetup scale="37" orientation="portrait" r:id="rId1"/>
  <rowBreaks count="1" manualBreakCount="1">
    <brk id="123" max="16383"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Y183"/>
  <sheetViews>
    <sheetView tabSelected="1" view="pageBreakPreview" topLeftCell="C1" zoomScale="95" zoomScaleNormal="98" zoomScaleSheetLayoutView="95" workbookViewId="0">
      <selection activeCell="L76" sqref="L76:Q76"/>
    </sheetView>
  </sheetViews>
  <sheetFormatPr defaultColWidth="9.140625" defaultRowHeight="15"/>
  <cols>
    <col min="1" max="2" width="9" style="9" hidden="1" customWidth="1"/>
    <col min="3" max="4" width="1.140625" style="9" customWidth="1"/>
    <col min="5" max="5" width="3.85546875" style="9" customWidth="1"/>
    <col min="6" max="6" width="10" style="9" customWidth="1"/>
    <col min="7" max="8" width="2" style="9" customWidth="1"/>
    <col min="9" max="9" width="4" style="9" customWidth="1"/>
    <col min="10" max="17" width="14" style="9" customWidth="1"/>
    <col min="18" max="18" width="2" style="9" customWidth="1"/>
    <col min="19" max="19" width="5.85546875" style="10" customWidth="1"/>
    <col min="20" max="16384" width="9.140625" style="9"/>
  </cols>
  <sheetData>
    <row r="1" spans="3:24">
      <c r="E1" s="11"/>
      <c r="F1" s="11"/>
      <c r="G1" s="11"/>
      <c r="H1" s="11"/>
      <c r="I1" s="11"/>
      <c r="J1" s="11"/>
      <c r="K1" s="11"/>
      <c r="L1" s="11"/>
      <c r="M1" s="11"/>
      <c r="N1" s="11"/>
      <c r="O1" s="11"/>
      <c r="P1" s="11"/>
      <c r="Q1" s="28"/>
      <c r="R1" s="29"/>
      <c r="S1" s="285"/>
      <c r="T1" s="286"/>
      <c r="U1" s="286"/>
      <c r="V1" s="286"/>
      <c r="W1" s="286"/>
      <c r="X1" s="286"/>
    </row>
    <row r="2" spans="3:24" ht="18.75">
      <c r="E2" s="10" t="s">
        <v>0</v>
      </c>
      <c r="F2" s="10"/>
      <c r="G2" s="10"/>
      <c r="H2" s="10"/>
      <c r="I2" s="10"/>
      <c r="J2" s="10"/>
      <c r="K2" s="10"/>
      <c r="L2" s="10"/>
      <c r="M2" s="10"/>
      <c r="N2" s="10"/>
      <c r="O2" s="10"/>
      <c r="P2" s="17"/>
      <c r="Q2" s="30"/>
      <c r="R2" s="31"/>
      <c r="S2" s="286"/>
      <c r="T2" s="286"/>
      <c r="U2" s="286"/>
      <c r="V2" s="286"/>
      <c r="W2" s="286"/>
      <c r="X2" s="286"/>
    </row>
    <row r="3" spans="3:24" ht="15.75" customHeight="1">
      <c r="E3" s="10"/>
      <c r="F3" s="10"/>
      <c r="G3" s="10"/>
      <c r="H3" s="10"/>
      <c r="I3" s="10"/>
      <c r="J3" s="281"/>
      <c r="K3" s="287"/>
      <c r="L3" s="287"/>
      <c r="M3" s="10"/>
      <c r="N3" s="10"/>
      <c r="O3" s="10"/>
      <c r="P3" s="288" t="s">
        <v>1</v>
      </c>
      <c r="Q3" s="289"/>
      <c r="R3" s="31"/>
      <c r="S3" s="286"/>
      <c r="T3" s="286"/>
      <c r="U3" s="286"/>
      <c r="V3" s="286"/>
      <c r="W3" s="286"/>
      <c r="X3" s="286"/>
    </row>
    <row r="4" spans="3:24" ht="15.75" customHeight="1">
      <c r="E4" s="12"/>
      <c r="F4" s="12"/>
      <c r="G4" s="12"/>
      <c r="H4" s="12"/>
      <c r="I4" s="10"/>
      <c r="J4" s="281"/>
      <c r="K4" s="287"/>
      <c r="L4" s="287"/>
      <c r="M4" s="10"/>
      <c r="N4" s="18"/>
      <c r="O4" s="18"/>
      <c r="P4" s="288"/>
      <c r="Q4" s="289"/>
      <c r="R4" s="32"/>
      <c r="S4" s="286"/>
      <c r="T4" s="286"/>
      <c r="U4" s="286"/>
      <c r="V4" s="286"/>
      <c r="W4" s="286"/>
      <c r="X4" s="286"/>
    </row>
    <row r="5" spans="3:24" ht="15.75" customHeight="1">
      <c r="E5" s="184" t="s">
        <v>2</v>
      </c>
      <c r="F5" s="184"/>
      <c r="G5" s="184"/>
      <c r="H5" s="184"/>
      <c r="I5" s="184"/>
      <c r="J5" s="18"/>
      <c r="K5" s="19"/>
      <c r="L5" s="19"/>
      <c r="M5" s="185" t="s">
        <v>3</v>
      </c>
      <c r="N5" s="185"/>
      <c r="O5" s="185"/>
      <c r="P5" s="185"/>
      <c r="Q5" s="33" t="s">
        <v>4</v>
      </c>
      <c r="R5" s="31"/>
      <c r="S5" s="286"/>
      <c r="T5" s="286"/>
      <c r="U5" s="286"/>
      <c r="V5" s="286"/>
      <c r="W5" s="286"/>
      <c r="X5" s="286"/>
    </row>
    <row r="6" spans="3:24" s="2" customFormat="1" ht="15" customHeight="1">
      <c r="E6" s="186" t="s">
        <v>5</v>
      </c>
      <c r="F6" s="186"/>
      <c r="G6" s="186"/>
      <c r="H6" s="186"/>
      <c r="I6" s="186"/>
      <c r="J6" s="187"/>
      <c r="K6" s="187"/>
      <c r="L6" s="187"/>
      <c r="M6" s="187"/>
      <c r="N6" s="188" t="s">
        <v>6</v>
      </c>
      <c r="O6" s="188"/>
      <c r="P6" s="189" t="str">
        <f>CONCATENATE(PDRNTEMP!C3,"/",PDRNTEMP!D3,"/",PDRNTEMP!E3)</f>
        <v>SELECT||pt=C:3||val=/SELECT||pt=D:3||val=/SELECT||pt=E:3||val=</v>
      </c>
      <c r="Q6" s="190"/>
      <c r="R6" s="34"/>
      <c r="S6" s="286"/>
      <c r="T6" s="286"/>
      <c r="U6" s="286"/>
      <c r="V6" s="286"/>
      <c r="W6" s="286"/>
      <c r="X6" s="286"/>
    </row>
    <row r="7" spans="3:24" ht="6" customHeight="1">
      <c r="C7" s="10"/>
      <c r="D7" s="10"/>
      <c r="E7" s="191"/>
      <c r="F7" s="191"/>
      <c r="G7" s="191"/>
      <c r="H7" s="191"/>
      <c r="I7" s="191"/>
      <c r="J7" s="191"/>
      <c r="K7" s="191"/>
      <c r="L7" s="191"/>
      <c r="M7" s="191"/>
      <c r="N7" s="191"/>
      <c r="O7" s="191"/>
      <c r="P7" s="191"/>
      <c r="Q7" s="192"/>
      <c r="R7" s="35"/>
      <c r="S7" s="286"/>
      <c r="T7" s="286"/>
      <c r="U7" s="286"/>
      <c r="V7" s="286"/>
      <c r="W7" s="286"/>
      <c r="X7" s="286"/>
    </row>
    <row r="8" spans="3:24" ht="15.75" customHeight="1">
      <c r="E8" s="193" t="s">
        <v>7</v>
      </c>
      <c r="F8" s="193"/>
      <c r="G8" s="193"/>
      <c r="H8" s="193"/>
      <c r="I8" s="193"/>
      <c r="J8" s="194"/>
      <c r="K8" s="194"/>
      <c r="L8" s="194"/>
      <c r="M8" s="194"/>
      <c r="N8" s="194"/>
      <c r="O8" s="194"/>
      <c r="P8" s="194"/>
      <c r="Q8" s="195"/>
      <c r="R8" s="31"/>
      <c r="S8" s="286"/>
      <c r="T8" s="286"/>
      <c r="U8" s="286"/>
      <c r="V8" s="286"/>
      <c r="W8" s="286"/>
      <c r="X8" s="286"/>
    </row>
    <row r="9" spans="3:24">
      <c r="E9" s="13" t="s">
        <v>8</v>
      </c>
      <c r="F9" s="14"/>
      <c r="G9" s="14"/>
      <c r="H9" s="15"/>
      <c r="I9" s="196" t="s">
        <v>9</v>
      </c>
      <c r="J9" s="196"/>
      <c r="K9" s="196"/>
      <c r="L9" s="196"/>
      <c r="M9" s="20" t="s">
        <v>8</v>
      </c>
      <c r="N9" s="196" t="s">
        <v>10</v>
      </c>
      <c r="O9" s="196"/>
      <c r="P9" s="196"/>
      <c r="Q9" s="197"/>
      <c r="R9" s="31"/>
      <c r="S9" s="286"/>
      <c r="T9" s="286"/>
      <c r="U9" s="286"/>
      <c r="V9" s="286"/>
      <c r="W9" s="286"/>
      <c r="X9" s="286"/>
    </row>
    <row r="10" spans="3:24" s="3" customFormat="1" ht="16.5" customHeight="1">
      <c r="E10" s="198" t="s">
        <v>11</v>
      </c>
      <c r="F10" s="199"/>
      <c r="G10" s="199"/>
      <c r="H10" s="199"/>
      <c r="I10" s="199"/>
      <c r="J10" s="200"/>
      <c r="K10" s="201" t="s">
        <v>12</v>
      </c>
      <c r="L10" s="201"/>
      <c r="M10" s="201" t="s">
        <v>11</v>
      </c>
      <c r="N10" s="201"/>
      <c r="O10" s="201"/>
      <c r="P10" s="201" t="s">
        <v>12</v>
      </c>
      <c r="Q10" s="202"/>
      <c r="R10" s="36"/>
      <c r="S10" s="286"/>
      <c r="T10" s="286"/>
      <c r="U10" s="286"/>
      <c r="V10" s="286"/>
      <c r="W10" s="286"/>
      <c r="X10" s="286"/>
    </row>
    <row r="11" spans="3:24" ht="16.5" customHeight="1">
      <c r="E11" s="203" t="str">
        <f>IF(PDRNTEMP!B6=0,"NP",PDRNTEMP!B6)</f>
        <v>INPUT||pt=B:6||val=</v>
      </c>
      <c r="F11" s="204"/>
      <c r="G11" s="204"/>
      <c r="H11" s="204"/>
      <c r="I11" s="204"/>
      <c r="J11" s="205"/>
      <c r="K11" s="206" t="str">
        <f>IF(PDRNTEMP!C18=0,"NP",PDRNTEMP!C18)</f>
        <v>SELECT||pt=C:18||val=</v>
      </c>
      <c r="L11" s="206"/>
      <c r="M11" s="206" t="str">
        <f>IF(PDRNTEMP!B20=0,"NP",PDRNTEMP!B20)</f>
        <v>INPUT||pt=B:20||val=</v>
      </c>
      <c r="N11" s="206"/>
      <c r="O11" s="206"/>
      <c r="P11" s="206" t="str">
        <f>IF(PDRNTEMP!C18=0,"NP",PDRNTEMP!C18)</f>
        <v>SELECT||pt=C:18||val=</v>
      </c>
      <c r="Q11" s="207"/>
      <c r="R11" s="31"/>
      <c r="S11" s="286"/>
      <c r="T11" s="286"/>
      <c r="U11" s="286"/>
      <c r="V11" s="286"/>
      <c r="W11" s="286"/>
      <c r="X11" s="286"/>
    </row>
    <row r="12" spans="3:24" s="3" customFormat="1" ht="9.9499999999999993" customHeight="1">
      <c r="E12" s="201" t="s">
        <v>13</v>
      </c>
      <c r="F12" s="201"/>
      <c r="G12" s="201"/>
      <c r="H12" s="201"/>
      <c r="I12" s="201"/>
      <c r="J12" s="201"/>
      <c r="K12" s="201" t="s">
        <v>14</v>
      </c>
      <c r="L12" s="201"/>
      <c r="M12" s="201" t="s">
        <v>13</v>
      </c>
      <c r="N12" s="201"/>
      <c r="O12" s="201"/>
      <c r="P12" s="201" t="s">
        <v>14</v>
      </c>
      <c r="Q12" s="202"/>
      <c r="R12" s="37"/>
      <c r="S12" s="286"/>
      <c r="T12" s="286"/>
      <c r="U12" s="286"/>
      <c r="V12" s="286"/>
      <c r="W12" s="286"/>
      <c r="X12" s="286"/>
    </row>
    <row r="13" spans="3:24" ht="15.75" customHeight="1">
      <c r="E13" s="206" t="str">
        <f>IF(PDRNTEMP!B7=0,"NP",PDRNTEMP!B7)</f>
        <v>INPUT||pt=B:7||val=</v>
      </c>
      <c r="F13" s="206"/>
      <c r="G13" s="206"/>
      <c r="H13" s="206"/>
      <c r="I13" s="206"/>
      <c r="J13" s="206"/>
      <c r="K13" s="206" t="str">
        <f>IF(PDRNTEMP!C9=0,"NP",PDRNTEMP!C9)</f>
        <v>INPUT||pt=C:9||val=</v>
      </c>
      <c r="L13" s="206"/>
      <c r="M13" s="206" t="str">
        <f>IF(PDRNTEMP!B21=0,"NP",PDRNTEMP!B21)</f>
        <v>INPUT||pt=B:21||val=</v>
      </c>
      <c r="N13" s="206"/>
      <c r="O13" s="206"/>
      <c r="P13" s="206" t="str">
        <f>IF(PDRNTEMP!C23=0,"NP",PDRNTEMP!C23)</f>
        <v>INPUT||pt=C:23||val=</v>
      </c>
      <c r="Q13" s="207"/>
      <c r="R13" s="31"/>
      <c r="S13" s="286"/>
      <c r="T13" s="286"/>
      <c r="U13" s="286"/>
      <c r="V13" s="286"/>
      <c r="W13" s="286"/>
      <c r="X13" s="286"/>
    </row>
    <row r="14" spans="3:24" s="3" customFormat="1" ht="9.9499999999999993" customHeight="1">
      <c r="E14" s="201" t="s">
        <v>15</v>
      </c>
      <c r="F14" s="201"/>
      <c r="G14" s="201"/>
      <c r="H14" s="201"/>
      <c r="I14" s="201"/>
      <c r="J14" s="201"/>
      <c r="K14" s="201" t="s">
        <v>16</v>
      </c>
      <c r="L14" s="201"/>
      <c r="M14" s="201" t="s">
        <v>15</v>
      </c>
      <c r="N14" s="201"/>
      <c r="O14" s="201"/>
      <c r="P14" s="201" t="s">
        <v>16</v>
      </c>
      <c r="Q14" s="202"/>
      <c r="R14" s="37"/>
      <c r="S14" s="286"/>
      <c r="T14" s="286"/>
      <c r="U14" s="286"/>
      <c r="V14" s="286"/>
      <c r="W14" s="286"/>
      <c r="X14" s="286"/>
    </row>
    <row r="15" spans="3:24" ht="15" customHeight="1">
      <c r="E15" s="208" t="str">
        <f>IF(PDRNTEMP!B8=0,"NP",PDRNTEMP!B8)</f>
        <v>INPUT||pt=B:8||val=</v>
      </c>
      <c r="F15" s="208"/>
      <c r="G15" s="208"/>
      <c r="H15" s="208"/>
      <c r="I15" s="208"/>
      <c r="J15" s="208"/>
      <c r="K15" s="209" t="str">
        <f>IF(PDRNTEMP!C17=0,"",PDRNTEMP!C17)</f>
        <v>INPUT||pt=C:17||val=</v>
      </c>
      <c r="L15" s="209"/>
      <c r="M15" s="208" t="str">
        <f>IF(PDRNTEMP!B22=0,"NP",PDRNTEMP!B22)</f>
        <v>INPUT||pt=B:22||val=</v>
      </c>
      <c r="N15" s="208"/>
      <c r="O15" s="208"/>
      <c r="P15" s="209" t="str">
        <f>IF(PDRNTEMP!C31=0,"NP",PDRNTEMP!C31)</f>
        <v>INPUT||pt=C:31||val=</v>
      </c>
      <c r="Q15" s="209"/>
      <c r="R15" s="38"/>
      <c r="S15" s="286"/>
      <c r="T15" s="286"/>
      <c r="U15" s="286"/>
      <c r="V15" s="286"/>
      <c r="W15" s="286"/>
      <c r="X15" s="286"/>
    </row>
    <row r="16" spans="3:24" s="4" customFormat="1" ht="9.9499999999999993" customHeight="1">
      <c r="C16" s="5"/>
      <c r="D16" s="5"/>
      <c r="E16" s="210" t="s">
        <v>17</v>
      </c>
      <c r="F16" s="210"/>
      <c r="G16" s="210"/>
      <c r="H16" s="210"/>
      <c r="I16" s="210"/>
      <c r="J16" s="21" t="s">
        <v>18</v>
      </c>
      <c r="K16" s="210" t="s">
        <v>19</v>
      </c>
      <c r="L16" s="210"/>
      <c r="M16" s="210" t="s">
        <v>17</v>
      </c>
      <c r="N16" s="210"/>
      <c r="O16" s="21" t="s">
        <v>18</v>
      </c>
      <c r="P16" s="210" t="s">
        <v>19</v>
      </c>
      <c r="Q16" s="211"/>
      <c r="R16" s="39"/>
      <c r="S16" s="286"/>
      <c r="T16" s="286"/>
      <c r="U16" s="286"/>
      <c r="V16" s="286"/>
      <c r="W16" s="286"/>
      <c r="X16" s="286"/>
    </row>
    <row r="17" spans="5:24" ht="24" customHeight="1">
      <c r="E17" s="209" t="str">
        <f>CONCATENATE(PDRNTEMP!B14,"/",PDRNTEMP!D14,"/",PDRNTEMP!E14)</f>
        <v>SELECT||pt=B:14||val=Jan/SELECT||pt=D:14||val=3/SELECT||pt=E:14||val=</v>
      </c>
      <c r="F17" s="209"/>
      <c r="G17" s="209"/>
      <c r="H17" s="209"/>
      <c r="I17" s="209"/>
      <c r="J17" s="22" t="str">
        <f ca="1">IF(PDRNTEMP!C15="---",PDRNTEMP!F15,PDRNTEMP!C15)</f>
        <v>INPUT||pt=F:15||val=</v>
      </c>
      <c r="K17" s="212" t="str">
        <f>CONCATENATE(PDRNTEMP!C56," / ",PDRNTEMP!B57)</f>
        <v>INPUT||pt=C:56||val= / INPUT||pt=B:57||val=</v>
      </c>
      <c r="L17" s="212"/>
      <c r="M17" s="213" t="str">
        <f>CONCATENATE(PDRNTEMP!B28,"/",PDRNTEMP!D28,"/",PDRNTEMP!E28)</f>
        <v>SELECT||pt=B:28||val=/SELECT||pt=B:28||val=1/SELECT||pt=E:28||val=1930</v>
      </c>
      <c r="N17" s="214"/>
      <c r="O17" s="22" t="str">
        <f ca="1">IF(PDRNTEMP!C29="---",PDRNTEMP!F29,PDRNTEMP!C29)</f>
        <v>INPUT||pt=F:29||val=</v>
      </c>
      <c r="P17" s="209" t="str">
        <f>CONCATENATE(PDRNTEMP!C59," / ",PDRNTEMP!B60)</f>
        <v>INPUT||pt=C:59||val= / INPUT||pt=B:60||val=</v>
      </c>
      <c r="Q17" s="209"/>
      <c r="R17" s="40"/>
      <c r="S17" s="286"/>
      <c r="T17" s="286"/>
      <c r="U17" s="286"/>
      <c r="V17" s="286"/>
      <c r="W17" s="286"/>
      <c r="X17" s="286"/>
    </row>
    <row r="18" spans="5:24" ht="6" customHeight="1">
      <c r="E18" s="215"/>
      <c r="F18" s="215"/>
      <c r="G18" s="215"/>
      <c r="H18" s="215"/>
      <c r="I18" s="215"/>
      <c r="J18" s="215"/>
      <c r="K18" s="215"/>
      <c r="L18" s="215"/>
      <c r="M18" s="215"/>
      <c r="N18" s="215"/>
      <c r="O18" s="215"/>
      <c r="P18" s="215"/>
      <c r="Q18" s="216"/>
      <c r="R18" s="41"/>
      <c r="S18" s="286"/>
      <c r="T18" s="286"/>
      <c r="U18" s="286"/>
      <c r="V18" s="286"/>
      <c r="W18" s="286"/>
      <c r="X18" s="286"/>
    </row>
    <row r="19" spans="5:24" ht="15" customHeight="1">
      <c r="E19" s="193" t="s">
        <v>20</v>
      </c>
      <c r="F19" s="193"/>
      <c r="G19" s="193"/>
      <c r="H19" s="193"/>
      <c r="I19" s="193"/>
      <c r="J19" s="217"/>
      <c r="K19" s="217"/>
      <c r="L19" s="217"/>
      <c r="M19" s="217"/>
      <c r="N19" s="217"/>
      <c r="O19" s="217"/>
      <c r="P19" s="217"/>
      <c r="Q19" s="218"/>
      <c r="R19" s="42"/>
      <c r="S19" s="286"/>
      <c r="T19" s="286"/>
      <c r="U19" s="286"/>
      <c r="V19" s="286"/>
      <c r="W19" s="286"/>
      <c r="X19" s="286"/>
    </row>
    <row r="20" spans="5:24" s="3" customFormat="1" ht="9.9499999999999993" customHeight="1">
      <c r="E20" s="201" t="s">
        <v>21</v>
      </c>
      <c r="F20" s="201"/>
      <c r="G20" s="201"/>
      <c r="H20" s="201"/>
      <c r="I20" s="201"/>
      <c r="J20" s="201" t="s">
        <v>22</v>
      </c>
      <c r="K20" s="201"/>
      <c r="L20" s="201"/>
      <c r="M20" s="201" t="s">
        <v>21</v>
      </c>
      <c r="N20" s="201"/>
      <c r="O20" s="201" t="s">
        <v>22</v>
      </c>
      <c r="P20" s="201"/>
      <c r="Q20" s="202"/>
      <c r="R20" s="43"/>
      <c r="S20" s="286"/>
      <c r="T20" s="286"/>
      <c r="U20" s="286"/>
      <c r="V20" s="286"/>
      <c r="W20" s="286"/>
      <c r="X20" s="286"/>
    </row>
    <row r="21" spans="5:24" ht="15" customHeight="1">
      <c r="E21" s="212" t="str">
        <f>IF(PDRNTEMP!C10=0,"NP",PDRNTEMP!C10)</f>
        <v>INPUT||pt=C:10||val=</v>
      </c>
      <c r="F21" s="212"/>
      <c r="G21" s="212"/>
      <c r="H21" s="212"/>
      <c r="I21" s="212"/>
      <c r="J21" s="212" t="str">
        <f>IF(PDRNTEMP!C11=0,"NP",PDRNTEMP!C11)</f>
        <v>INPUT||pt=C:11||val=</v>
      </c>
      <c r="K21" s="212"/>
      <c r="L21" s="212"/>
      <c r="M21" s="212" t="str">
        <f>IF(PDRNTEMP!C24=0,"NP",PDRNTEMP!C24)</f>
        <v>INPUT||pt=C:24||val=</v>
      </c>
      <c r="N21" s="212"/>
      <c r="O21" s="212" t="str">
        <f>IF(PDRNTEMP!C25=0,"NP",PDRNTEMP!C25)</f>
        <v>INPUT||pt=C:25||val=</v>
      </c>
      <c r="P21" s="212"/>
      <c r="Q21" s="219"/>
      <c r="R21" s="44"/>
      <c r="S21" s="286"/>
      <c r="T21" s="286"/>
      <c r="U21" s="286"/>
      <c r="V21" s="286"/>
      <c r="W21" s="286"/>
      <c r="X21" s="286"/>
    </row>
    <row r="22" spans="5:24" s="3" customFormat="1" ht="9.9499999999999993" customHeight="1">
      <c r="E22" s="201" t="s">
        <v>23</v>
      </c>
      <c r="F22" s="201"/>
      <c r="G22" s="201"/>
      <c r="H22" s="201"/>
      <c r="I22" s="201"/>
      <c r="J22" s="201" t="s">
        <v>24</v>
      </c>
      <c r="K22" s="201"/>
      <c r="L22" s="201"/>
      <c r="M22" s="201" t="s">
        <v>23</v>
      </c>
      <c r="N22" s="201"/>
      <c r="O22" s="201" t="s">
        <v>24</v>
      </c>
      <c r="P22" s="201"/>
      <c r="Q22" s="202"/>
      <c r="R22" s="43"/>
      <c r="S22" s="286"/>
      <c r="T22" s="286"/>
      <c r="U22" s="286"/>
      <c r="V22" s="286"/>
      <c r="W22" s="286"/>
      <c r="X22" s="286"/>
    </row>
    <row r="23" spans="5:24" ht="15.75" customHeight="1">
      <c r="E23" s="212" t="str">
        <f>IF(PDRNTEMP!C12=0,"NP",PDRNTEMP!C12)</f>
        <v>INPUT||pt=C:12||val=</v>
      </c>
      <c r="F23" s="212"/>
      <c r="G23" s="212"/>
      <c r="H23" s="212"/>
      <c r="I23" s="212"/>
      <c r="J23" s="212" t="str">
        <f>IF(PDRNTEMP!C13=0,"NP",PDRNTEMP!C13)</f>
        <v>INPUT||pt=C:13||val=</v>
      </c>
      <c r="K23" s="212"/>
      <c r="L23" s="212"/>
      <c r="M23" s="212" t="str">
        <f>IF(PDRNTEMP!C26=0,"NP",PDRNTEMP!C26)</f>
        <v>INPUT||pt=C:26||val=</v>
      </c>
      <c r="N23" s="212"/>
      <c r="O23" s="212" t="str">
        <f>IF(PDRNTEMP!C27=0,"NP",PDRNTEMP!C27)</f>
        <v>INPUT||pt=C:27||val=</v>
      </c>
      <c r="P23" s="212"/>
      <c r="Q23" s="219"/>
      <c r="R23" s="44"/>
      <c r="S23" s="286"/>
      <c r="T23" s="286"/>
      <c r="U23" s="286"/>
      <c r="V23" s="286"/>
      <c r="W23" s="286"/>
      <c r="X23" s="286"/>
    </row>
    <row r="24" spans="5:24" s="3" customFormat="1" ht="9.9499999999999993" customHeight="1">
      <c r="E24" s="201" t="s">
        <v>25</v>
      </c>
      <c r="F24" s="201"/>
      <c r="G24" s="201"/>
      <c r="H24" s="201"/>
      <c r="I24" s="201"/>
      <c r="J24" s="201"/>
      <c r="K24" s="201"/>
      <c r="L24" s="201"/>
      <c r="M24" s="201" t="s">
        <v>25</v>
      </c>
      <c r="N24" s="201"/>
      <c r="O24" s="201"/>
      <c r="P24" s="201"/>
      <c r="Q24" s="202"/>
      <c r="R24" s="43"/>
      <c r="S24" s="286"/>
      <c r="T24" s="286"/>
      <c r="U24" s="286"/>
      <c r="V24" s="286"/>
      <c r="W24" s="286"/>
      <c r="X24" s="286"/>
    </row>
    <row r="25" spans="5:24" ht="14.25" customHeight="1">
      <c r="E25" s="212"/>
      <c r="F25" s="212"/>
      <c r="G25" s="212"/>
      <c r="H25" s="212"/>
      <c r="I25" s="212"/>
      <c r="J25" s="212"/>
      <c r="K25" s="212"/>
      <c r="L25" s="212"/>
      <c r="M25" s="212"/>
      <c r="N25" s="212"/>
      <c r="O25" s="212"/>
      <c r="P25" s="212"/>
      <c r="Q25" s="219"/>
      <c r="R25" s="44"/>
      <c r="S25" s="286"/>
      <c r="T25" s="286"/>
      <c r="U25" s="286"/>
      <c r="V25" s="286"/>
      <c r="W25" s="286"/>
      <c r="X25" s="286"/>
    </row>
    <row r="26" spans="5:24" ht="6" customHeight="1">
      <c r="E26" s="220"/>
      <c r="F26" s="220"/>
      <c r="G26" s="220"/>
      <c r="H26" s="220"/>
      <c r="I26" s="220"/>
      <c r="J26" s="220"/>
      <c r="K26" s="220"/>
      <c r="L26" s="220"/>
      <c r="M26" s="220"/>
      <c r="N26" s="220"/>
      <c r="O26" s="220"/>
      <c r="P26" s="220"/>
      <c r="Q26" s="221"/>
      <c r="R26" s="44"/>
      <c r="S26" s="286"/>
      <c r="T26" s="286"/>
      <c r="U26" s="286"/>
      <c r="V26" s="286"/>
      <c r="W26" s="286"/>
      <c r="X26" s="286"/>
    </row>
    <row r="27" spans="5:24" ht="15.75">
      <c r="E27" s="222" t="s">
        <v>26</v>
      </c>
      <c r="F27" s="222"/>
      <c r="G27" s="222"/>
      <c r="H27" s="222"/>
      <c r="I27" s="222"/>
      <c r="J27" s="223"/>
      <c r="K27" s="223"/>
      <c r="L27" s="223"/>
      <c r="M27" s="223"/>
      <c r="N27" s="223"/>
      <c r="O27" s="223"/>
      <c r="P27" s="223"/>
      <c r="Q27" s="224"/>
      <c r="R27" s="42"/>
      <c r="S27" s="286"/>
      <c r="T27" s="286"/>
      <c r="U27" s="286"/>
      <c r="V27" s="286"/>
      <c r="W27" s="286"/>
      <c r="X27" s="286"/>
    </row>
    <row r="28" spans="5:24" s="5" customFormat="1" ht="9.9499999999999993" customHeight="1">
      <c r="E28" s="225" t="s">
        <v>27</v>
      </c>
      <c r="F28" s="225"/>
      <c r="G28" s="225"/>
      <c r="H28" s="225"/>
      <c r="I28" s="225"/>
      <c r="J28" s="225"/>
      <c r="K28" s="16" t="s">
        <v>28</v>
      </c>
      <c r="L28" s="225" t="s">
        <v>27</v>
      </c>
      <c r="M28" s="225"/>
      <c r="N28" s="225"/>
      <c r="O28" s="16" t="s">
        <v>28</v>
      </c>
      <c r="P28" s="188" t="s">
        <v>29</v>
      </c>
      <c r="Q28" s="290"/>
      <c r="R28" s="45"/>
      <c r="S28" s="286"/>
      <c r="T28" s="286"/>
      <c r="U28" s="286"/>
      <c r="V28" s="286"/>
      <c r="W28" s="286"/>
      <c r="X28" s="286"/>
    </row>
    <row r="29" spans="5:24" ht="15" customHeight="1">
      <c r="E29" s="226" t="str">
        <f>TRIM((IF(PDRNTEMP!C41=0,"NP",PDRNTEMP!C41)))</f>
        <v>INPUT||pt=C:41||val=</v>
      </c>
      <c r="F29" s="226"/>
      <c r="G29" s="226"/>
      <c r="H29" s="226"/>
      <c r="I29" s="226"/>
      <c r="J29" s="226"/>
      <c r="K29" s="23" t="str">
        <f>TRIM((IF(PDRNTEMP!F43=0,"",PDRNTEMP!F43)))</f>
        <v>INPUT||pt=F:43||val=</v>
      </c>
      <c r="L29" s="226" t="str">
        <f>TRIM((IF(PDRNTEMP!C50=0,"",PDRNTEMP!C50)))</f>
        <v>INPUT||pt=C:50||val=</v>
      </c>
      <c r="M29" s="226"/>
      <c r="N29" s="226"/>
      <c r="O29" s="23" t="str">
        <f>TRIM((IF(PDRNTEMP!F52=0,"",PDRNTEMP!F52)))</f>
        <v>INPUT||pt=F:52||val=</v>
      </c>
      <c r="P29" s="188"/>
      <c r="Q29" s="290"/>
      <c r="R29" s="42"/>
      <c r="S29" s="286"/>
      <c r="T29" s="286"/>
      <c r="U29" s="286"/>
      <c r="V29" s="286"/>
      <c r="W29" s="286"/>
      <c r="X29" s="286"/>
    </row>
    <row r="30" spans="5:24" ht="15" customHeight="1">
      <c r="E30" s="226" t="str">
        <f>TRIM((IF(PDRNTEMP!C44=0,"",PDRNTEMP!C44)))</f>
        <v>INPUT||pt=C:44||val=</v>
      </c>
      <c r="F30" s="226"/>
      <c r="G30" s="226"/>
      <c r="H30" s="226"/>
      <c r="I30" s="226"/>
      <c r="J30" s="226"/>
      <c r="K30" s="23" t="str">
        <f>TRIM((IF(PDRNTEMP!F46=0,"",PDRNTEMP!F46)))</f>
        <v>INPUT||pt=F:46||val=</v>
      </c>
      <c r="L30" s="226"/>
      <c r="M30" s="226"/>
      <c r="N30" s="226"/>
      <c r="O30" s="23"/>
      <c r="P30" s="291"/>
      <c r="Q30" s="292"/>
      <c r="R30" s="42"/>
      <c r="S30" s="286"/>
      <c r="T30" s="286"/>
      <c r="U30" s="286"/>
      <c r="V30" s="286"/>
      <c r="W30" s="286"/>
      <c r="X30" s="286"/>
    </row>
    <row r="31" spans="5:24" ht="15" customHeight="1">
      <c r="E31" s="226" t="str">
        <f>TRIM((IF(PDRNTEMP!C47=0,"",PDRNTEMP!C47)))</f>
        <v>INPUT||pt=C:47||val=</v>
      </c>
      <c r="F31" s="226"/>
      <c r="G31" s="226"/>
      <c r="H31" s="226"/>
      <c r="I31" s="226"/>
      <c r="J31" s="226"/>
      <c r="K31" s="23" t="str">
        <f>TRIM((IF(PDRNTEMP!F49=0,"",PDRNTEMP!F49)))</f>
        <v>INPUT||pt=F:49||val=</v>
      </c>
      <c r="L31" s="226"/>
      <c r="M31" s="226"/>
      <c r="N31" s="226"/>
      <c r="O31" s="23"/>
      <c r="P31" s="291"/>
      <c r="Q31" s="292"/>
      <c r="R31" s="42"/>
      <c r="S31" s="286"/>
      <c r="T31" s="286"/>
      <c r="U31" s="286"/>
      <c r="V31" s="286"/>
      <c r="W31" s="286"/>
      <c r="X31" s="286"/>
    </row>
    <row r="32" spans="5:24" ht="23.25" customHeight="1">
      <c r="E32" s="227" t="s">
        <v>30</v>
      </c>
      <c r="F32" s="227"/>
      <c r="G32" s="227"/>
      <c r="H32" s="227"/>
      <c r="I32" s="227"/>
      <c r="J32" s="11"/>
      <c r="K32" s="11"/>
      <c r="L32" s="11"/>
      <c r="M32" s="11"/>
      <c r="N32" s="11"/>
      <c r="O32" s="11"/>
      <c r="P32" s="24" t="s">
        <v>31</v>
      </c>
      <c r="Q32" s="46"/>
      <c r="R32" s="42"/>
      <c r="S32" s="286"/>
      <c r="T32" s="286"/>
      <c r="U32" s="286"/>
      <c r="V32" s="286"/>
      <c r="W32" s="286"/>
      <c r="X32" s="286"/>
    </row>
    <row r="33" spans="5:24" ht="15" customHeight="1">
      <c r="E33" s="228" t="s">
        <v>32</v>
      </c>
      <c r="F33" s="228"/>
      <c r="G33" s="228"/>
      <c r="H33" s="228"/>
      <c r="I33" s="228"/>
      <c r="J33" s="229" t="str">
        <f>CONCATENATE(PDRNTEMP!C102," / ",PDRNTEMP!C103)</f>
        <v>INPUT||pt=C:102||val= / INPUT||pt=C:103||val=</v>
      </c>
      <c r="K33" s="229"/>
      <c r="L33" s="229"/>
      <c r="M33" s="229"/>
      <c r="N33" s="229"/>
      <c r="O33" s="229"/>
      <c r="P33" s="229"/>
      <c r="Q33" s="230"/>
      <c r="R33" s="42"/>
      <c r="S33" s="286"/>
      <c r="T33" s="286"/>
      <c r="U33" s="286"/>
      <c r="V33" s="286"/>
      <c r="W33" s="286"/>
      <c r="X33" s="286"/>
    </row>
    <row r="34" spans="5:24" ht="15" customHeight="1">
      <c r="E34" s="228" t="s">
        <v>33</v>
      </c>
      <c r="F34" s="228"/>
      <c r="G34" s="228"/>
      <c r="H34" s="228"/>
      <c r="I34" s="228"/>
      <c r="J34" s="229" t="str">
        <f>IF(PDRNTEMP!C104=0,"NP",PDRNTEMP!C104)</f>
        <v>INPUT||pt=C:104||val=</v>
      </c>
      <c r="K34" s="229"/>
      <c r="L34" s="229"/>
      <c r="M34" s="229"/>
      <c r="N34" s="229"/>
      <c r="O34" s="229"/>
      <c r="P34" s="229"/>
      <c r="Q34" s="230"/>
      <c r="R34" s="42"/>
      <c r="S34" s="286"/>
      <c r="T34" s="286"/>
      <c r="U34" s="286"/>
      <c r="V34" s="286"/>
      <c r="W34" s="286"/>
      <c r="X34" s="286"/>
    </row>
    <row r="35" spans="5:24" ht="6" customHeight="1">
      <c r="E35" s="231"/>
      <c r="F35" s="231"/>
      <c r="G35" s="231"/>
      <c r="H35" s="231"/>
      <c r="I35" s="231"/>
      <c r="J35" s="231"/>
      <c r="K35" s="231"/>
      <c r="L35" s="231"/>
      <c r="M35" s="231"/>
      <c r="N35" s="231"/>
      <c r="O35" s="231"/>
      <c r="P35" s="231"/>
      <c r="Q35" s="232"/>
      <c r="R35" s="42"/>
      <c r="S35" s="286"/>
      <c r="T35" s="286"/>
      <c r="U35" s="286"/>
      <c r="V35" s="286"/>
      <c r="W35" s="286"/>
      <c r="X35" s="286"/>
    </row>
    <row r="36" spans="5:24" ht="15.75" customHeight="1">
      <c r="E36" s="233" t="s">
        <v>34</v>
      </c>
      <c r="F36" s="233"/>
      <c r="G36" s="233"/>
      <c r="H36" s="233"/>
      <c r="I36" s="233"/>
      <c r="J36" s="234"/>
      <c r="K36" s="234"/>
      <c r="L36" s="234"/>
      <c r="M36" s="234"/>
      <c r="N36" s="234"/>
      <c r="O36" s="234"/>
      <c r="P36" s="234"/>
      <c r="Q36" s="235"/>
      <c r="R36" s="42"/>
      <c r="S36" s="286"/>
      <c r="T36" s="286"/>
      <c r="U36" s="286"/>
      <c r="V36" s="286"/>
      <c r="W36" s="286"/>
      <c r="X36" s="286"/>
    </row>
    <row r="37" spans="5:24">
      <c r="E37" s="293" t="s">
        <v>35</v>
      </c>
      <c r="F37" s="293"/>
      <c r="G37" s="293"/>
      <c r="H37" s="293"/>
      <c r="I37" s="293"/>
      <c r="J37" s="294" t="str">
        <f>IF(PDRNTEMP!C36=0,"NP",PDRNTEMP!C36)</f>
        <v>INPUT||pt=C:36||val=</v>
      </c>
      <c r="K37" s="294"/>
      <c r="L37" s="294"/>
      <c r="M37" s="294"/>
      <c r="N37" s="294"/>
      <c r="O37" s="294"/>
      <c r="P37" s="294"/>
      <c r="Q37" s="295"/>
      <c r="R37" s="42"/>
      <c r="S37" s="286"/>
      <c r="T37" s="286"/>
      <c r="U37" s="286"/>
      <c r="V37" s="286"/>
      <c r="W37" s="286"/>
      <c r="X37" s="286"/>
    </row>
    <row r="38" spans="5:24">
      <c r="E38" s="293"/>
      <c r="F38" s="293"/>
      <c r="G38" s="293"/>
      <c r="H38" s="293"/>
      <c r="I38" s="293"/>
      <c r="J38" s="294"/>
      <c r="K38" s="294"/>
      <c r="L38" s="294"/>
      <c r="M38" s="294"/>
      <c r="N38" s="294"/>
      <c r="O38" s="294"/>
      <c r="P38" s="294"/>
      <c r="Q38" s="295"/>
      <c r="R38" s="42"/>
      <c r="S38" s="286"/>
      <c r="T38" s="286"/>
      <c r="U38" s="286"/>
      <c r="V38" s="286"/>
      <c r="W38" s="286"/>
      <c r="X38" s="286"/>
    </row>
    <row r="39" spans="5:24" s="6" customFormat="1" ht="9" customHeight="1">
      <c r="E39" s="236" t="s">
        <v>36</v>
      </c>
      <c r="F39" s="236"/>
      <c r="G39" s="236"/>
      <c r="H39" s="236"/>
      <c r="I39" s="236"/>
      <c r="J39" s="236" t="s">
        <v>37</v>
      </c>
      <c r="K39" s="236"/>
      <c r="L39" s="236"/>
      <c r="M39" s="236" t="s">
        <v>38</v>
      </c>
      <c r="N39" s="236"/>
      <c r="O39" s="236" t="s">
        <v>39</v>
      </c>
      <c r="P39" s="236"/>
      <c r="Q39" s="237"/>
      <c r="R39" s="47"/>
      <c r="S39" s="286"/>
      <c r="T39" s="286"/>
      <c r="U39" s="286"/>
      <c r="V39" s="286"/>
      <c r="W39" s="286"/>
      <c r="X39" s="286"/>
    </row>
    <row r="40" spans="5:24">
      <c r="E40" s="238" t="str">
        <f>IF(PDRNTEMP!C70=0,"NP",PDRNTEMP!C70)</f>
        <v>SELECT||pt=C:70||val=</v>
      </c>
      <c r="F40" s="239"/>
      <c r="G40" s="239"/>
      <c r="H40" s="239"/>
      <c r="I40" s="240"/>
      <c r="J40" s="241" t="str">
        <f>IF(PDRNTEMP!F73=0,"NP",PDRNTEMP!F73)</f>
        <v>INPUT||pt=F:73||val=</v>
      </c>
      <c r="K40" s="241"/>
      <c r="L40" s="241"/>
      <c r="M40" s="242" t="str">
        <f>IF(PDRNTEMP!C34=0,"NP",PDRNTEMP!C34)</f>
        <v>INPUT||pt=C:34||val=</v>
      </c>
      <c r="N40" s="243"/>
      <c r="O40" s="244" t="str">
        <f>IF(PDRNTEMP!D64=0,"NP",PDRNTEMP!D64)</f>
        <v>SELECT||pt=D:64||val=</v>
      </c>
      <c r="P40" s="245"/>
      <c r="Q40" s="246"/>
      <c r="R40" s="42"/>
      <c r="S40" s="286"/>
      <c r="T40" s="286"/>
      <c r="U40" s="286"/>
      <c r="V40" s="286"/>
      <c r="W40" s="286"/>
      <c r="X40" s="286"/>
    </row>
    <row r="41" spans="5:24" s="6" customFormat="1" ht="9" customHeight="1">
      <c r="E41" s="236" t="s">
        <v>40</v>
      </c>
      <c r="F41" s="236"/>
      <c r="G41" s="236"/>
      <c r="H41" s="236"/>
      <c r="I41" s="236"/>
      <c r="J41" s="236" t="s">
        <v>41</v>
      </c>
      <c r="K41" s="236"/>
      <c r="L41" s="236"/>
      <c r="M41" s="236" t="s">
        <v>42</v>
      </c>
      <c r="N41" s="236"/>
      <c r="O41" s="247" t="s">
        <v>43</v>
      </c>
      <c r="P41" s="247"/>
      <c r="Q41" s="248"/>
      <c r="R41" s="47"/>
      <c r="S41" s="286"/>
      <c r="T41" s="286"/>
      <c r="U41" s="286"/>
      <c r="V41" s="286"/>
      <c r="W41" s="286"/>
      <c r="X41" s="286"/>
    </row>
    <row r="42" spans="5:24">
      <c r="E42" s="242" t="str">
        <f>TRIM(UPPER(IF(AND(PDRNTEMP!C75&lt;&gt;"",PDRNTEMP!E75&lt;&gt;""),CONCATENATE(PDRNTEMP!C75," YR/S"," ",PDRNTEMP!E75," MO/S"),IF(PDRNTEMP!C75&lt;&gt;"",CONCATENATE(PDRNTEMP!C75," YR/S"),IF(PDRNTEMP!E75&lt;&gt;"",CONCATENATE(PDRNTEMP!E75," MO/S"),"NP")))))</f>
        <v>INPUT||PT=C:75||VAL= YR/S INPUT||PT=E:75||VAL= MO/S</v>
      </c>
      <c r="F42" s="249"/>
      <c r="G42" s="249"/>
      <c r="H42" s="249"/>
      <c r="I42" s="243"/>
      <c r="J42" s="241" t="str">
        <f>IF(PDRNTEMP!C74=0,"NP",PDRNTEMP!C74)</f>
        <v>INPUT||pt=C:74||val=</v>
      </c>
      <c r="K42" s="241"/>
      <c r="L42" s="241"/>
      <c r="M42" s="242" t="str">
        <f>IF(PDRNTEMP!C33=0,"NP",PDRNTEMP!C33)</f>
        <v>INPUT||pt=C:33||val=</v>
      </c>
      <c r="N42" s="243"/>
      <c r="O42" s="250" t="str">
        <f>IF(PDRNTEMP!C68=0,"NP",PDRNTEMP!C68)</f>
        <v>NP</v>
      </c>
      <c r="P42" s="250"/>
      <c r="Q42" s="251"/>
      <c r="R42" s="42"/>
      <c r="S42" s="286"/>
      <c r="T42" s="286"/>
      <c r="U42" s="286"/>
      <c r="V42" s="286"/>
      <c r="W42" s="286"/>
      <c r="X42" s="286"/>
    </row>
    <row r="43" spans="5:24" ht="23.25" customHeight="1">
      <c r="E43" s="227" t="s">
        <v>30</v>
      </c>
      <c r="F43" s="227"/>
      <c r="G43" s="227"/>
      <c r="H43" s="227"/>
      <c r="I43" s="227"/>
      <c r="J43" s="25"/>
      <c r="K43" s="25"/>
      <c r="L43" s="10"/>
      <c r="M43" s="26"/>
      <c r="N43" s="10"/>
      <c r="O43" s="26"/>
      <c r="P43" s="27" t="s">
        <v>31</v>
      </c>
      <c r="Q43" s="46">
        <f ca="1">TODAY()</f>
        <v>43882</v>
      </c>
      <c r="R43" s="42"/>
      <c r="S43" s="286"/>
      <c r="T43" s="286"/>
      <c r="U43" s="286"/>
      <c r="V43" s="286"/>
      <c r="W43" s="286"/>
      <c r="X43" s="286"/>
    </row>
    <row r="44" spans="5:24" s="7" customFormat="1" ht="9" customHeight="1">
      <c r="E44" s="252" t="s">
        <v>32</v>
      </c>
      <c r="F44" s="252"/>
      <c r="G44" s="252"/>
      <c r="H44" s="252"/>
      <c r="I44" s="252"/>
      <c r="J44" s="252"/>
      <c r="K44" s="253"/>
      <c r="L44" s="296" t="str">
        <f>PDRNTEMP!A93</f>
        <v>INPUT||pt=A:93||val=</v>
      </c>
      <c r="M44" s="297"/>
      <c r="N44" s="297"/>
      <c r="O44" s="297"/>
      <c r="P44" s="297"/>
      <c r="Q44" s="298"/>
      <c r="R44" s="48"/>
      <c r="S44" s="286"/>
      <c r="T44" s="286"/>
      <c r="U44" s="286"/>
      <c r="V44" s="286"/>
      <c r="W44" s="286"/>
      <c r="X44" s="286"/>
    </row>
    <row r="45" spans="5:24" ht="15" customHeight="1">
      <c r="E45" s="254" t="str">
        <f>CONCATENATE(PDRNTEMP!C106," / ",PDRNTEMP!C107)</f>
        <v>INPUT||pt=C:106||val= / INPUT||pt=C:107||val=</v>
      </c>
      <c r="F45" s="254"/>
      <c r="G45" s="254"/>
      <c r="H45" s="254"/>
      <c r="I45" s="254"/>
      <c r="J45" s="254"/>
      <c r="K45" s="255"/>
      <c r="L45" s="299"/>
      <c r="M45" s="300"/>
      <c r="N45" s="300"/>
      <c r="O45" s="300"/>
      <c r="P45" s="300"/>
      <c r="Q45" s="301"/>
      <c r="R45" s="42"/>
      <c r="S45" s="286"/>
      <c r="T45" s="286"/>
      <c r="U45" s="286"/>
      <c r="V45" s="286"/>
      <c r="W45" s="286"/>
      <c r="X45" s="286"/>
    </row>
    <row r="46" spans="5:24" s="7" customFormat="1" ht="9" customHeight="1">
      <c r="E46" s="252" t="s">
        <v>33</v>
      </c>
      <c r="F46" s="252"/>
      <c r="G46" s="252"/>
      <c r="H46" s="252"/>
      <c r="I46" s="252"/>
      <c r="J46" s="252"/>
      <c r="K46" s="253"/>
      <c r="L46" s="299"/>
      <c r="M46" s="300"/>
      <c r="N46" s="300"/>
      <c r="O46" s="300"/>
      <c r="P46" s="300"/>
      <c r="Q46" s="301"/>
      <c r="R46" s="48"/>
      <c r="S46" s="286"/>
      <c r="T46" s="286"/>
      <c r="U46" s="286"/>
      <c r="V46" s="286"/>
      <c r="W46" s="286"/>
      <c r="X46" s="286"/>
    </row>
    <row r="47" spans="5:24" ht="19.5" customHeight="1">
      <c r="E47" s="256" t="str">
        <f>IF(PDRNTEMP!C108=0,"",PDRNTEMP!C108)</f>
        <v>INPUT||pt=C:108||val=</v>
      </c>
      <c r="F47" s="257"/>
      <c r="G47" s="257"/>
      <c r="H47" s="257"/>
      <c r="I47" s="257"/>
      <c r="J47" s="257"/>
      <c r="K47" s="257"/>
      <c r="L47" s="299"/>
      <c r="M47" s="300"/>
      <c r="N47" s="300"/>
      <c r="O47" s="300"/>
      <c r="P47" s="300"/>
      <c r="Q47" s="301"/>
      <c r="R47" s="42"/>
      <c r="S47" s="286"/>
      <c r="T47" s="286"/>
      <c r="U47" s="286"/>
      <c r="V47" s="286"/>
      <c r="W47" s="286"/>
      <c r="X47" s="286"/>
    </row>
    <row r="48" spans="5:24" ht="12.75" customHeight="1">
      <c r="E48" s="252" t="s">
        <v>32</v>
      </c>
      <c r="F48" s="252"/>
      <c r="G48" s="252"/>
      <c r="H48" s="252"/>
      <c r="I48" s="252"/>
      <c r="J48" s="252"/>
      <c r="K48" s="253"/>
      <c r="L48" s="299"/>
      <c r="M48" s="300"/>
      <c r="N48" s="300"/>
      <c r="O48" s="300"/>
      <c r="P48" s="300"/>
      <c r="Q48" s="301"/>
      <c r="R48" s="42"/>
    </row>
    <row r="49" spans="5:19" ht="12.75" customHeight="1">
      <c r="E49" s="254" t="str">
        <f>CONCATENATE(PDRNTEMP!C110," / ",PDRNTEMP!C111)</f>
        <v>INPUT||pt=C:110||val= / INPUT||pt=C:111||val=</v>
      </c>
      <c r="F49" s="254"/>
      <c r="G49" s="254"/>
      <c r="H49" s="254"/>
      <c r="I49" s="254"/>
      <c r="J49" s="254"/>
      <c r="K49" s="255"/>
      <c r="L49" s="299"/>
      <c r="M49" s="300"/>
      <c r="N49" s="300"/>
      <c r="O49" s="300"/>
      <c r="P49" s="300"/>
      <c r="Q49" s="301"/>
      <c r="R49" s="42"/>
    </row>
    <row r="50" spans="5:19" ht="12.75" customHeight="1">
      <c r="E50" s="252" t="s">
        <v>33</v>
      </c>
      <c r="F50" s="252"/>
      <c r="G50" s="252"/>
      <c r="H50" s="252"/>
      <c r="I50" s="252"/>
      <c r="J50" s="252"/>
      <c r="K50" s="258"/>
      <c r="L50" s="299"/>
      <c r="M50" s="300"/>
      <c r="N50" s="300"/>
      <c r="O50" s="300"/>
      <c r="P50" s="300"/>
      <c r="Q50" s="301"/>
      <c r="R50" s="42"/>
    </row>
    <row r="51" spans="5:19">
      <c r="E51" s="256" t="str">
        <f>IF(PDRNTEMP!C112=0,"",PDRNTEMP!C112)</f>
        <v>INPUT||pt=C:112||val=</v>
      </c>
      <c r="F51" s="257"/>
      <c r="G51" s="257"/>
      <c r="H51" s="257"/>
      <c r="I51" s="257"/>
      <c r="J51" s="257"/>
      <c r="K51" s="259"/>
      <c r="L51" s="299"/>
      <c r="M51" s="300"/>
      <c r="N51" s="300"/>
      <c r="O51" s="300"/>
      <c r="P51" s="300"/>
      <c r="Q51" s="301"/>
      <c r="R51" s="42"/>
    </row>
    <row r="52" spans="5:19" ht="12.75" customHeight="1">
      <c r="E52" s="252" t="s">
        <v>32</v>
      </c>
      <c r="F52" s="252"/>
      <c r="G52" s="252"/>
      <c r="H52" s="252"/>
      <c r="I52" s="252"/>
      <c r="J52" s="252"/>
      <c r="K52" s="258"/>
      <c r="L52" s="299"/>
      <c r="M52" s="300"/>
      <c r="N52" s="300"/>
      <c r="O52" s="300"/>
      <c r="P52" s="300"/>
      <c r="Q52" s="301"/>
      <c r="R52" s="42"/>
    </row>
    <row r="53" spans="5:19">
      <c r="E53" s="254" t="str">
        <f>CONCATENATE(PDRNTEMP!C114," / ",PDRNTEMP!C115)</f>
        <v>INPUT||pt=C:114||val= / INPUT||pt=C:115||val=</v>
      </c>
      <c r="F53" s="254"/>
      <c r="G53" s="254"/>
      <c r="H53" s="254"/>
      <c r="I53" s="254"/>
      <c r="J53" s="254"/>
      <c r="K53" s="260"/>
      <c r="L53" s="299"/>
      <c r="M53" s="300"/>
      <c r="N53" s="300"/>
      <c r="O53" s="300"/>
      <c r="P53" s="300"/>
      <c r="Q53" s="301"/>
      <c r="R53" s="42"/>
    </row>
    <row r="54" spans="5:19" ht="12.75" customHeight="1">
      <c r="E54" s="252" t="s">
        <v>33</v>
      </c>
      <c r="F54" s="252"/>
      <c r="G54" s="252"/>
      <c r="H54" s="252"/>
      <c r="I54" s="252"/>
      <c r="J54" s="252"/>
      <c r="K54" s="258"/>
      <c r="L54" s="299"/>
      <c r="M54" s="300"/>
      <c r="N54" s="300"/>
      <c r="O54" s="300"/>
      <c r="P54" s="300"/>
      <c r="Q54" s="301"/>
      <c r="R54" s="42"/>
    </row>
    <row r="55" spans="5:19" ht="19.5" customHeight="1">
      <c r="E55" s="256" t="str">
        <f>IF(PDRNTEMP!C116=0,"",PDRNTEMP!C116)</f>
        <v>INPUT||pt=C:116||val=</v>
      </c>
      <c r="F55" s="257"/>
      <c r="G55" s="257"/>
      <c r="H55" s="257"/>
      <c r="I55" s="257"/>
      <c r="J55" s="257"/>
      <c r="K55" s="259"/>
      <c r="L55" s="299"/>
      <c r="M55" s="300"/>
      <c r="N55" s="300"/>
      <c r="O55" s="300"/>
      <c r="P55" s="300"/>
      <c r="Q55" s="301"/>
      <c r="R55" s="42"/>
    </row>
    <row r="56" spans="5:19">
      <c r="E56" s="252" t="s">
        <v>32</v>
      </c>
      <c r="F56" s="252"/>
      <c r="G56" s="252"/>
      <c r="H56" s="252"/>
      <c r="I56" s="252"/>
      <c r="J56" s="252"/>
      <c r="K56" s="258"/>
      <c r="L56" s="299"/>
      <c r="M56" s="300"/>
      <c r="N56" s="300"/>
      <c r="O56" s="300"/>
      <c r="P56" s="300"/>
      <c r="Q56" s="301"/>
      <c r="R56" s="42"/>
    </row>
    <row r="57" spans="5:19" ht="15" customHeight="1">
      <c r="E57" s="254" t="str">
        <f>CONCATENATE(PDRNTEMP!C118," / ",PDRNTEMP!C119)</f>
        <v>INPUT||pt=C:118||val= / INPUT||pt=C:119||val=</v>
      </c>
      <c r="F57" s="254"/>
      <c r="G57" s="254"/>
      <c r="H57" s="254"/>
      <c r="I57" s="254"/>
      <c r="J57" s="254"/>
      <c r="K57" s="260"/>
      <c r="L57" s="299"/>
      <c r="M57" s="300"/>
      <c r="N57" s="300"/>
      <c r="O57" s="300"/>
      <c r="P57" s="300"/>
      <c r="Q57" s="301"/>
      <c r="R57" s="42"/>
    </row>
    <row r="58" spans="5:19">
      <c r="E58" s="252" t="s">
        <v>33</v>
      </c>
      <c r="F58" s="252"/>
      <c r="G58" s="252"/>
      <c r="H58" s="252"/>
      <c r="I58" s="252"/>
      <c r="J58" s="252"/>
      <c r="K58" s="258"/>
      <c r="L58" s="299"/>
      <c r="M58" s="300"/>
      <c r="N58" s="300"/>
      <c r="O58" s="300"/>
      <c r="P58" s="300"/>
      <c r="Q58" s="301"/>
      <c r="R58" s="42"/>
    </row>
    <row r="59" spans="5:19" ht="23.25" customHeight="1">
      <c r="E59" s="261" t="str">
        <f>IF(PDRNTEMP!C120=0,"",PDRNTEMP!C120)</f>
        <v>INPUT||pt=C:120||val=</v>
      </c>
      <c r="F59" s="262"/>
      <c r="G59" s="262"/>
      <c r="H59" s="262"/>
      <c r="I59" s="262"/>
      <c r="J59" s="262"/>
      <c r="K59" s="263"/>
      <c r="L59" s="299"/>
      <c r="M59" s="300"/>
      <c r="N59" s="300"/>
      <c r="O59" s="300"/>
      <c r="P59" s="300"/>
      <c r="Q59" s="301"/>
      <c r="R59" s="42"/>
    </row>
    <row r="60" spans="5:19" s="7" customFormat="1" ht="9" customHeight="1">
      <c r="E60" s="252" t="s">
        <v>32</v>
      </c>
      <c r="F60" s="252"/>
      <c r="G60" s="252"/>
      <c r="H60" s="252"/>
      <c r="I60" s="252"/>
      <c r="J60" s="252"/>
      <c r="K60" s="253"/>
      <c r="L60" s="299"/>
      <c r="M60" s="300"/>
      <c r="N60" s="300"/>
      <c r="O60" s="300"/>
      <c r="P60" s="300"/>
      <c r="Q60" s="301"/>
      <c r="R60" s="48"/>
      <c r="S60" s="49"/>
    </row>
    <row r="61" spans="5:19" ht="15" customHeight="1">
      <c r="E61" s="254"/>
      <c r="F61" s="254"/>
      <c r="G61" s="254"/>
      <c r="H61" s="254"/>
      <c r="I61" s="254"/>
      <c r="J61" s="254"/>
      <c r="K61" s="255"/>
      <c r="L61" s="299"/>
      <c r="M61" s="300"/>
      <c r="N61" s="300"/>
      <c r="O61" s="300"/>
      <c r="P61" s="300"/>
      <c r="Q61" s="301"/>
      <c r="R61" s="42"/>
    </row>
    <row r="62" spans="5:19" s="7" customFormat="1" ht="9" customHeight="1">
      <c r="E62" s="252" t="s">
        <v>33</v>
      </c>
      <c r="F62" s="252"/>
      <c r="G62" s="252"/>
      <c r="H62" s="252"/>
      <c r="I62" s="252"/>
      <c r="J62" s="252"/>
      <c r="K62" s="253"/>
      <c r="L62" s="299"/>
      <c r="M62" s="300"/>
      <c r="N62" s="300"/>
      <c r="O62" s="300"/>
      <c r="P62" s="300"/>
      <c r="Q62" s="301"/>
      <c r="R62" s="48"/>
      <c r="S62" s="49"/>
    </row>
    <row r="63" spans="5:19">
      <c r="E63" s="254"/>
      <c r="F63" s="254"/>
      <c r="G63" s="254"/>
      <c r="H63" s="254"/>
      <c r="I63" s="254"/>
      <c r="J63" s="254"/>
      <c r="K63" s="255"/>
      <c r="L63" s="302"/>
      <c r="M63" s="303"/>
      <c r="N63" s="303"/>
      <c r="O63" s="303"/>
      <c r="P63" s="303"/>
      <c r="Q63" s="304"/>
      <c r="R63" s="42"/>
    </row>
    <row r="64" spans="5:19">
      <c r="E64" s="305" t="s">
        <v>44</v>
      </c>
      <c r="F64" s="305"/>
      <c r="G64" s="305"/>
      <c r="H64" s="305"/>
      <c r="I64" s="305"/>
      <c r="J64" s="306" t="str">
        <f>CONCATENATE("LOT AREA: ",PDRNTEMP!C76," SQM.  / FLOOR AREA: ",PDRNTEMP!C77," SQM. / MAKE: ",PDRNTEMP!B79," / GATE: ",PDRNTEMP!C80," / FENCE : ",PDRNTEMP!C81)</f>
        <v>LOT AREA: INPUT||pt=C:76||val= SQM.  / FLOOR AREA: INPUT||pt=C:77||val= SQM. / MAKE: SELECT||pt=B:79||val= / GATE: INPUT||pt=C:80||val= / FENCE : INPUT||pt=C:81||val=</v>
      </c>
      <c r="K64" s="307"/>
      <c r="L64" s="300"/>
      <c r="M64" s="300"/>
      <c r="N64" s="300"/>
      <c r="O64" s="300"/>
      <c r="P64" s="300"/>
      <c r="Q64" s="301"/>
      <c r="R64" s="42"/>
    </row>
    <row r="65" spans="5:25">
      <c r="E65" s="305"/>
      <c r="F65" s="305"/>
      <c r="G65" s="305"/>
      <c r="H65" s="305"/>
      <c r="I65" s="305"/>
      <c r="J65" s="308"/>
      <c r="K65" s="300"/>
      <c r="L65" s="300"/>
      <c r="M65" s="300"/>
      <c r="N65" s="300"/>
      <c r="O65" s="300"/>
      <c r="P65" s="300"/>
      <c r="Q65" s="301"/>
      <c r="R65" s="42"/>
    </row>
    <row r="66" spans="5:25">
      <c r="E66" s="305"/>
      <c r="F66" s="305"/>
      <c r="G66" s="305"/>
      <c r="H66" s="305"/>
      <c r="I66" s="305"/>
      <c r="J66" s="203"/>
      <c r="K66" s="204"/>
      <c r="L66" s="204"/>
      <c r="M66" s="204"/>
      <c r="N66" s="204"/>
      <c r="O66" s="204"/>
      <c r="P66" s="204"/>
      <c r="Q66" s="309"/>
      <c r="R66" s="42"/>
    </row>
    <row r="67" spans="5:25" ht="6" customHeight="1">
      <c r="E67" s="264"/>
      <c r="F67" s="264"/>
      <c r="G67" s="264"/>
      <c r="H67" s="264"/>
      <c r="I67" s="264"/>
      <c r="J67" s="264"/>
      <c r="K67" s="264"/>
      <c r="L67" s="264"/>
      <c r="M67" s="264"/>
      <c r="N67" s="264"/>
      <c r="O67" s="264"/>
      <c r="P67" s="264"/>
      <c r="Q67" s="265"/>
      <c r="R67" s="42"/>
    </row>
    <row r="68" spans="5:25">
      <c r="E68" s="266" t="s">
        <v>45</v>
      </c>
      <c r="F68" s="266"/>
      <c r="G68" s="266"/>
      <c r="H68" s="266"/>
      <c r="I68" s="266"/>
      <c r="J68" s="266"/>
      <c r="K68" s="194"/>
      <c r="L68" s="194"/>
      <c r="M68" s="194"/>
      <c r="N68" s="194"/>
      <c r="O68" s="194"/>
      <c r="P68" s="194"/>
      <c r="Q68" s="195"/>
      <c r="R68" s="42"/>
    </row>
    <row r="69" spans="5:25" s="2" customFormat="1" ht="12">
      <c r="E69" s="50" t="s">
        <v>46</v>
      </c>
      <c r="F69" s="51"/>
      <c r="G69" s="51"/>
      <c r="H69" s="51"/>
      <c r="I69" s="51"/>
      <c r="J69" s="51"/>
      <c r="K69" s="62"/>
      <c r="L69" s="267" t="s">
        <v>47</v>
      </c>
      <c r="M69" s="267"/>
      <c r="N69" s="267"/>
      <c r="O69" s="267" t="s">
        <v>48</v>
      </c>
      <c r="P69" s="267"/>
      <c r="Q69" s="268"/>
      <c r="R69" s="80"/>
      <c r="S69" s="56"/>
    </row>
    <row r="70" spans="5:25" ht="15" customHeight="1">
      <c r="E70" s="52" t="str">
        <f>IF(PDRNTEMP!C78="2 STOREY BUILDING","X","")</f>
        <v/>
      </c>
      <c r="F70" s="53" t="s">
        <v>49</v>
      </c>
      <c r="G70" s="10"/>
      <c r="H70" s="10"/>
      <c r="I70" s="63" t="str">
        <f>IF(PDRNTEMP!C78="MULTI STOREY","X","")</f>
        <v/>
      </c>
      <c r="J70" s="55" t="s">
        <v>50</v>
      </c>
      <c r="K70" s="64"/>
      <c r="L70" s="212" t="s">
        <v>51</v>
      </c>
      <c r="M70" s="212"/>
      <c r="N70" s="212"/>
      <c r="O70" s="212" t="str">
        <f>PDRNTEMP!C88</f>
        <v>SELECT||pt=C:88||val=</v>
      </c>
      <c r="P70" s="212"/>
      <c r="Q70" s="219"/>
      <c r="R70" s="42"/>
    </row>
    <row r="71" spans="5:25" s="2" customFormat="1" ht="18" customHeight="1">
      <c r="E71" s="54" t="str">
        <f>IF(PDRNTEMP!C78="APARTMENT UNIT","X","")</f>
        <v/>
      </c>
      <c r="F71" s="55" t="s">
        <v>52</v>
      </c>
      <c r="G71" s="55"/>
      <c r="H71" s="55"/>
      <c r="I71" s="54" t="str">
        <f>IF(PDRNTEMP!C78="CONDO UNIT","X","")</f>
        <v/>
      </c>
      <c r="J71" s="55" t="s">
        <v>53</v>
      </c>
      <c r="K71" s="65"/>
      <c r="L71" s="267" t="s">
        <v>54</v>
      </c>
      <c r="M71" s="267"/>
      <c r="N71" s="267"/>
      <c r="O71" s="267" t="s">
        <v>55</v>
      </c>
      <c r="P71" s="267"/>
      <c r="Q71" s="268"/>
      <c r="R71" s="80"/>
      <c r="S71" s="56"/>
    </row>
    <row r="72" spans="5:25" ht="15" customHeight="1">
      <c r="E72" s="52" t="str">
        <f>IF(PDRNTEMP!C78="TOWN HOUSE","X","")</f>
        <v/>
      </c>
      <c r="F72" s="56" t="s">
        <v>56</v>
      </c>
      <c r="G72" s="10"/>
      <c r="H72" s="10"/>
      <c r="I72" s="52" t="str">
        <f>IF(PDRNTEMP!C78="BUNGALOW","X","")</f>
        <v/>
      </c>
      <c r="J72" s="56" t="s">
        <v>57</v>
      </c>
      <c r="K72" s="66"/>
      <c r="L72" s="212" t="str">
        <f>PDRNTEMP!E79</f>
        <v>SELECT||pt=E:79||val=</v>
      </c>
      <c r="M72" s="212"/>
      <c r="N72" s="212"/>
      <c r="O72" s="212" t="str">
        <f>PDRNTEMP!C89</f>
        <v>INPUT||pt=C:89||val=</v>
      </c>
      <c r="P72" s="212"/>
      <c r="Q72" s="219"/>
      <c r="R72" s="42"/>
    </row>
    <row r="73" spans="5:25" s="6" customFormat="1" ht="16.5" customHeight="1">
      <c r="E73" s="57" t="str">
        <f>IF(PDRNTEMP!C78="ROWHOUSE","X","")</f>
        <v/>
      </c>
      <c r="F73" s="58" t="s">
        <v>58</v>
      </c>
      <c r="G73" s="58"/>
      <c r="H73" s="58"/>
      <c r="I73" s="57" t="str">
        <f>IF(PDRNTEMP!C78="DUPLEX UNIT","X","")</f>
        <v/>
      </c>
      <c r="J73" s="58" t="s">
        <v>59</v>
      </c>
      <c r="K73" s="67"/>
      <c r="L73" s="236" t="s">
        <v>60</v>
      </c>
      <c r="M73" s="236"/>
      <c r="N73" s="236"/>
      <c r="O73" s="236"/>
      <c r="P73" s="236"/>
      <c r="Q73" s="237"/>
      <c r="R73" s="47"/>
      <c r="S73" s="58"/>
      <c r="U73" s="58"/>
      <c r="V73" s="58"/>
      <c r="W73" s="58"/>
      <c r="X73" s="58"/>
      <c r="Y73" s="58"/>
    </row>
    <row r="74" spans="5:25" ht="15.75" customHeight="1">
      <c r="E74" s="52" t="str">
        <f>IF(PDRNTEMP!C78="VACANT LOT","X","")</f>
        <v/>
      </c>
      <c r="F74" s="56" t="s">
        <v>61</v>
      </c>
      <c r="G74" s="10"/>
      <c r="H74" s="10"/>
      <c r="I74" s="52" t="str">
        <f>IF(PDRNTEMP!C78="UNDER CONSTRUCTION","X","")</f>
        <v/>
      </c>
      <c r="J74" s="56" t="s">
        <v>62</v>
      </c>
      <c r="K74" s="66"/>
      <c r="L74" s="273" t="str">
        <f>PDRNTEMP!C90</f>
        <v>SELECT||pt=C:90||val=</v>
      </c>
      <c r="M74" s="274"/>
      <c r="N74" s="68" t="s">
        <v>63</v>
      </c>
      <c r="O74" s="275" t="str">
        <f>IF(PDRNTEMP!C91=0,"",PDRNTEMP!C91)</f>
        <v>INPUT||pt=C:91||val=</v>
      </c>
      <c r="P74" s="275"/>
      <c r="Q74" s="276"/>
      <c r="R74" s="42"/>
      <c r="U74" s="10"/>
      <c r="V74" s="10"/>
      <c r="W74" s="10"/>
      <c r="X74" s="10"/>
      <c r="Y74" s="10"/>
    </row>
    <row r="75" spans="5:25" s="6" customFormat="1" ht="11.25" customHeight="1">
      <c r="E75" s="59"/>
      <c r="F75" s="58"/>
      <c r="G75" s="58"/>
      <c r="H75" s="58"/>
      <c r="I75" s="58"/>
      <c r="J75" s="58"/>
      <c r="K75" s="67"/>
      <c r="L75" s="236" t="s">
        <v>64</v>
      </c>
      <c r="M75" s="236"/>
      <c r="N75" s="236"/>
      <c r="O75" s="236"/>
      <c r="P75" s="236"/>
      <c r="Q75" s="237"/>
      <c r="R75" s="47"/>
      <c r="S75" s="58"/>
      <c r="U75" s="58"/>
      <c r="V75" s="58"/>
      <c r="W75" s="58"/>
      <c r="X75" s="58"/>
      <c r="Y75" s="58"/>
    </row>
    <row r="76" spans="5:25" s="8" customFormat="1" ht="17.25" customHeight="1">
      <c r="E76" s="277" t="s">
        <v>65</v>
      </c>
      <c r="F76" s="277"/>
      <c r="G76" s="277"/>
      <c r="H76" s="277"/>
      <c r="I76" s="277"/>
      <c r="J76" s="277"/>
      <c r="K76" s="69"/>
      <c r="L76" s="278" t="str">
        <f>PDRNTEMP!C86</f>
        <v>SELECT||pt=C:86||val=</v>
      </c>
      <c r="M76" s="278"/>
      <c r="N76" s="278"/>
      <c r="O76" s="278"/>
      <c r="P76" s="278"/>
      <c r="Q76" s="279"/>
      <c r="R76" s="81"/>
      <c r="S76" s="82"/>
      <c r="U76" s="82"/>
      <c r="V76" s="58"/>
      <c r="W76" s="58"/>
      <c r="X76" s="82"/>
      <c r="Y76" s="82"/>
    </row>
    <row r="77" spans="5:25">
      <c r="E77" s="322" t="str">
        <f>IF(PDRNTEMP!E78=0,"",PDRNTEMP!E78)</f>
        <v>INPUT||pt=E:78||val=</v>
      </c>
      <c r="F77" s="322"/>
      <c r="G77" s="322"/>
      <c r="H77" s="322"/>
      <c r="I77" s="322"/>
      <c r="J77" s="322"/>
      <c r="K77" s="322"/>
      <c r="L77" s="70" t="s">
        <v>63</v>
      </c>
      <c r="M77" s="323"/>
      <c r="N77" s="323"/>
      <c r="O77" s="323"/>
      <c r="P77" s="323"/>
      <c r="Q77" s="324"/>
      <c r="R77" s="42"/>
      <c r="U77" s="10"/>
      <c r="V77" s="10"/>
      <c r="W77" s="10"/>
      <c r="X77" s="10"/>
      <c r="Y77" s="10"/>
    </row>
    <row r="78" spans="5:25" ht="6" customHeight="1">
      <c r="E78" s="10"/>
      <c r="F78" s="10"/>
      <c r="G78" s="10"/>
      <c r="H78" s="10"/>
      <c r="I78" s="10"/>
      <c r="J78" s="10"/>
      <c r="K78" s="10"/>
      <c r="L78" s="10"/>
      <c r="M78" s="10"/>
      <c r="N78" s="10"/>
      <c r="O78" s="10"/>
      <c r="P78" s="10"/>
      <c r="Q78" s="83"/>
      <c r="R78" s="42"/>
      <c r="U78" s="10"/>
      <c r="V78" s="10"/>
      <c r="W78" s="10"/>
      <c r="X78" s="10"/>
      <c r="Y78" s="10"/>
    </row>
    <row r="79" spans="5:25" ht="16.5" customHeight="1">
      <c r="E79" s="325" t="s">
        <v>66</v>
      </c>
      <c r="F79" s="326"/>
      <c r="G79" s="326"/>
      <c r="H79" s="326"/>
      <c r="I79" s="326"/>
      <c r="J79" s="326"/>
      <c r="K79" s="326"/>
      <c r="L79" s="326"/>
      <c r="M79" s="326"/>
      <c r="N79" s="326"/>
      <c r="O79" s="326"/>
      <c r="P79" s="326"/>
      <c r="Q79" s="327"/>
      <c r="R79" s="42"/>
    </row>
    <row r="80" spans="5:25" ht="16.5" customHeight="1">
      <c r="E80" s="310" t="str">
        <f>PDRNTEMP!A100</f>
        <v>SELECT||pt=A:100||val=</v>
      </c>
      <c r="F80" s="311"/>
      <c r="G80" s="311"/>
      <c r="H80" s="311"/>
      <c r="I80" s="311"/>
      <c r="J80" s="311"/>
      <c r="K80" s="311"/>
      <c r="L80" s="311"/>
      <c r="M80" s="311"/>
      <c r="N80" s="311"/>
      <c r="O80" s="311"/>
      <c r="P80" s="311"/>
      <c r="Q80" s="312"/>
      <c r="R80" s="42"/>
    </row>
    <row r="81" spans="5:25" ht="17.25" customHeight="1">
      <c r="E81" s="313"/>
      <c r="F81" s="314"/>
      <c r="G81" s="314"/>
      <c r="H81" s="314"/>
      <c r="I81" s="314"/>
      <c r="J81" s="314"/>
      <c r="K81" s="314"/>
      <c r="L81" s="314"/>
      <c r="M81" s="314"/>
      <c r="N81" s="314"/>
      <c r="O81" s="314"/>
      <c r="P81" s="314"/>
      <c r="Q81" s="315"/>
      <c r="R81" s="42"/>
    </row>
    <row r="82" spans="5:25" ht="6" customHeight="1">
      <c r="E82" s="328"/>
      <c r="F82" s="329"/>
      <c r="G82" s="329"/>
      <c r="H82" s="329"/>
      <c r="I82" s="329"/>
      <c r="J82" s="329"/>
      <c r="K82" s="329"/>
      <c r="L82" s="329"/>
      <c r="M82" s="329"/>
      <c r="N82" s="329"/>
      <c r="O82" s="329"/>
      <c r="P82" s="329"/>
      <c r="Q82" s="330"/>
      <c r="R82" s="42"/>
    </row>
    <row r="83" spans="5:25">
      <c r="E83" s="331" t="s">
        <v>67</v>
      </c>
      <c r="F83" s="331"/>
      <c r="G83" s="331"/>
      <c r="H83" s="331"/>
      <c r="I83" s="331"/>
      <c r="J83" s="10"/>
      <c r="K83" s="10"/>
      <c r="L83" s="10"/>
      <c r="M83" s="10"/>
      <c r="N83" s="10"/>
      <c r="O83" s="10"/>
      <c r="P83" s="10"/>
      <c r="Q83" s="83"/>
      <c r="R83" s="31"/>
      <c r="U83" s="10"/>
      <c r="V83" s="10"/>
      <c r="W83" s="10"/>
      <c r="X83" s="10"/>
      <c r="Y83" s="10"/>
    </row>
    <row r="84" spans="5:25" ht="12.75" customHeight="1">
      <c r="E84" s="316" t="str">
        <f>PDRNTEMP!C122</f>
        <v>INPUT||pt=A:114||val=</v>
      </c>
      <c r="F84" s="317"/>
      <c r="G84" s="317"/>
      <c r="H84" s="317"/>
      <c r="I84" s="317"/>
      <c r="J84" s="71"/>
      <c r="K84" s="282">
        <f ca="1">TODAY()</f>
        <v>43882</v>
      </c>
      <c r="L84" s="72"/>
      <c r="M84" s="317" t="s">
        <v>68</v>
      </c>
      <c r="N84" s="317"/>
      <c r="O84" s="73"/>
      <c r="P84" s="317" t="s">
        <v>68</v>
      </c>
      <c r="Q84" s="317"/>
      <c r="R84" s="84"/>
      <c r="U84" s="10"/>
      <c r="V84" s="269"/>
      <c r="W84" s="269"/>
      <c r="X84" s="269"/>
      <c r="Y84" s="10"/>
    </row>
    <row r="85" spans="5:25" ht="34.5" customHeight="1">
      <c r="E85" s="318"/>
      <c r="F85" s="319"/>
      <c r="G85" s="319"/>
      <c r="H85" s="319"/>
      <c r="I85" s="319"/>
      <c r="J85" s="74"/>
      <c r="K85" s="283"/>
      <c r="L85" s="31"/>
      <c r="M85" s="319"/>
      <c r="N85" s="319"/>
      <c r="O85" s="75"/>
      <c r="P85" s="319"/>
      <c r="Q85" s="319"/>
      <c r="R85" s="84"/>
      <c r="U85" s="10"/>
      <c r="V85" s="10"/>
      <c r="W85" s="10"/>
      <c r="X85" s="10"/>
      <c r="Y85" s="10"/>
    </row>
    <row r="86" spans="5:25">
      <c r="E86" s="270" t="s">
        <v>69</v>
      </c>
      <c r="F86" s="271"/>
      <c r="G86" s="271"/>
      <c r="H86" s="271"/>
      <c r="I86" s="271"/>
      <c r="J86" s="76"/>
      <c r="K86" s="77" t="s">
        <v>70</v>
      </c>
      <c r="L86" s="78"/>
      <c r="M86" s="272" t="s">
        <v>71</v>
      </c>
      <c r="N86" s="272"/>
      <c r="O86" s="78"/>
      <c r="P86" s="271" t="s">
        <v>72</v>
      </c>
      <c r="Q86" s="271"/>
      <c r="R86" s="85"/>
      <c r="U86" s="10"/>
      <c r="V86" s="10"/>
      <c r="W86" s="10"/>
      <c r="X86" s="10"/>
      <c r="Y86" s="10"/>
    </row>
    <row r="87" spans="5:25" ht="12.75" customHeight="1">
      <c r="E87" s="320" t="s">
        <v>73</v>
      </c>
      <c r="F87" s="320"/>
      <c r="G87" s="320"/>
      <c r="H87" s="320"/>
      <c r="I87" s="320"/>
      <c r="J87" s="320"/>
      <c r="K87" s="320"/>
      <c r="L87" s="320"/>
      <c r="M87" s="320"/>
      <c r="N87" s="320"/>
      <c r="O87" s="320"/>
      <c r="P87" s="320"/>
      <c r="Q87" s="320"/>
      <c r="R87" s="31"/>
      <c r="U87" s="10"/>
      <c r="V87" s="10"/>
      <c r="W87" s="10"/>
      <c r="X87" s="10"/>
      <c r="Y87" s="10"/>
    </row>
    <row r="88" spans="5:25">
      <c r="E88" s="321"/>
      <c r="F88" s="321"/>
      <c r="G88" s="321"/>
      <c r="H88" s="321"/>
      <c r="I88" s="321"/>
      <c r="J88" s="321"/>
      <c r="K88" s="321"/>
      <c r="L88" s="321"/>
      <c r="M88" s="321"/>
      <c r="N88" s="321"/>
      <c r="O88" s="321"/>
      <c r="P88" s="321"/>
      <c r="Q88" s="321"/>
      <c r="R88" s="31"/>
      <c r="U88" s="10"/>
      <c r="V88" s="10"/>
      <c r="W88" s="10"/>
      <c r="X88" s="10"/>
      <c r="Y88" s="10"/>
    </row>
    <row r="89" spans="5:25" hidden="1">
      <c r="E89" s="280" t="s">
        <v>74</v>
      </c>
      <c r="F89" s="280"/>
      <c r="G89" s="280"/>
      <c r="H89" s="280"/>
      <c r="I89" s="280"/>
      <c r="J89" s="280"/>
      <c r="K89" s="280"/>
      <c r="L89" s="280"/>
      <c r="M89" s="280"/>
      <c r="N89" s="280"/>
      <c r="O89" s="280"/>
      <c r="P89" s="280"/>
      <c r="Q89" s="280"/>
    </row>
    <row r="90" spans="5:25" hidden="1">
      <c r="E90" s="60" t="s">
        <v>75</v>
      </c>
      <c r="F90" s="60"/>
      <c r="G90" s="60"/>
      <c r="H90" s="60"/>
      <c r="M90" s="60" t="s">
        <v>76</v>
      </c>
      <c r="P90" s="9" t="s">
        <v>77</v>
      </c>
    </row>
    <row r="91" spans="5:25" hidden="1">
      <c r="E91" s="9" t="s">
        <v>78</v>
      </c>
      <c r="M91" s="9" t="s">
        <v>79</v>
      </c>
      <c r="P91" s="9" t="s">
        <v>80</v>
      </c>
    </row>
    <row r="92" spans="5:25" hidden="1">
      <c r="E92" s="9" t="s">
        <v>81</v>
      </c>
      <c r="M92" s="9" t="s">
        <v>82</v>
      </c>
      <c r="P92" s="9" t="s">
        <v>83</v>
      </c>
    </row>
    <row r="93" spans="5:25" hidden="1">
      <c r="E93" s="9" t="s">
        <v>84</v>
      </c>
      <c r="M93" s="9" t="s">
        <v>85</v>
      </c>
      <c r="P93" s="9" t="s">
        <v>86</v>
      </c>
    </row>
    <row r="94" spans="5:25" hidden="1">
      <c r="E94" s="9" t="s">
        <v>87</v>
      </c>
      <c r="M94" s="9" t="s">
        <v>88</v>
      </c>
      <c r="P94" s="9" t="s">
        <v>89</v>
      </c>
    </row>
    <row r="95" spans="5:25" hidden="1">
      <c r="E95" s="9" t="s">
        <v>90</v>
      </c>
      <c r="P95" s="9" t="s">
        <v>91</v>
      </c>
    </row>
    <row r="96" spans="5:25" hidden="1">
      <c r="E96" s="9" t="s">
        <v>92</v>
      </c>
      <c r="P96" s="9" t="s">
        <v>93</v>
      </c>
    </row>
    <row r="97" spans="3:8" ht="18.75" hidden="1" customHeight="1">
      <c r="E97" s="9" t="s">
        <v>94</v>
      </c>
    </row>
    <row r="98" spans="3:8" ht="12" hidden="1" customHeight="1">
      <c r="E98" s="9" t="s">
        <v>95</v>
      </c>
    </row>
    <row r="99" spans="3:8" ht="12.75" hidden="1" customHeight="1"/>
    <row r="100" spans="3:8" hidden="1"/>
    <row r="101" spans="3:8" hidden="1">
      <c r="E101" s="60" t="s">
        <v>96</v>
      </c>
      <c r="F101" s="60"/>
      <c r="G101" s="60"/>
      <c r="H101" s="60"/>
    </row>
    <row r="102" spans="3:8" hidden="1">
      <c r="C102" s="9" t="e">
        <f>PDRN!K13:L13</f>
        <v>#VALUE!</v>
      </c>
      <c r="E102" s="9" t="s">
        <v>97</v>
      </c>
    </row>
    <row r="103" spans="3:8" hidden="1">
      <c r="E103" s="9" t="s">
        <v>98</v>
      </c>
    </row>
    <row r="104" spans="3:8" hidden="1">
      <c r="E104" s="9" t="s">
        <v>99</v>
      </c>
    </row>
    <row r="105" spans="3:8" hidden="1">
      <c r="E105" s="9" t="s">
        <v>100</v>
      </c>
    </row>
    <row r="106" spans="3:8" hidden="1">
      <c r="E106" s="9" t="s">
        <v>101</v>
      </c>
    </row>
    <row r="107" spans="3:8" hidden="1">
      <c r="E107" s="9" t="s">
        <v>102</v>
      </c>
    </row>
    <row r="108" spans="3:8" hidden="1">
      <c r="E108" s="9" t="s">
        <v>103</v>
      </c>
    </row>
    <row r="109" spans="3:8" hidden="1">
      <c r="E109" s="9" t="s">
        <v>104</v>
      </c>
    </row>
    <row r="110" spans="3:8" hidden="1">
      <c r="E110" s="9" t="s">
        <v>105</v>
      </c>
    </row>
    <row r="111" spans="3:8" hidden="1">
      <c r="E111" s="9" t="s">
        <v>106</v>
      </c>
    </row>
    <row r="112" spans="3:8" hidden="1">
      <c r="E112" s="9" t="s">
        <v>107</v>
      </c>
    </row>
    <row r="113" spans="5:12" hidden="1"/>
    <row r="114" spans="5:12" hidden="1"/>
    <row r="115" spans="5:12" hidden="1"/>
    <row r="116" spans="5:12" hidden="1"/>
    <row r="117" spans="5:12" hidden="1"/>
    <row r="118" spans="5:12" hidden="1">
      <c r="E118" s="60" t="s">
        <v>108</v>
      </c>
      <c r="F118" s="60"/>
      <c r="G118" s="60"/>
      <c r="H118" s="60"/>
      <c r="L118" s="60" t="s">
        <v>109</v>
      </c>
    </row>
    <row r="119" spans="5:12" hidden="1">
      <c r="E119" s="9" t="s">
        <v>110</v>
      </c>
      <c r="L119" s="9" t="s">
        <v>111</v>
      </c>
    </row>
    <row r="120" spans="5:12" hidden="1">
      <c r="E120" s="9" t="s">
        <v>112</v>
      </c>
      <c r="L120" s="9" t="s">
        <v>113</v>
      </c>
    </row>
    <row r="121" spans="5:12" hidden="1">
      <c r="E121" s="9" t="s">
        <v>114</v>
      </c>
      <c r="L121" s="9" t="s">
        <v>115</v>
      </c>
    </row>
    <row r="122" spans="5:12" hidden="1">
      <c r="E122" s="9" t="s">
        <v>116</v>
      </c>
    </row>
    <row r="123" spans="5:12" hidden="1">
      <c r="L123" s="60" t="s">
        <v>117</v>
      </c>
    </row>
    <row r="124" spans="5:12" hidden="1">
      <c r="L124" s="9" t="s">
        <v>118</v>
      </c>
    </row>
    <row r="125" spans="5:12" hidden="1">
      <c r="E125" s="61" t="s">
        <v>119</v>
      </c>
      <c r="F125" s="61"/>
      <c r="G125" s="61"/>
      <c r="H125" s="61"/>
      <c r="I125" s="10"/>
      <c r="J125" s="10"/>
      <c r="K125" s="10"/>
      <c r="L125" s="10" t="s">
        <v>120</v>
      </c>
    </row>
    <row r="126" spans="5:12" hidden="1">
      <c r="E126" s="10" t="s">
        <v>119</v>
      </c>
      <c r="F126" s="10"/>
      <c r="G126" s="10"/>
      <c r="H126" s="10"/>
      <c r="I126" s="10"/>
      <c r="J126" s="79"/>
      <c r="K126" s="79"/>
      <c r="L126" s="79" t="s">
        <v>121</v>
      </c>
    </row>
    <row r="127" spans="5:12" hidden="1">
      <c r="E127" s="10" t="s">
        <v>9</v>
      </c>
      <c r="F127" s="10"/>
      <c r="G127" s="10"/>
      <c r="H127" s="10"/>
      <c r="I127" s="10"/>
      <c r="J127" s="10"/>
      <c r="K127" s="10"/>
      <c r="L127" s="10"/>
    </row>
    <row r="128" spans="5:12" hidden="1">
      <c r="E128" s="9" t="s">
        <v>10</v>
      </c>
    </row>
    <row r="129" spans="5:12" hidden="1">
      <c r="E129" s="9" t="s">
        <v>122</v>
      </c>
    </row>
    <row r="130" spans="5:12" hidden="1">
      <c r="E130" s="9" t="s">
        <v>123</v>
      </c>
    </row>
    <row r="131" spans="5:12" hidden="1">
      <c r="E131" s="9" t="s">
        <v>124</v>
      </c>
    </row>
    <row r="132" spans="5:12" hidden="1">
      <c r="E132" s="9" t="s">
        <v>125</v>
      </c>
    </row>
    <row r="133" spans="5:12" hidden="1">
      <c r="E133" s="9" t="s">
        <v>126</v>
      </c>
    </row>
    <row r="134" spans="5:12" hidden="1"/>
    <row r="135" spans="5:12" hidden="1">
      <c r="E135" s="60" t="s">
        <v>127</v>
      </c>
      <c r="F135" s="60"/>
      <c r="G135" s="60"/>
      <c r="H135" s="60"/>
    </row>
    <row r="136" spans="5:12" hidden="1">
      <c r="E136" s="9" t="s">
        <v>51</v>
      </c>
    </row>
    <row r="137" spans="5:12" hidden="1">
      <c r="E137" s="9" t="s">
        <v>128</v>
      </c>
    </row>
    <row r="138" spans="5:12" hidden="1">
      <c r="E138" s="9" t="s">
        <v>129</v>
      </c>
    </row>
    <row r="144" spans="5:12">
      <c r="L144" s="9" t="s">
        <v>130</v>
      </c>
    </row>
    <row r="165" spans="10:19">
      <c r="J165" s="284" t="s">
        <v>131</v>
      </c>
      <c r="K165" s="284"/>
      <c r="L165" s="284"/>
      <c r="M165" s="284"/>
      <c r="N165" s="284"/>
      <c r="O165" s="284"/>
      <c r="P165" s="284"/>
      <c r="Q165" s="284"/>
      <c r="R165" s="284"/>
      <c r="S165" s="284"/>
    </row>
    <row r="166" spans="10:19">
      <c r="J166" s="284"/>
      <c r="K166" s="284"/>
      <c r="L166" s="284"/>
      <c r="M166" s="284"/>
      <c r="N166" s="284"/>
      <c r="O166" s="284"/>
      <c r="P166" s="284"/>
      <c r="Q166" s="284"/>
      <c r="R166" s="284"/>
      <c r="S166" s="284"/>
    </row>
    <row r="167" spans="10:19">
      <c r="J167" s="284"/>
      <c r="K167" s="284"/>
      <c r="L167" s="284"/>
      <c r="M167" s="284"/>
      <c r="N167" s="284"/>
      <c r="O167" s="284"/>
      <c r="P167" s="284"/>
      <c r="Q167" s="284"/>
      <c r="R167" s="284"/>
      <c r="S167" s="284"/>
    </row>
    <row r="168" spans="10:19">
      <c r="J168" s="284"/>
      <c r="K168" s="284"/>
      <c r="L168" s="284"/>
      <c r="M168" s="284"/>
      <c r="N168" s="284"/>
      <c r="O168" s="284"/>
      <c r="P168" s="284"/>
      <c r="Q168" s="284"/>
      <c r="R168" s="284"/>
      <c r="S168" s="284"/>
    </row>
    <row r="169" spans="10:19">
      <c r="J169" s="284"/>
      <c r="K169" s="284"/>
      <c r="L169" s="284"/>
      <c r="M169" s="284"/>
      <c r="N169" s="284"/>
      <c r="O169" s="284"/>
      <c r="P169" s="284"/>
      <c r="Q169" s="284"/>
      <c r="R169" s="284"/>
      <c r="S169" s="284"/>
    </row>
    <row r="170" spans="10:19">
      <c r="J170" s="284"/>
      <c r="K170" s="284"/>
      <c r="L170" s="284"/>
      <c r="M170" s="284"/>
      <c r="N170" s="284"/>
      <c r="O170" s="284"/>
      <c r="P170" s="284"/>
      <c r="Q170" s="284"/>
      <c r="R170" s="284"/>
      <c r="S170" s="284"/>
    </row>
    <row r="171" spans="10:19">
      <c r="J171" s="284"/>
      <c r="K171" s="284"/>
      <c r="L171" s="284"/>
      <c r="M171" s="284"/>
      <c r="N171" s="284"/>
      <c r="O171" s="284"/>
      <c r="P171" s="284"/>
      <c r="Q171" s="284"/>
      <c r="R171" s="284"/>
      <c r="S171" s="284"/>
    </row>
    <row r="172" spans="10:19">
      <c r="J172" s="284"/>
      <c r="K172" s="284"/>
      <c r="L172" s="284"/>
      <c r="M172" s="284"/>
      <c r="N172" s="284"/>
      <c r="O172" s="284"/>
      <c r="P172" s="284"/>
      <c r="Q172" s="284"/>
      <c r="R172" s="284"/>
      <c r="S172" s="284"/>
    </row>
    <row r="173" spans="10:19">
      <c r="J173" s="284"/>
      <c r="K173" s="284"/>
      <c r="L173" s="284"/>
      <c r="M173" s="284"/>
      <c r="N173" s="284"/>
      <c r="O173" s="284"/>
      <c r="P173" s="284"/>
      <c r="Q173" s="284"/>
      <c r="R173" s="284"/>
      <c r="S173" s="284"/>
    </row>
    <row r="174" spans="10:19">
      <c r="J174" s="284"/>
      <c r="K174" s="284"/>
      <c r="L174" s="284"/>
      <c r="M174" s="284"/>
      <c r="N174" s="284"/>
      <c r="O174" s="284"/>
      <c r="P174" s="284"/>
      <c r="Q174" s="284"/>
      <c r="R174" s="284"/>
      <c r="S174" s="284"/>
    </row>
    <row r="175" spans="10:19">
      <c r="J175" s="284"/>
      <c r="K175" s="284"/>
      <c r="L175" s="284"/>
      <c r="M175" s="284"/>
      <c r="N175" s="284"/>
      <c r="O175" s="284"/>
      <c r="P175" s="284"/>
      <c r="Q175" s="284"/>
      <c r="R175" s="284"/>
      <c r="S175" s="284"/>
    </row>
    <row r="176" spans="10:19">
      <c r="J176" s="284"/>
      <c r="K176" s="284"/>
      <c r="L176" s="284"/>
      <c r="M176" s="284"/>
      <c r="N176" s="284"/>
      <c r="O176" s="284"/>
      <c r="P176" s="284"/>
      <c r="Q176" s="284"/>
      <c r="R176" s="284"/>
      <c r="S176" s="284"/>
    </row>
    <row r="177" spans="10:19">
      <c r="J177" s="284"/>
      <c r="K177" s="284"/>
      <c r="L177" s="284"/>
      <c r="M177" s="284"/>
      <c r="N177" s="284"/>
      <c r="O177" s="284"/>
      <c r="P177" s="284"/>
      <c r="Q177" s="284"/>
      <c r="R177" s="284"/>
      <c r="S177" s="284"/>
    </row>
    <row r="178" spans="10:19">
      <c r="J178" s="284"/>
      <c r="K178" s="284"/>
      <c r="L178" s="284"/>
      <c r="M178" s="284"/>
      <c r="N178" s="284"/>
      <c r="O178" s="284"/>
      <c r="P178" s="284"/>
      <c r="Q178" s="284"/>
      <c r="R178" s="284"/>
      <c r="S178" s="284"/>
    </row>
    <row r="179" spans="10:19">
      <c r="J179" s="284"/>
      <c r="K179" s="284"/>
      <c r="L179" s="284"/>
      <c r="M179" s="284"/>
      <c r="N179" s="284"/>
      <c r="O179" s="284"/>
      <c r="P179" s="284"/>
      <c r="Q179" s="284"/>
      <c r="R179" s="284"/>
      <c r="S179" s="284"/>
    </row>
    <row r="180" spans="10:19">
      <c r="J180" s="284"/>
      <c r="K180" s="284"/>
      <c r="L180" s="284"/>
      <c r="M180" s="284"/>
      <c r="N180" s="284"/>
      <c r="O180" s="284"/>
      <c r="P180" s="284"/>
      <c r="Q180" s="284"/>
      <c r="R180" s="284"/>
      <c r="S180" s="284"/>
    </row>
    <row r="181" spans="10:19">
      <c r="J181" s="284"/>
      <c r="K181" s="284"/>
      <c r="L181" s="284"/>
      <c r="M181" s="284"/>
      <c r="N181" s="284"/>
      <c r="O181" s="284"/>
      <c r="P181" s="284"/>
      <c r="Q181" s="284"/>
      <c r="R181" s="284"/>
      <c r="S181" s="284"/>
    </row>
    <row r="182" spans="10:19">
      <c r="J182" s="284"/>
      <c r="K182" s="284"/>
      <c r="L182" s="284"/>
      <c r="M182" s="284"/>
      <c r="N182" s="284"/>
      <c r="O182" s="284"/>
      <c r="P182" s="284"/>
      <c r="Q182" s="284"/>
      <c r="R182" s="284"/>
      <c r="S182" s="284"/>
    </row>
    <row r="183" spans="10:19">
      <c r="J183" s="284"/>
      <c r="K183" s="284"/>
      <c r="L183" s="284"/>
      <c r="M183" s="284"/>
      <c r="N183" s="284"/>
      <c r="O183" s="284"/>
      <c r="P183" s="284"/>
      <c r="Q183" s="284"/>
      <c r="R183" s="284"/>
      <c r="S183" s="284"/>
    </row>
  </sheetData>
  <mergeCells count="167">
    <mergeCell ref="E89:Q89"/>
    <mergeCell ref="J3:J4"/>
    <mergeCell ref="K84:K85"/>
    <mergeCell ref="J165:S183"/>
    <mergeCell ref="S1:X47"/>
    <mergeCell ref="K3:L4"/>
    <mergeCell ref="P3:Q4"/>
    <mergeCell ref="P28:Q29"/>
    <mergeCell ref="P30:Q31"/>
    <mergeCell ref="E37:I38"/>
    <mergeCell ref="J37:Q38"/>
    <mergeCell ref="L44:Q63"/>
    <mergeCell ref="E64:I66"/>
    <mergeCell ref="J64:Q66"/>
    <mergeCell ref="E80:Q81"/>
    <mergeCell ref="E84:I85"/>
    <mergeCell ref="M84:N85"/>
    <mergeCell ref="P84:Q85"/>
    <mergeCell ref="E87:Q88"/>
    <mergeCell ref="E77:K77"/>
    <mergeCell ref="M77:Q77"/>
    <mergeCell ref="E79:Q79"/>
    <mergeCell ref="E82:Q82"/>
    <mergeCell ref="E83:I83"/>
    <mergeCell ref="V84:X84"/>
    <mergeCell ref="E86:I86"/>
    <mergeCell ref="M86:N86"/>
    <mergeCell ref="P86:Q86"/>
    <mergeCell ref="L71:N71"/>
    <mergeCell ref="O71:Q71"/>
    <mergeCell ref="L72:N72"/>
    <mergeCell ref="O72:Q72"/>
    <mergeCell ref="L73:Q73"/>
    <mergeCell ref="L74:M74"/>
    <mergeCell ref="O74:Q74"/>
    <mergeCell ref="L75:Q75"/>
    <mergeCell ref="E76:J76"/>
    <mergeCell ref="L76:Q76"/>
    <mergeCell ref="E62:K62"/>
    <mergeCell ref="E63:K63"/>
    <mergeCell ref="E67:Q67"/>
    <mergeCell ref="E68:J68"/>
    <mergeCell ref="K68:Q68"/>
    <mergeCell ref="L69:N69"/>
    <mergeCell ref="O69:Q69"/>
    <mergeCell ref="L70:N70"/>
    <mergeCell ref="O70:Q70"/>
    <mergeCell ref="E53:K53"/>
    <mergeCell ref="E54:K54"/>
    <mergeCell ref="E55:K55"/>
    <mergeCell ref="E56:K56"/>
    <mergeCell ref="E57:K57"/>
    <mergeCell ref="E58:K58"/>
    <mergeCell ref="E59:K59"/>
    <mergeCell ref="E60:K60"/>
    <mergeCell ref="E61:K61"/>
    <mergeCell ref="E44:K44"/>
    <mergeCell ref="E45:K45"/>
    <mergeCell ref="E46:K46"/>
    <mergeCell ref="E47:K47"/>
    <mergeCell ref="E48:K48"/>
    <mergeCell ref="E49:K49"/>
    <mergeCell ref="E50:K50"/>
    <mergeCell ref="E51:K51"/>
    <mergeCell ref="E52:K52"/>
    <mergeCell ref="E41:I41"/>
    <mergeCell ref="J41:L41"/>
    <mergeCell ref="M41:N41"/>
    <mergeCell ref="O41:Q41"/>
    <mergeCell ref="E42:I42"/>
    <mergeCell ref="J42:L42"/>
    <mergeCell ref="M42:N42"/>
    <mergeCell ref="O42:Q42"/>
    <mergeCell ref="E43:I43"/>
    <mergeCell ref="E35:Q35"/>
    <mergeCell ref="E36:I36"/>
    <mergeCell ref="J36:Q36"/>
    <mergeCell ref="E39:I39"/>
    <mergeCell ref="J39:L39"/>
    <mergeCell ref="M39:N39"/>
    <mergeCell ref="O39:Q39"/>
    <mergeCell ref="E40:I40"/>
    <mergeCell ref="J40:L40"/>
    <mergeCell ref="M40:N40"/>
    <mergeCell ref="O40:Q40"/>
    <mergeCell ref="E30:J30"/>
    <mergeCell ref="L30:N30"/>
    <mergeCell ref="E31:J31"/>
    <mergeCell ref="L31:N31"/>
    <mergeCell ref="E32:I32"/>
    <mergeCell ref="E33:I33"/>
    <mergeCell ref="J33:Q33"/>
    <mergeCell ref="E34:I34"/>
    <mergeCell ref="J34:Q34"/>
    <mergeCell ref="E25:L25"/>
    <mergeCell ref="M25:Q25"/>
    <mergeCell ref="E26:Q26"/>
    <mergeCell ref="E27:I27"/>
    <mergeCell ref="J27:Q27"/>
    <mergeCell ref="E28:J28"/>
    <mergeCell ref="L28:N28"/>
    <mergeCell ref="E29:J29"/>
    <mergeCell ref="L29:N29"/>
    <mergeCell ref="E22:I22"/>
    <mergeCell ref="J22:L22"/>
    <mergeCell ref="M22:N22"/>
    <mergeCell ref="O22:Q22"/>
    <mergeCell ref="E23:I23"/>
    <mergeCell ref="J23:L23"/>
    <mergeCell ref="M23:N23"/>
    <mergeCell ref="O23:Q23"/>
    <mergeCell ref="E24:L24"/>
    <mergeCell ref="M24:Q24"/>
    <mergeCell ref="E18:Q18"/>
    <mergeCell ref="E19:I19"/>
    <mergeCell ref="J19:Q19"/>
    <mergeCell ref="E20:I20"/>
    <mergeCell ref="J20:L20"/>
    <mergeCell ref="M20:N20"/>
    <mergeCell ref="O20:Q20"/>
    <mergeCell ref="E21:I21"/>
    <mergeCell ref="J21:L21"/>
    <mergeCell ref="M21:N21"/>
    <mergeCell ref="O21:Q21"/>
    <mergeCell ref="E15:J15"/>
    <mergeCell ref="K15:L15"/>
    <mergeCell ref="M15:O15"/>
    <mergeCell ref="P15:Q15"/>
    <mergeCell ref="E16:I16"/>
    <mergeCell ref="K16:L16"/>
    <mergeCell ref="M16:N16"/>
    <mergeCell ref="P16:Q16"/>
    <mergeCell ref="E17:I17"/>
    <mergeCell ref="K17:L17"/>
    <mergeCell ref="M17:N17"/>
    <mergeCell ref="P17:Q17"/>
    <mergeCell ref="E12:J12"/>
    <mergeCell ref="K12:L12"/>
    <mergeCell ref="M12:O12"/>
    <mergeCell ref="P12:Q12"/>
    <mergeCell ref="E13:J13"/>
    <mergeCell ref="K13:L13"/>
    <mergeCell ref="M13:O13"/>
    <mergeCell ref="P13:Q13"/>
    <mergeCell ref="E14:J14"/>
    <mergeCell ref="K14:L14"/>
    <mergeCell ref="M14:O14"/>
    <mergeCell ref="P14:Q14"/>
    <mergeCell ref="I9:L9"/>
    <mergeCell ref="N9:Q9"/>
    <mergeCell ref="E10:J10"/>
    <mergeCell ref="K10:L10"/>
    <mergeCell ref="M10:O10"/>
    <mergeCell ref="P10:Q10"/>
    <mergeCell ref="E11:J11"/>
    <mergeCell ref="K11:L11"/>
    <mergeCell ref="M11:O11"/>
    <mergeCell ref="P11:Q11"/>
    <mergeCell ref="E5:I5"/>
    <mergeCell ref="M5:P5"/>
    <mergeCell ref="E6:I6"/>
    <mergeCell ref="J6:M6"/>
    <mergeCell ref="N6:O6"/>
    <mergeCell ref="P6:Q6"/>
    <mergeCell ref="E7:Q7"/>
    <mergeCell ref="E8:I8"/>
    <mergeCell ref="J8:Q8"/>
  </mergeCells>
  <conditionalFormatting sqref="E71">
    <cfRule type="expression" priority="1">
      <formula>IF($E$71=1,"/","")</formula>
    </cfRule>
  </conditionalFormatting>
  <dataValidations disablePrompts="1" count="4">
    <dataValidation type="list" allowBlank="1" showErrorMessage="1" sqref="I9:L9 N9:Q9">
      <formula1>$E$126:$E$133</formula1>
    </dataValidation>
    <dataValidation type="list" allowBlank="1" showErrorMessage="1" sqref="L70:N70">
      <formula1>$E$136:$E$138</formula1>
    </dataValidation>
    <dataValidation type="list" allowBlank="1" showInputMessage="1" showErrorMessage="1" sqref="K3:L4">
      <formula1>$P$91:$P$96</formula1>
    </dataValidation>
    <dataValidation type="textLength" operator="lessThanOrEqual" allowBlank="1" showInputMessage="1" showErrorMessage="1" sqref="J64:Q66">
      <formula1>350</formula1>
    </dataValidation>
  </dataValidations>
  <pageMargins left="1.0888888888888899" right="0.2" top="0.16875000000000001" bottom="0.16875000000000001" header="0.16875000000000001" footer="0.16875000000000001"/>
  <pageSetup scale="49" firstPageNumber="0" orientation="portrait" useFirstPageNumber="1" horizontalDpi="300" verticalDpi="300" r:id="rId1"/>
  <headerFooter alignWithMargins="0"/>
  <colBreaks count="1" manualBreakCount="1">
    <brk id="2"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21">
              <controlPr defaultSize="0" autoPict="0">
                <anchor moveWithCells="1" sizeWithCells="1">
                  <from>
                    <xdr:col>9</xdr:col>
                    <xdr:colOff>0</xdr:colOff>
                    <xdr:row>31</xdr:row>
                    <xdr:rowOff>0</xdr:rowOff>
                  </from>
                  <to>
                    <xdr:col>11</xdr:col>
                    <xdr:colOff>723900</xdr:colOff>
                    <xdr:row>31</xdr:row>
                    <xdr:rowOff>219075</xdr:rowOff>
                  </to>
                </anchor>
              </controlPr>
            </control>
          </mc:Choice>
        </mc:AlternateContent>
        <mc:AlternateContent xmlns:mc="http://schemas.openxmlformats.org/markup-compatibility/2006">
          <mc:Choice Requires="x14">
            <control shapeId="1026" r:id="rId5" name="Check Box 22">
              <controlPr defaultSize="0" autoPict="0">
                <anchor moveWithCells="1" sizeWithCells="1">
                  <from>
                    <xdr:col>11</xdr:col>
                    <xdr:colOff>809625</xdr:colOff>
                    <xdr:row>31</xdr:row>
                    <xdr:rowOff>0</xdr:rowOff>
                  </from>
                  <to>
                    <xdr:col>13</xdr:col>
                    <xdr:colOff>219075</xdr:colOff>
                    <xdr:row>31</xdr:row>
                    <xdr:rowOff>219075</xdr:rowOff>
                  </to>
                </anchor>
              </controlPr>
            </control>
          </mc:Choice>
        </mc:AlternateContent>
        <mc:AlternateContent xmlns:mc="http://schemas.openxmlformats.org/markup-compatibility/2006">
          <mc:Choice Requires="x14">
            <control shapeId="1027" r:id="rId6" name="Check Box 23">
              <controlPr defaultSize="0" autoPict="0">
                <anchor moveWithCells="1" sizeWithCells="1">
                  <from>
                    <xdr:col>13</xdr:col>
                    <xdr:colOff>304800</xdr:colOff>
                    <xdr:row>31</xdr:row>
                    <xdr:rowOff>0</xdr:rowOff>
                  </from>
                  <to>
                    <xdr:col>14</xdr:col>
                    <xdr:colOff>904875</xdr:colOff>
                    <xdr:row>31</xdr:row>
                    <xdr:rowOff>219075</xdr:rowOff>
                  </to>
                </anchor>
              </controlPr>
            </control>
          </mc:Choice>
        </mc:AlternateContent>
        <mc:AlternateContent xmlns:mc="http://schemas.openxmlformats.org/markup-compatibility/2006">
          <mc:Choice Requires="x14">
            <control shapeId="1028" r:id="rId7" name="Check Box 4">
              <controlPr defaultSize="0" autoPict="0">
                <anchor moveWithCells="1" sizeWithCells="1">
                  <from>
                    <xdr:col>9</xdr:col>
                    <xdr:colOff>19050</xdr:colOff>
                    <xdr:row>42</xdr:row>
                    <xdr:rowOff>0</xdr:rowOff>
                  </from>
                  <to>
                    <xdr:col>10</xdr:col>
                    <xdr:colOff>276225</xdr:colOff>
                    <xdr:row>42</xdr:row>
                    <xdr:rowOff>219075</xdr:rowOff>
                  </to>
                </anchor>
              </controlPr>
            </control>
          </mc:Choice>
        </mc:AlternateContent>
        <mc:AlternateContent xmlns:mc="http://schemas.openxmlformats.org/markup-compatibility/2006">
          <mc:Choice Requires="x14">
            <control shapeId="1029" r:id="rId8" name="Check Box 5">
              <controlPr defaultSize="0" autoPict="0">
                <anchor moveWithCells="1" sizeWithCells="1">
                  <from>
                    <xdr:col>11</xdr:col>
                    <xdr:colOff>819150</xdr:colOff>
                    <xdr:row>42</xdr:row>
                    <xdr:rowOff>9525</xdr:rowOff>
                  </from>
                  <to>
                    <xdr:col>13</xdr:col>
                    <xdr:colOff>438150</xdr:colOff>
                    <xdr:row>42</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2" id="{42F67255-EF21-4080-93F7-114BD8989423}">
            <xm:f>IF(PDRNTEMP!$C$78="2 STOREY BUILDING","√","X")</xm:f>
            <x14:dxf/>
          </x14:cfRule>
          <xm:sqref>E70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AJ213"/>
  <sheetViews>
    <sheetView workbookViewId="0">
      <selection activeCell="P16" sqref="P16"/>
    </sheetView>
  </sheetViews>
  <sheetFormatPr defaultRowHeight="15"/>
  <cols>
    <col min="1" max="26" width="9.140625" style="1" customWidth="1"/>
    <col min="27" max="30" width="9" style="1"/>
    <col min="31" max="34" width="9" style="1" customWidth="1"/>
    <col min="35" max="36" width="9.140625" style="1"/>
  </cols>
  <sheetData>
    <row r="5" spans="4:31">
      <c r="D5" s="86" t="s">
        <v>406</v>
      </c>
    </row>
    <row r="6" spans="4:31">
      <c r="D6" s="86" t="s">
        <v>407</v>
      </c>
    </row>
    <row r="7" spans="4:31">
      <c r="D7" s="86" t="s">
        <v>408</v>
      </c>
    </row>
    <row r="9" spans="4:31">
      <c r="D9" s="86" t="s">
        <v>410</v>
      </c>
    </row>
    <row r="10" spans="4:31">
      <c r="D10" s="86" t="s">
        <v>411</v>
      </c>
    </row>
    <row r="11" spans="4:31">
      <c r="D11" s="86" t="s">
        <v>412</v>
      </c>
    </row>
    <row r="12" spans="4:31">
      <c r="D12" s="86" t="s">
        <v>413</v>
      </c>
    </row>
    <row r="13" spans="4:31">
      <c r="D13" s="86" t="s">
        <v>414</v>
      </c>
    </row>
    <row r="15" spans="4:31">
      <c r="U15" s="1" t="s">
        <v>460</v>
      </c>
    </row>
    <row r="16" spans="4:31">
      <c r="U16" s="86" t="s">
        <v>459</v>
      </c>
      <c r="X16" s="86" t="s">
        <v>428</v>
      </c>
      <c r="AE16" s="86" t="s">
        <v>350</v>
      </c>
    </row>
    <row r="17" spans="8:31">
      <c r="H17" s="86" t="s">
        <v>580</v>
      </c>
      <c r="U17" s="86" t="s">
        <v>461</v>
      </c>
      <c r="X17" s="86" t="s">
        <v>429</v>
      </c>
      <c r="AE17" s="86" t="s">
        <v>343</v>
      </c>
    </row>
    <row r="18" spans="8:31">
      <c r="H18" s="86" t="s">
        <v>581</v>
      </c>
      <c r="U18" s="86" t="s">
        <v>462</v>
      </c>
      <c r="X18" s="86" t="s">
        <v>430</v>
      </c>
      <c r="AE18" s="86" t="s">
        <v>344</v>
      </c>
    </row>
    <row r="19" spans="8:31">
      <c r="H19" s="86" t="s">
        <v>582</v>
      </c>
      <c r="U19" s="86" t="s">
        <v>463</v>
      </c>
      <c r="X19" s="86" t="s">
        <v>431</v>
      </c>
      <c r="AE19" s="86" t="s">
        <v>345</v>
      </c>
    </row>
    <row r="20" spans="8:31">
      <c r="H20" s="86" t="s">
        <v>583</v>
      </c>
      <c r="U20" s="86" t="s">
        <v>464</v>
      </c>
      <c r="X20" s="86" t="s">
        <v>432</v>
      </c>
      <c r="AE20" s="86" t="s">
        <v>346</v>
      </c>
    </row>
    <row r="21" spans="8:31">
      <c r="H21" s="86" t="s">
        <v>584</v>
      </c>
      <c r="U21" s="86" t="s">
        <v>465</v>
      </c>
      <c r="X21" s="86" t="s">
        <v>433</v>
      </c>
      <c r="AE21" s="86" t="s">
        <v>347</v>
      </c>
    </row>
    <row r="22" spans="8:31">
      <c r="H22" s="86" t="s">
        <v>585</v>
      </c>
      <c r="X22" s="86" t="s">
        <v>434</v>
      </c>
      <c r="AE22" s="86" t="s">
        <v>348</v>
      </c>
    </row>
    <row r="23" spans="8:31">
      <c r="H23" s="86" t="s">
        <v>586</v>
      </c>
      <c r="X23" s="86" t="s">
        <v>435</v>
      </c>
      <c r="AE23" s="86" t="s">
        <v>349</v>
      </c>
    </row>
    <row r="24" spans="8:31">
      <c r="H24" s="86" t="s">
        <v>587</v>
      </c>
      <c r="X24" s="86" t="s">
        <v>436</v>
      </c>
    </row>
    <row r="25" spans="8:31">
      <c r="H25" s="86" t="s">
        <v>588</v>
      </c>
      <c r="V25" s="86" t="s">
        <v>511</v>
      </c>
      <c r="X25" s="86" t="s">
        <v>437</v>
      </c>
    </row>
    <row r="26" spans="8:31">
      <c r="H26" s="86" t="s">
        <v>589</v>
      </c>
      <c r="R26" s="86" t="s">
        <v>466</v>
      </c>
      <c r="S26" s="86" t="s">
        <v>415</v>
      </c>
      <c r="V26" s="86" t="s">
        <v>512</v>
      </c>
      <c r="X26" s="86" t="s">
        <v>438</v>
      </c>
    </row>
    <row r="27" spans="8:31">
      <c r="H27" s="86" t="s">
        <v>590</v>
      </c>
      <c r="R27" s="86" t="s">
        <v>467</v>
      </c>
      <c r="S27" s="86" t="s">
        <v>416</v>
      </c>
      <c r="V27" s="86" t="s">
        <v>513</v>
      </c>
      <c r="X27" s="86" t="s">
        <v>439</v>
      </c>
    </row>
    <row r="28" spans="8:31">
      <c r="H28" s="86" t="s">
        <v>591</v>
      </c>
      <c r="R28" s="86" t="s">
        <v>468</v>
      </c>
      <c r="S28" s="86" t="s">
        <v>417</v>
      </c>
      <c r="V28" s="86" t="s">
        <v>514</v>
      </c>
      <c r="X28" s="86" t="s">
        <v>440</v>
      </c>
    </row>
    <row r="29" spans="8:31">
      <c r="H29" s="86" t="s">
        <v>592</v>
      </c>
      <c r="R29" s="86" t="s">
        <v>469</v>
      </c>
      <c r="S29" s="86" t="s">
        <v>418</v>
      </c>
      <c r="V29" s="86" t="s">
        <v>515</v>
      </c>
      <c r="X29" s="86" t="s">
        <v>441</v>
      </c>
    </row>
    <row r="30" spans="8:31">
      <c r="R30" s="86" t="s">
        <v>470</v>
      </c>
      <c r="S30" s="86" t="s">
        <v>419</v>
      </c>
      <c r="V30" s="86" t="s">
        <v>516</v>
      </c>
      <c r="X30" s="86" t="s">
        <v>442</v>
      </c>
    </row>
    <row r="31" spans="8:31">
      <c r="R31" s="86" t="s">
        <v>471</v>
      </c>
      <c r="S31" s="86" t="s">
        <v>420</v>
      </c>
      <c r="V31" s="86" t="s">
        <v>517</v>
      </c>
      <c r="X31" s="86" t="s">
        <v>443</v>
      </c>
    </row>
    <row r="32" spans="8:31">
      <c r="R32" s="86" t="s">
        <v>472</v>
      </c>
      <c r="S32" s="86" t="s">
        <v>421</v>
      </c>
      <c r="V32" s="86" t="s">
        <v>518</v>
      </c>
      <c r="X32" s="86" t="s">
        <v>444</v>
      </c>
    </row>
    <row r="33" spans="5:24">
      <c r="R33" s="86" t="s">
        <v>473</v>
      </c>
      <c r="S33" s="86" t="s">
        <v>422</v>
      </c>
      <c r="V33" s="86" t="s">
        <v>519</v>
      </c>
      <c r="X33" s="86" t="s">
        <v>445</v>
      </c>
    </row>
    <row r="34" spans="5:24">
      <c r="R34" s="86" t="s">
        <v>474</v>
      </c>
      <c r="S34" s="86" t="s">
        <v>423</v>
      </c>
      <c r="V34" s="86" t="s">
        <v>520</v>
      </c>
      <c r="X34" s="86" t="s">
        <v>446</v>
      </c>
    </row>
    <row r="35" spans="5:24">
      <c r="R35" s="86" t="s">
        <v>475</v>
      </c>
      <c r="S35" s="86" t="s">
        <v>424</v>
      </c>
      <c r="V35" s="86" t="s">
        <v>521</v>
      </c>
      <c r="X35" s="86" t="s">
        <v>447</v>
      </c>
    </row>
    <row r="36" spans="5:24">
      <c r="R36" s="86" t="s">
        <v>476</v>
      </c>
      <c r="S36" s="86" t="s">
        <v>425</v>
      </c>
      <c r="V36" s="86" t="s">
        <v>522</v>
      </c>
      <c r="X36" s="1" t="s">
        <v>428</v>
      </c>
    </row>
    <row r="37" spans="5:24">
      <c r="E37" s="1" t="s">
        <v>132</v>
      </c>
      <c r="R37" s="86" t="s">
        <v>477</v>
      </c>
      <c r="S37" s="86" t="s">
        <v>426</v>
      </c>
      <c r="V37" s="86" t="s">
        <v>523</v>
      </c>
      <c r="X37" s="86" t="s">
        <v>448</v>
      </c>
    </row>
    <row r="38" spans="5:24">
      <c r="E38" s="1" t="s">
        <v>133</v>
      </c>
      <c r="R38" s="86" t="s">
        <v>478</v>
      </c>
      <c r="S38" s="86" t="s">
        <v>427</v>
      </c>
      <c r="V38" s="86" t="s">
        <v>524</v>
      </c>
      <c r="X38" s="86" t="s">
        <v>449</v>
      </c>
    </row>
    <row r="39" spans="5:24">
      <c r="E39" s="1" t="s">
        <v>134</v>
      </c>
      <c r="V39" s="86" t="s">
        <v>525</v>
      </c>
      <c r="X39" s="86" t="s">
        <v>450</v>
      </c>
    </row>
    <row r="40" spans="5:24">
      <c r="E40" s="1" t="s">
        <v>137</v>
      </c>
      <c r="V40" s="86" t="s">
        <v>526</v>
      </c>
      <c r="X40" s="86" t="s">
        <v>451</v>
      </c>
    </row>
    <row r="41" spans="5:24">
      <c r="E41" s="1" t="s">
        <v>135</v>
      </c>
      <c r="V41" s="86" t="s">
        <v>527</v>
      </c>
      <c r="X41" s="86" t="s">
        <v>452</v>
      </c>
    </row>
    <row r="42" spans="5:24">
      <c r="E42" s="1" t="s">
        <v>138</v>
      </c>
      <c r="V42" s="86" t="s">
        <v>528</v>
      </c>
      <c r="X42" s="86" t="s">
        <v>453</v>
      </c>
    </row>
    <row r="43" spans="5:24">
      <c r="V43" s="86" t="s">
        <v>529</v>
      </c>
      <c r="X43" s="86" t="s">
        <v>454</v>
      </c>
    </row>
    <row r="44" spans="5:24">
      <c r="V44" s="86" t="s">
        <v>530</v>
      </c>
      <c r="X44" s="86" t="s">
        <v>455</v>
      </c>
    </row>
    <row r="45" spans="5:24">
      <c r="V45" s="86" t="s">
        <v>531</v>
      </c>
      <c r="X45" s="86" t="s">
        <v>456</v>
      </c>
    </row>
    <row r="46" spans="5:24">
      <c r="E46" s="86" t="s">
        <v>397</v>
      </c>
      <c r="V46" s="86" t="s">
        <v>532</v>
      </c>
      <c r="X46" s="86" t="s">
        <v>457</v>
      </c>
    </row>
    <row r="47" spans="5:24">
      <c r="E47" s="86" t="s">
        <v>396</v>
      </c>
      <c r="V47" s="86" t="s">
        <v>533</v>
      </c>
      <c r="X47" s="86" t="s">
        <v>458</v>
      </c>
    </row>
    <row r="48" spans="5:24">
      <c r="E48" s="86" t="s">
        <v>398</v>
      </c>
      <c r="V48" s="86" t="s">
        <v>534</v>
      </c>
    </row>
    <row r="49" spans="2:22">
      <c r="E49" s="86" t="s">
        <v>399</v>
      </c>
      <c r="V49" s="86" t="s">
        <v>535</v>
      </c>
    </row>
    <row r="50" spans="2:22">
      <c r="E50" s="86" t="s">
        <v>400</v>
      </c>
      <c r="V50" s="86" t="s">
        <v>536</v>
      </c>
    </row>
    <row r="51" spans="2:22">
      <c r="E51" s="86" t="s">
        <v>401</v>
      </c>
      <c r="V51" s="86" t="s">
        <v>537</v>
      </c>
    </row>
    <row r="52" spans="2:22">
      <c r="E52" s="86" t="s">
        <v>402</v>
      </c>
      <c r="V52" s="86" t="s">
        <v>538</v>
      </c>
    </row>
    <row r="53" spans="2:22">
      <c r="E53" s="86" t="s">
        <v>403</v>
      </c>
      <c r="V53" s="86" t="s">
        <v>539</v>
      </c>
    </row>
    <row r="54" spans="2:22">
      <c r="E54" s="86" t="s">
        <v>404</v>
      </c>
      <c r="V54" s="86" t="s">
        <v>540</v>
      </c>
    </row>
    <row r="55" spans="2:22">
      <c r="B55" s="86" t="s">
        <v>393</v>
      </c>
      <c r="E55" s="86" t="s">
        <v>405</v>
      </c>
      <c r="V55" s="86" t="s">
        <v>541</v>
      </c>
    </row>
    <row r="56" spans="2:22">
      <c r="B56" s="86" t="s">
        <v>392</v>
      </c>
      <c r="V56" s="86" t="s">
        <v>542</v>
      </c>
    </row>
    <row r="57" spans="2:22">
      <c r="B57" s="86" t="s">
        <v>394</v>
      </c>
      <c r="H57" s="86" t="s">
        <v>382</v>
      </c>
      <c r="V57" s="86" t="s">
        <v>543</v>
      </c>
    </row>
    <row r="58" spans="2:22">
      <c r="B58" s="86" t="s">
        <v>395</v>
      </c>
      <c r="C58" s="86" t="s">
        <v>388</v>
      </c>
      <c r="H58" s="86" t="s">
        <v>383</v>
      </c>
      <c r="V58" s="86" t="s">
        <v>544</v>
      </c>
    </row>
    <row r="59" spans="2:22">
      <c r="C59" s="86" t="s">
        <v>389</v>
      </c>
      <c r="H59" s="86" t="s">
        <v>384</v>
      </c>
      <c r="V59" s="86" t="s">
        <v>545</v>
      </c>
    </row>
    <row r="60" spans="2:22">
      <c r="C60" s="86" t="s">
        <v>390</v>
      </c>
      <c r="H60" s="86" t="s">
        <v>385</v>
      </c>
      <c r="V60" s="86" t="s">
        <v>546</v>
      </c>
    </row>
    <row r="61" spans="2:22">
      <c r="C61" s="86" t="s">
        <v>391</v>
      </c>
      <c r="H61" s="86" t="s">
        <v>386</v>
      </c>
      <c r="V61" s="86" t="s">
        <v>547</v>
      </c>
    </row>
    <row r="62" spans="2:22">
      <c r="H62" s="86" t="s">
        <v>387</v>
      </c>
      <c r="V62" s="86" t="s">
        <v>548</v>
      </c>
    </row>
    <row r="63" spans="2:22">
      <c r="B63" s="1" t="s">
        <v>139</v>
      </c>
      <c r="V63" s="86" t="s">
        <v>549</v>
      </c>
    </row>
    <row r="64" spans="2:22">
      <c r="B64" s="1" t="s">
        <v>140</v>
      </c>
      <c r="V64" s="86" t="s">
        <v>550</v>
      </c>
    </row>
    <row r="65" spans="3:22">
      <c r="V65" s="1">
        <v>1969</v>
      </c>
    </row>
    <row r="66" spans="3:22">
      <c r="V66" s="1">
        <v>1970</v>
      </c>
    </row>
    <row r="67" spans="3:22">
      <c r="V67" s="1">
        <v>1971</v>
      </c>
    </row>
    <row r="68" spans="3:22">
      <c r="V68" s="86" t="s">
        <v>551</v>
      </c>
    </row>
    <row r="69" spans="3:22">
      <c r="V69" s="86" t="s">
        <v>552</v>
      </c>
    </row>
    <row r="70" spans="3:22">
      <c r="V70" s="86" t="s">
        <v>553</v>
      </c>
    </row>
    <row r="71" spans="3:22">
      <c r="F71" s="86" t="s">
        <v>351</v>
      </c>
      <c r="G71" s="86" t="s">
        <v>352</v>
      </c>
      <c r="V71" s="86" t="s">
        <v>554</v>
      </c>
    </row>
    <row r="72" spans="3:22">
      <c r="F72" s="86" t="s">
        <v>353</v>
      </c>
      <c r="G72" s="86" t="s">
        <v>357</v>
      </c>
      <c r="V72" s="86" t="s">
        <v>555</v>
      </c>
    </row>
    <row r="73" spans="3:22">
      <c r="F73" s="86" t="s">
        <v>354</v>
      </c>
      <c r="G73" s="86" t="s">
        <v>358</v>
      </c>
      <c r="V73" s="86" t="s">
        <v>556</v>
      </c>
    </row>
    <row r="74" spans="3:22">
      <c r="F74" s="86" t="s">
        <v>355</v>
      </c>
      <c r="G74" s="86" t="s">
        <v>359</v>
      </c>
    </row>
    <row r="75" spans="3:22">
      <c r="F75" s="86" t="s">
        <v>356</v>
      </c>
      <c r="G75" s="86" t="s">
        <v>360</v>
      </c>
      <c r="V75" s="86" t="s">
        <v>557</v>
      </c>
    </row>
    <row r="76" spans="3:22">
      <c r="V76" s="86" t="s">
        <v>558</v>
      </c>
    </row>
    <row r="77" spans="3:22">
      <c r="F77" s="86" t="s">
        <v>365</v>
      </c>
      <c r="V77" s="86" t="s">
        <v>559</v>
      </c>
    </row>
    <row r="78" spans="3:22">
      <c r="F78" s="86" t="s">
        <v>366</v>
      </c>
      <c r="V78" s="86" t="s">
        <v>560</v>
      </c>
    </row>
    <row r="79" spans="3:22">
      <c r="F79" s="86" t="s">
        <v>367</v>
      </c>
      <c r="V79" s="86" t="s">
        <v>561</v>
      </c>
    </row>
    <row r="80" spans="3:22">
      <c r="C80" s="86" t="s">
        <v>369</v>
      </c>
      <c r="F80" s="86" t="s">
        <v>368</v>
      </c>
      <c r="V80" s="86" t="s">
        <v>562</v>
      </c>
    </row>
    <row r="81" spans="3:22">
      <c r="C81" s="86" t="s">
        <v>370</v>
      </c>
      <c r="V81" s="86" t="s">
        <v>563</v>
      </c>
    </row>
    <row r="82" spans="3:22">
      <c r="C82" s="86" t="s">
        <v>371</v>
      </c>
      <c r="V82" s="86" t="s">
        <v>565</v>
      </c>
    </row>
    <row r="83" spans="3:22">
      <c r="C83" s="86" t="s">
        <v>372</v>
      </c>
      <c r="V83" s="86" t="s">
        <v>564</v>
      </c>
    </row>
    <row r="84" spans="3:22">
      <c r="C84" s="86" t="s">
        <v>373</v>
      </c>
      <c r="V84" s="86" t="s">
        <v>566</v>
      </c>
    </row>
    <row r="85" spans="3:22">
      <c r="C85" s="86" t="s">
        <v>374</v>
      </c>
      <c r="V85" s="86" t="s">
        <v>567</v>
      </c>
    </row>
    <row r="86" spans="3:22">
      <c r="C86" s="86" t="s">
        <v>375</v>
      </c>
    </row>
    <row r="87" spans="3:22">
      <c r="C87" s="86" t="s">
        <v>376</v>
      </c>
      <c r="V87" s="86" t="s">
        <v>568</v>
      </c>
    </row>
    <row r="88" spans="3:22">
      <c r="C88" s="86" t="s">
        <v>377</v>
      </c>
      <c r="V88" s="86" t="s">
        <v>569</v>
      </c>
    </row>
    <row r="89" spans="3:22">
      <c r="C89" s="86" t="s">
        <v>378</v>
      </c>
      <c r="F89" s="86" t="s">
        <v>341</v>
      </c>
      <c r="H89" s="86" t="s">
        <v>335</v>
      </c>
    </row>
    <row r="90" spans="3:22">
      <c r="C90" s="86" t="s">
        <v>379</v>
      </c>
      <c r="F90" s="86" t="s">
        <v>340</v>
      </c>
      <c r="H90" s="86" t="s">
        <v>336</v>
      </c>
      <c r="V90" s="86" t="s">
        <v>570</v>
      </c>
    </row>
    <row r="91" spans="3:22">
      <c r="C91" s="86" t="s">
        <v>380</v>
      </c>
      <c r="F91" s="86" t="s">
        <v>342</v>
      </c>
      <c r="H91" s="86" t="s">
        <v>337</v>
      </c>
      <c r="V91" s="86" t="s">
        <v>571</v>
      </c>
    </row>
    <row r="92" spans="3:22">
      <c r="H92" s="86" t="s">
        <v>338</v>
      </c>
      <c r="V92" s="86" t="s">
        <v>572</v>
      </c>
    </row>
    <row r="93" spans="3:22">
      <c r="F93" s="86" t="s">
        <v>362</v>
      </c>
      <c r="H93" s="86" t="s">
        <v>339</v>
      </c>
      <c r="V93" s="86" t="s">
        <v>573</v>
      </c>
    </row>
    <row r="94" spans="3:22">
      <c r="F94" s="86" t="s">
        <v>363</v>
      </c>
      <c r="V94" s="86" t="s">
        <v>574</v>
      </c>
    </row>
    <row r="95" spans="3:22">
      <c r="F95" s="86" t="s">
        <v>364</v>
      </c>
      <c r="V95" s="86" t="s">
        <v>575</v>
      </c>
    </row>
    <row r="96" spans="3:22">
      <c r="C96" s="1" t="s">
        <v>142</v>
      </c>
      <c r="V96" s="86" t="s">
        <v>576</v>
      </c>
    </row>
    <row r="97" spans="3:22">
      <c r="V97" s="86" t="s">
        <v>577</v>
      </c>
    </row>
    <row r="98" spans="3:22">
      <c r="V98" s="86" t="s">
        <v>578</v>
      </c>
    </row>
    <row r="99" spans="3:22">
      <c r="C99" s="86" t="s">
        <v>322</v>
      </c>
      <c r="V99" s="86" t="s">
        <v>579</v>
      </c>
    </row>
    <row r="100" spans="3:22">
      <c r="C100" s="86" t="s">
        <v>323</v>
      </c>
    </row>
    <row r="101" spans="3:22">
      <c r="C101" s="86" t="s">
        <v>324</v>
      </c>
    </row>
    <row r="102" spans="3:22">
      <c r="C102" s="86" t="s">
        <v>325</v>
      </c>
    </row>
    <row r="103" spans="3:22">
      <c r="C103" s="86" t="s">
        <v>326</v>
      </c>
    </row>
    <row r="104" spans="3:22">
      <c r="C104" s="86" t="s">
        <v>327</v>
      </c>
    </row>
    <row r="105" spans="3:22">
      <c r="C105" s="86" t="s">
        <v>328</v>
      </c>
    </row>
    <row r="106" spans="3:22">
      <c r="C106" s="86" t="s">
        <v>329</v>
      </c>
    </row>
    <row r="107" spans="3:22">
      <c r="C107" s="86" t="s">
        <v>330</v>
      </c>
    </row>
    <row r="108" spans="3:22">
      <c r="C108" s="86" t="s">
        <v>331</v>
      </c>
    </row>
    <row r="109" spans="3:22">
      <c r="C109" s="86" t="s">
        <v>332</v>
      </c>
    </row>
    <row r="110" spans="3:22">
      <c r="C110" s="86" t="s">
        <v>333</v>
      </c>
    </row>
    <row r="127" spans="3:13">
      <c r="M127" s="86" t="s">
        <v>594</v>
      </c>
    </row>
    <row r="128" spans="3:13">
      <c r="C128" s="86" t="s">
        <v>479</v>
      </c>
      <c r="G128" s="86"/>
      <c r="H128" s="86" t="s">
        <v>593</v>
      </c>
      <c r="L128" s="86"/>
      <c r="M128" s="86" t="s">
        <v>625</v>
      </c>
    </row>
    <row r="129" spans="3:13">
      <c r="C129" s="86" t="s">
        <v>480</v>
      </c>
      <c r="G129" s="86"/>
      <c r="H129" s="86" t="s">
        <v>595</v>
      </c>
      <c r="L129" s="86"/>
      <c r="M129" s="86" t="s">
        <v>626</v>
      </c>
    </row>
    <row r="130" spans="3:13">
      <c r="C130" s="86" t="s">
        <v>481</v>
      </c>
      <c r="G130" s="86"/>
      <c r="H130" s="86" t="s">
        <v>596</v>
      </c>
      <c r="L130" s="86"/>
      <c r="M130" s="86" t="s">
        <v>627</v>
      </c>
    </row>
    <row r="131" spans="3:13">
      <c r="C131" s="86" t="s">
        <v>482</v>
      </c>
      <c r="G131" s="86"/>
      <c r="H131" s="86" t="s">
        <v>597</v>
      </c>
      <c r="L131" s="86"/>
      <c r="M131" s="86" t="s">
        <v>628</v>
      </c>
    </row>
    <row r="132" spans="3:13">
      <c r="C132" s="86" t="s">
        <v>483</v>
      </c>
      <c r="G132" s="86"/>
      <c r="H132" s="86" t="s">
        <v>598</v>
      </c>
      <c r="L132" s="86"/>
      <c r="M132" s="86" t="s">
        <v>629</v>
      </c>
    </row>
    <row r="133" spans="3:13">
      <c r="C133" s="86" t="s">
        <v>484</v>
      </c>
      <c r="G133" s="86"/>
      <c r="H133" s="86" t="s">
        <v>599</v>
      </c>
      <c r="L133" s="86"/>
      <c r="M133" s="86" t="s">
        <v>630</v>
      </c>
    </row>
    <row r="134" spans="3:13">
      <c r="C134" s="86" t="s">
        <v>485</v>
      </c>
      <c r="G134" s="86"/>
      <c r="H134" s="86" t="s">
        <v>602</v>
      </c>
      <c r="L134" s="86"/>
      <c r="M134" s="86" t="s">
        <v>631</v>
      </c>
    </row>
    <row r="135" spans="3:13">
      <c r="C135" s="86" t="s">
        <v>486</v>
      </c>
      <c r="G135" s="86"/>
      <c r="H135" s="86" t="s">
        <v>603</v>
      </c>
      <c r="L135" s="86"/>
      <c r="M135" s="86" t="s">
        <v>632</v>
      </c>
    </row>
    <row r="136" spans="3:13">
      <c r="C136" s="86" t="s">
        <v>487</v>
      </c>
      <c r="G136" s="86"/>
      <c r="H136" s="86" t="s">
        <v>604</v>
      </c>
      <c r="L136" s="86"/>
      <c r="M136" s="86" t="s">
        <v>633</v>
      </c>
    </row>
    <row r="137" spans="3:13">
      <c r="C137" s="86" t="s">
        <v>488</v>
      </c>
      <c r="G137" s="86"/>
      <c r="H137" s="86" t="s">
        <v>605</v>
      </c>
      <c r="L137" s="86"/>
      <c r="M137" s="86" t="s">
        <v>634</v>
      </c>
    </row>
    <row r="138" spans="3:13">
      <c r="C138" s="86" t="s">
        <v>489</v>
      </c>
      <c r="G138" s="86"/>
      <c r="H138" s="86" t="s">
        <v>606</v>
      </c>
      <c r="L138" s="86"/>
      <c r="M138" s="86" t="s">
        <v>635</v>
      </c>
    </row>
    <row r="139" spans="3:13">
      <c r="C139" s="86" t="s">
        <v>490</v>
      </c>
      <c r="G139" s="86"/>
      <c r="H139" s="86" t="s">
        <v>600</v>
      </c>
      <c r="L139" s="86"/>
      <c r="M139" s="86" t="s">
        <v>636</v>
      </c>
    </row>
    <row r="140" spans="3:13">
      <c r="C140" s="86" t="s">
        <v>491</v>
      </c>
      <c r="G140" s="86"/>
      <c r="H140" s="86" t="s">
        <v>601</v>
      </c>
      <c r="L140" s="86"/>
      <c r="M140" s="86" t="s">
        <v>637</v>
      </c>
    </row>
    <row r="141" spans="3:13">
      <c r="C141" s="86" t="s">
        <v>492</v>
      </c>
      <c r="G141" s="86"/>
      <c r="H141" s="86" t="s">
        <v>607</v>
      </c>
      <c r="L141" s="86"/>
      <c r="M141" s="86" t="s">
        <v>638</v>
      </c>
    </row>
    <row r="142" spans="3:13">
      <c r="C142" s="86" t="s">
        <v>493</v>
      </c>
      <c r="G142" s="86"/>
      <c r="H142" s="86" t="s">
        <v>608</v>
      </c>
      <c r="L142" s="86"/>
      <c r="M142" s="86" t="s">
        <v>639</v>
      </c>
    </row>
    <row r="143" spans="3:13">
      <c r="C143" s="86" t="s">
        <v>494</v>
      </c>
      <c r="G143" s="86"/>
      <c r="H143" s="86" t="s">
        <v>609</v>
      </c>
      <c r="L143" s="86"/>
      <c r="M143" s="86" t="s">
        <v>640</v>
      </c>
    </row>
    <row r="144" spans="3:13">
      <c r="C144" s="86" t="s">
        <v>495</v>
      </c>
      <c r="G144" s="86"/>
      <c r="H144" s="86" t="s">
        <v>610</v>
      </c>
      <c r="L144" s="86"/>
      <c r="M144" s="86" t="s">
        <v>641</v>
      </c>
    </row>
    <row r="145" spans="3:13">
      <c r="C145" s="86" t="s">
        <v>496</v>
      </c>
      <c r="G145" s="86"/>
      <c r="H145" s="86" t="s">
        <v>611</v>
      </c>
      <c r="L145" s="86"/>
      <c r="M145" s="86" t="s">
        <v>642</v>
      </c>
    </row>
    <row r="146" spans="3:13">
      <c r="C146" s="86" t="s">
        <v>497</v>
      </c>
      <c r="G146" s="86"/>
      <c r="H146" s="86" t="s">
        <v>612</v>
      </c>
      <c r="L146" s="86"/>
      <c r="M146" s="86" t="s">
        <v>643</v>
      </c>
    </row>
    <row r="147" spans="3:13">
      <c r="C147" s="86" t="s">
        <v>498</v>
      </c>
      <c r="G147" s="86"/>
      <c r="H147" s="86" t="s">
        <v>613</v>
      </c>
      <c r="L147" s="86"/>
      <c r="M147" s="86" t="s">
        <v>644</v>
      </c>
    </row>
    <row r="148" spans="3:13">
      <c r="C148" s="86" t="s">
        <v>499</v>
      </c>
      <c r="G148" s="86"/>
      <c r="H148" s="86" t="s">
        <v>614</v>
      </c>
      <c r="L148" s="86"/>
      <c r="M148" s="86" t="s">
        <v>645</v>
      </c>
    </row>
    <row r="149" spans="3:13">
      <c r="C149" s="86" t="s">
        <v>500</v>
      </c>
      <c r="G149" s="86"/>
      <c r="H149" s="86" t="s">
        <v>615</v>
      </c>
      <c r="L149" s="86"/>
      <c r="M149" s="86" t="s">
        <v>646</v>
      </c>
    </row>
    <row r="150" spans="3:13">
      <c r="C150" s="86" t="s">
        <v>501</v>
      </c>
      <c r="G150" s="86"/>
      <c r="H150" s="86" t="s">
        <v>616</v>
      </c>
      <c r="L150" s="86"/>
      <c r="M150" s="86" t="s">
        <v>647</v>
      </c>
    </row>
    <row r="151" spans="3:13">
      <c r="C151" s="86" t="s">
        <v>502</v>
      </c>
      <c r="G151" s="86"/>
      <c r="H151" s="86" t="s">
        <v>617</v>
      </c>
      <c r="L151" s="86"/>
      <c r="M151" s="86" t="s">
        <v>648</v>
      </c>
    </row>
    <row r="152" spans="3:13">
      <c r="C152" s="86" t="s">
        <v>503</v>
      </c>
      <c r="G152" s="86"/>
      <c r="H152" s="86" t="s">
        <v>618</v>
      </c>
      <c r="L152" s="86"/>
      <c r="M152" s="86" t="s">
        <v>649</v>
      </c>
    </row>
    <row r="153" spans="3:13">
      <c r="C153" s="86" t="s">
        <v>504</v>
      </c>
      <c r="G153" s="86"/>
      <c r="H153" s="86" t="s">
        <v>619</v>
      </c>
      <c r="L153" s="86"/>
      <c r="M153" s="86" t="s">
        <v>650</v>
      </c>
    </row>
    <row r="154" spans="3:13">
      <c r="C154" s="86" t="s">
        <v>505</v>
      </c>
      <c r="G154" s="86"/>
      <c r="H154" s="86" t="s">
        <v>620</v>
      </c>
      <c r="L154" s="86"/>
      <c r="M154" s="86" t="s">
        <v>651</v>
      </c>
    </row>
    <row r="155" spans="3:13">
      <c r="C155" s="86" t="s">
        <v>506</v>
      </c>
      <c r="G155" s="86"/>
      <c r="H155" s="86" t="s">
        <v>621</v>
      </c>
      <c r="L155" s="86"/>
      <c r="M155" s="86" t="s">
        <v>652</v>
      </c>
    </row>
    <row r="156" spans="3:13">
      <c r="C156" s="86" t="s">
        <v>507</v>
      </c>
      <c r="G156" s="86"/>
      <c r="H156" s="86" t="s">
        <v>622</v>
      </c>
      <c r="L156" s="86"/>
      <c r="M156" s="86" t="s">
        <v>653</v>
      </c>
    </row>
    <row r="157" spans="3:13">
      <c r="C157" s="86" t="s">
        <v>508</v>
      </c>
      <c r="G157" s="86"/>
      <c r="H157" s="86" t="s">
        <v>623</v>
      </c>
      <c r="L157" s="86"/>
      <c r="M157" s="86" t="s">
        <v>654</v>
      </c>
    </row>
    <row r="158" spans="3:13">
      <c r="C158" s="86" t="s">
        <v>509</v>
      </c>
      <c r="G158" s="86"/>
      <c r="H158" s="86" t="s">
        <v>624</v>
      </c>
      <c r="L158" s="86"/>
      <c r="M158" s="86" t="s">
        <v>655</v>
      </c>
    </row>
    <row r="159" spans="3:13">
      <c r="C159" s="86" t="s">
        <v>510</v>
      </c>
      <c r="L159" s="86"/>
      <c r="M159" s="86" t="s">
        <v>656</v>
      </c>
    </row>
    <row r="160" spans="3:13">
      <c r="L160" s="86"/>
      <c r="M160" s="86" t="s">
        <v>657</v>
      </c>
    </row>
    <row r="161" spans="12:13">
      <c r="L161" s="86"/>
      <c r="M161" s="86" t="s">
        <v>658</v>
      </c>
    </row>
    <row r="162" spans="12:13">
      <c r="L162" s="86"/>
      <c r="M162" s="86" t="s">
        <v>659</v>
      </c>
    </row>
    <row r="163" spans="12:13">
      <c r="L163" s="86"/>
      <c r="M163" s="86" t="s">
        <v>660</v>
      </c>
    </row>
    <row r="164" spans="12:13">
      <c r="L164" s="86"/>
      <c r="M164" s="86" t="s">
        <v>661</v>
      </c>
    </row>
    <row r="165" spans="12:13">
      <c r="L165" s="86"/>
      <c r="M165" s="86" t="s">
        <v>662</v>
      </c>
    </row>
    <row r="166" spans="12:13">
      <c r="L166" s="86"/>
      <c r="M166" s="86" t="s">
        <v>663</v>
      </c>
    </row>
    <row r="167" spans="12:13">
      <c r="L167" s="86"/>
      <c r="M167" s="86" t="s">
        <v>664</v>
      </c>
    </row>
    <row r="168" spans="12:13">
      <c r="L168" s="86"/>
      <c r="M168" s="86" t="s">
        <v>665</v>
      </c>
    </row>
    <row r="169" spans="12:13">
      <c r="L169" s="86"/>
      <c r="M169" s="86" t="s">
        <v>666</v>
      </c>
    </row>
    <row r="170" spans="12:13">
      <c r="L170" s="86"/>
      <c r="M170" s="86" t="s">
        <v>667</v>
      </c>
    </row>
    <row r="171" spans="12:13">
      <c r="L171" s="86"/>
      <c r="M171" s="86" t="s">
        <v>668</v>
      </c>
    </row>
    <row r="172" spans="12:13">
      <c r="L172" s="86"/>
      <c r="M172" s="86" t="s">
        <v>669</v>
      </c>
    </row>
    <row r="173" spans="12:13">
      <c r="L173" s="86"/>
      <c r="M173" s="86" t="s">
        <v>670</v>
      </c>
    </row>
    <row r="174" spans="12:13">
      <c r="L174" s="86"/>
      <c r="M174" s="86" t="s">
        <v>671</v>
      </c>
    </row>
    <row r="175" spans="12:13">
      <c r="L175" s="86"/>
      <c r="M175" s="86" t="s">
        <v>672</v>
      </c>
    </row>
    <row r="176" spans="12:13">
      <c r="L176" s="86"/>
      <c r="M176" s="86" t="s">
        <v>673</v>
      </c>
    </row>
    <row r="177" spans="12:13">
      <c r="L177" s="86"/>
      <c r="M177" s="86" t="s">
        <v>674</v>
      </c>
    </row>
    <row r="178" spans="12:13">
      <c r="L178" s="86"/>
      <c r="M178" s="86" t="s">
        <v>675</v>
      </c>
    </row>
    <row r="179" spans="12:13">
      <c r="L179" s="86"/>
      <c r="M179" s="86" t="s">
        <v>676</v>
      </c>
    </row>
    <row r="180" spans="12:13">
      <c r="L180" s="86"/>
      <c r="M180" s="86" t="s">
        <v>677</v>
      </c>
    </row>
    <row r="181" spans="12:13">
      <c r="L181" s="86"/>
      <c r="M181" s="86" t="s">
        <v>678</v>
      </c>
    </row>
    <row r="182" spans="12:13">
      <c r="L182" s="86"/>
      <c r="M182" s="86" t="s">
        <v>679</v>
      </c>
    </row>
    <row r="183" spans="12:13">
      <c r="L183" s="86"/>
      <c r="M183" s="86" t="s">
        <v>680</v>
      </c>
    </row>
    <row r="184" spans="12:13">
      <c r="L184" s="86"/>
      <c r="M184" s="86" t="s">
        <v>681</v>
      </c>
    </row>
    <row r="185" spans="12:13">
      <c r="L185" s="86"/>
      <c r="M185" s="86" t="s">
        <v>682</v>
      </c>
    </row>
    <row r="186" spans="12:13">
      <c r="L186" s="86"/>
      <c r="M186" s="86" t="s">
        <v>683</v>
      </c>
    </row>
    <row r="187" spans="12:13">
      <c r="L187" s="86"/>
      <c r="M187" s="86" t="s">
        <v>684</v>
      </c>
    </row>
    <row r="188" spans="12:13">
      <c r="L188" s="86"/>
      <c r="M188" s="86" t="s">
        <v>685</v>
      </c>
    </row>
    <row r="189" spans="12:13">
      <c r="L189" s="86"/>
      <c r="M189" s="86" t="s">
        <v>686</v>
      </c>
    </row>
    <row r="190" spans="12:13">
      <c r="L190" s="86"/>
      <c r="M190" s="86" t="s">
        <v>687</v>
      </c>
    </row>
    <row r="191" spans="12:13">
      <c r="L191" s="86"/>
      <c r="M191" s="86" t="s">
        <v>688</v>
      </c>
    </row>
    <row r="192" spans="12:13">
      <c r="L192" s="86"/>
      <c r="M192" s="86" t="s">
        <v>689</v>
      </c>
    </row>
    <row r="193" spans="12:13">
      <c r="L193" s="86"/>
      <c r="M193" s="86" t="s">
        <v>690</v>
      </c>
    </row>
    <row r="194" spans="12:13">
      <c r="L194" s="86"/>
      <c r="M194" s="86" t="s">
        <v>691</v>
      </c>
    </row>
    <row r="195" spans="12:13">
      <c r="L195" s="86"/>
      <c r="M195" s="86" t="s">
        <v>692</v>
      </c>
    </row>
    <row r="196" spans="12:13">
      <c r="L196" s="86"/>
      <c r="M196" s="86" t="s">
        <v>693</v>
      </c>
    </row>
    <row r="197" spans="12:13">
      <c r="L197" s="86"/>
      <c r="M197" s="86" t="s">
        <v>694</v>
      </c>
    </row>
    <row r="198" spans="12:13">
      <c r="L198" s="86"/>
      <c r="M198" s="86" t="s">
        <v>695</v>
      </c>
    </row>
    <row r="199" spans="12:13">
      <c r="L199" s="86"/>
      <c r="M199" s="86" t="s">
        <v>696</v>
      </c>
    </row>
    <row r="200" spans="12:13">
      <c r="L200" s="86"/>
      <c r="M200" s="86" t="s">
        <v>697</v>
      </c>
    </row>
    <row r="201" spans="12:13">
      <c r="L201" s="86"/>
      <c r="M201" s="86" t="s">
        <v>698</v>
      </c>
    </row>
    <row r="202" spans="12:13">
      <c r="L202" s="86"/>
      <c r="M202" s="86" t="s">
        <v>699</v>
      </c>
    </row>
    <row r="203" spans="12:13">
      <c r="L203" s="86"/>
      <c r="M203" s="86" t="s">
        <v>700</v>
      </c>
    </row>
    <row r="204" spans="12:13">
      <c r="L204" s="86"/>
      <c r="M204" s="86" t="s">
        <v>701</v>
      </c>
    </row>
    <row r="205" spans="12:13">
      <c r="L205" s="86"/>
      <c r="M205" s="86" t="s">
        <v>702</v>
      </c>
    </row>
    <row r="206" spans="12:13">
      <c r="L206" s="86"/>
      <c r="M206" s="86" t="s">
        <v>703</v>
      </c>
    </row>
    <row r="207" spans="12:13">
      <c r="L207" s="86"/>
      <c r="M207" s="86" t="s">
        <v>704</v>
      </c>
    </row>
    <row r="208" spans="12:13">
      <c r="L208" s="86"/>
      <c r="M208" s="86" t="s">
        <v>705</v>
      </c>
    </row>
    <row r="209" spans="12:13">
      <c r="L209" s="86"/>
      <c r="M209" s="86" t="s">
        <v>706</v>
      </c>
    </row>
    <row r="210" spans="12:13">
      <c r="L210" s="86"/>
      <c r="M210" s="86" t="s">
        <v>707</v>
      </c>
    </row>
    <row r="211" spans="12:13">
      <c r="L211" s="86"/>
      <c r="M211" s="86" t="s">
        <v>708</v>
      </c>
    </row>
    <row r="212" spans="12:13">
      <c r="L212" s="86"/>
      <c r="M212" s="86" t="s">
        <v>709</v>
      </c>
    </row>
    <row r="213" spans="12:13">
      <c r="L213" s="86"/>
      <c r="M213" s="86" t="s">
        <v>710</v>
      </c>
    </row>
  </sheetData>
  <dataValidations count="1">
    <dataValidation type="list" allowBlank="1" showInputMessage="1" showErrorMessage="1" sqref="AB15">
      <formula1>$AL$17:$AL$23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PDRNTEMP</vt:lpstr>
      <vt:lpstr>PDRN</vt:lpstr>
      <vt:lpstr>DROPDOWN LIST</vt:lpstr>
      <vt:lpstr>PDRN!Print_Area</vt:lpstr>
      <vt:lpstr>PDRNTEMP!Print_Area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Dodong Pogi</cp:lastModifiedBy>
  <dcterms:created xsi:type="dcterms:W3CDTF">2018-07-08T09:58:00Z</dcterms:created>
  <dcterms:modified xsi:type="dcterms:W3CDTF">2020-02-21T02:29:29Z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1033-10.2.0.7456</vt:lpwstr>
  </property>
</Properties>
</file>