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/>
  <bookViews>
    <workbookView xWindow="0" yWindow="60" windowWidth="15570" windowHeight="11715" activeTab="1"/>
  </bookViews>
  <sheets>
    <sheet name="PDRNTEMP" sheetId="2" r:id="rId1"/>
    <sheet name="PDRN" sheetId="1" r:id="rId2"/>
    <sheet name="DROPDOWN LIST" sheetId="3" state="hidden" r:id="rId3"/>
  </sheets>
  <definedNames>
    <definedName name="_xlnm.Print_Area" localSheetId="1">PDRN!$A$1:$AB$89</definedName>
    <definedName name="_xlnm.Print_Area" localSheetId="0">PDRNTEMP!$A$1:$F$51</definedName>
  </definedNames>
  <calcPr calcId="144525"/>
</workbook>
</file>

<file path=xl/calcChain.xml><?xml version="1.0" encoding="utf-8"?>
<calcChain xmlns="http://schemas.openxmlformats.org/spreadsheetml/2006/main">
  <c r="A6" i="2" l="1"/>
  <c r="Q7" i="1" l="1"/>
  <c r="V7" i="1"/>
  <c r="I8" i="1"/>
  <c r="I9" i="1"/>
  <c r="I10" i="1"/>
  <c r="I11" i="1"/>
  <c r="I12" i="1"/>
  <c r="J15" i="1"/>
  <c r="Q15" i="1"/>
  <c r="X15" i="1"/>
  <c r="Z15" i="1" s="1"/>
  <c r="J17" i="1"/>
  <c r="Q17" i="1"/>
  <c r="X17" i="1"/>
  <c r="Z17" i="1" s="1"/>
  <c r="J19" i="1"/>
  <c r="Q19" i="1"/>
  <c r="X19" i="1"/>
  <c r="J21" i="1"/>
  <c r="Q21" i="1"/>
  <c r="J23" i="1"/>
  <c r="Q23" i="1"/>
  <c r="X23" i="1"/>
  <c r="Z23" i="1" s="1"/>
  <c r="J25" i="1"/>
  <c r="Q25" i="1"/>
  <c r="X25" i="1"/>
  <c r="J27" i="1"/>
  <c r="Q27" i="1"/>
  <c r="X27" i="1"/>
  <c r="J29" i="1"/>
  <c r="Q29" i="1"/>
  <c r="X29" i="1"/>
  <c r="B33" i="1"/>
  <c r="B35" i="1"/>
  <c r="B37" i="1"/>
  <c r="T38" i="1" s="1"/>
  <c r="B39" i="1"/>
  <c r="B41" i="1"/>
  <c r="B43" i="1"/>
  <c r="A48" i="1"/>
  <c r="H48" i="1"/>
  <c r="N48" i="1"/>
  <c r="A49" i="1"/>
  <c r="H49" i="1"/>
  <c r="N49" i="1"/>
  <c r="A52" i="1"/>
  <c r="H52" i="1"/>
  <c r="N52" i="1"/>
  <c r="A75" i="1"/>
  <c r="G39" i="2"/>
  <c r="X21" i="1" l="1"/>
  <c r="Z21" i="1" s="1"/>
</calcChain>
</file>

<file path=xl/sharedStrings.xml><?xml version="1.0" encoding="utf-8"?>
<sst xmlns="http://schemas.openxmlformats.org/spreadsheetml/2006/main" count="264" uniqueCount="243">
  <si>
    <t>PROPERTY CHECKING / VALIDATION</t>
  </si>
  <si>
    <t>PRIVATE AND CONFIDENTIAL</t>
  </si>
  <si>
    <t>REQUESTED BY</t>
  </si>
  <si>
    <t>REQUESTING UNIT</t>
  </si>
  <si>
    <t>DATE REQUESTED</t>
  </si>
  <si>
    <t>DATE &amp; TIME OF VISIT</t>
  </si>
  <si>
    <t>ACCOUNT NAME</t>
  </si>
  <si>
    <t>PROPERTY DESCRIPTION</t>
  </si>
  <si>
    <t>ADDRESS</t>
  </si>
  <si>
    <t>Owner</t>
  </si>
  <si>
    <t>Contractor</t>
  </si>
  <si>
    <t>DESCRIPTION OF THE BUILDING</t>
  </si>
  <si>
    <t xml:space="preserve">LOCATION </t>
  </si>
  <si>
    <t>Residential</t>
  </si>
  <si>
    <t>Commercial</t>
  </si>
  <si>
    <t>Others</t>
  </si>
  <si>
    <t>NEIGHBORHOOD</t>
  </si>
  <si>
    <t>Good</t>
  </si>
  <si>
    <t>Fair</t>
  </si>
  <si>
    <t xml:space="preserve">SOCIAL CLASS </t>
  </si>
  <si>
    <t>Upper</t>
  </si>
  <si>
    <t>Middle</t>
  </si>
  <si>
    <t>Low</t>
  </si>
  <si>
    <t>TYPE OF BUILDING</t>
  </si>
  <si>
    <t>STRUCTURE</t>
  </si>
  <si>
    <t>Single Dwelling</t>
  </si>
  <si>
    <t>Condominium</t>
  </si>
  <si>
    <t>NO. OF STOREY</t>
  </si>
  <si>
    <t>Low Rise (1-4 Floors)</t>
  </si>
  <si>
    <t>Medium Rise (5-10 Floors)</t>
  </si>
  <si>
    <t>High Rise (11 - Storeys</t>
  </si>
  <si>
    <t>BUILT</t>
  </si>
  <si>
    <t>Concrete</t>
  </si>
  <si>
    <t>Wooden</t>
  </si>
  <si>
    <t xml:space="preserve">Mixed/Semi Concrete </t>
  </si>
  <si>
    <t>CONDITION</t>
  </si>
  <si>
    <t>Poor</t>
  </si>
  <si>
    <t>GENERAL FINDINGS</t>
  </si>
  <si>
    <t>Subject was confirmed at the given address</t>
  </si>
  <si>
    <t>Construction of the subject building is 100% complete</t>
  </si>
  <si>
    <t>Construction of the subject building is still on-going</t>
  </si>
  <si>
    <t xml:space="preserve">If on going, percentage completion is observed to be about  </t>
  </si>
  <si>
    <t>% complete</t>
  </si>
  <si>
    <t>The given owner's name was confirmed on site</t>
  </si>
  <si>
    <t>The given contractor's name was confirmed on site</t>
  </si>
  <si>
    <t>Given address was not located</t>
  </si>
  <si>
    <t>INFORMANTS</t>
  </si>
  <si>
    <t>Neighborhood</t>
  </si>
  <si>
    <t>Name</t>
  </si>
  <si>
    <t>Relationship</t>
  </si>
  <si>
    <t>Remarks</t>
  </si>
  <si>
    <t>Barangay</t>
  </si>
  <si>
    <t>Position</t>
  </si>
  <si>
    <t>PICTURES</t>
  </si>
  <si>
    <t>Prepared by:</t>
  </si>
  <si>
    <t>Approved by:</t>
  </si>
  <si>
    <t xml:space="preserve">ANGEL G. GRANDE </t>
  </si>
  <si>
    <t>Credit Investigator / Credit Investigation Company</t>
  </si>
  <si>
    <t>Officer - Reviewer / Credit Investigation Company</t>
  </si>
  <si>
    <t>FOR PVB USE ONLY</t>
  </si>
  <si>
    <t>Remarks:</t>
  </si>
  <si>
    <t>Reviewed/Validated by:</t>
  </si>
  <si>
    <t>NOEL B. BAUTISTA</t>
  </si>
  <si>
    <t>SVP CLODOBEO P. ATIENZA</t>
  </si>
  <si>
    <t>Head - Internal CI &amp; Appraisal Team</t>
  </si>
  <si>
    <t>Head - Credit Group</t>
  </si>
  <si>
    <t xml:space="preserve"> </t>
  </si>
  <si>
    <t xml:space="preserve"> SELECT||pt=C:3||val=Jan</t>
  </si>
  <si>
    <t xml:space="preserve"> SELECT||pt=D:3||val=1</t>
  </si>
  <si>
    <t xml:space="preserve"> SELECT||pt=E:3||val=2018</t>
  </si>
  <si>
    <t xml:space="preserve"> SELECT||pt=D:4||val=SUBJECT</t>
  </si>
  <si>
    <t>SELECT||pt=C:12||val=LIVE-IN-PARTNER</t>
  </si>
  <si>
    <t>SELECT||pt=C:12||val=COMMONLAW</t>
  </si>
  <si>
    <t>SELECT||pt=C:12||val=SEPARATED</t>
  </si>
  <si>
    <t>SELECT||pt=C:12||val=MARRIED</t>
  </si>
  <si>
    <t>SELECT||pt=C:12||val=SINGLE</t>
  </si>
  <si>
    <t>SELECT||pt=D:4||val=CO-MAKER</t>
  </si>
  <si>
    <t>SELECT||pt=D:4||val=SUBJECT</t>
  </si>
  <si>
    <t>SELECT||pt=E:3||val=2018</t>
  </si>
  <si>
    <t>SELECT||pt=E:3||val=2019</t>
  </si>
  <si>
    <t>SELECT||pt=E:3||val=2020</t>
  </si>
  <si>
    <t>SELECT||pt=E:3||val=2021</t>
  </si>
  <si>
    <t>SELECT||pt=E:3||val=2022</t>
  </si>
  <si>
    <t>SELECT||pt=E:3||val=2023</t>
  </si>
  <si>
    <t>SELECT||pt=D:3||val=1</t>
  </si>
  <si>
    <t>SELECT||pt=D:3||val=2</t>
  </si>
  <si>
    <t>SELECT||pt=D:3||val=3</t>
  </si>
  <si>
    <t>SELECT||pt=D:3||val=4</t>
  </si>
  <si>
    <t>SELECT||pt=D:3||val=5</t>
  </si>
  <si>
    <t>SELECT||pt=D:3||val=6</t>
  </si>
  <si>
    <t>SELECT||pt=D:3||val=7</t>
  </si>
  <si>
    <t>SELECT||pt=D:3||val=8</t>
  </si>
  <si>
    <t>SELECT||pt=D:3||val=9</t>
  </si>
  <si>
    <t>SELECT||pt=D:3||val=10</t>
  </si>
  <si>
    <t>SELECT||pt=D:3||val=11</t>
  </si>
  <si>
    <t>SELECT||pt=D:3||val=12</t>
  </si>
  <si>
    <t>SELECT||pt=D:3||val=13</t>
  </si>
  <si>
    <t>SELECT||pt=D:3||val=14</t>
  </si>
  <si>
    <t>SELECT||pt=D:3||val=15</t>
  </si>
  <si>
    <t>SELECT||pt=D:3||val=16</t>
  </si>
  <si>
    <t>SELECT||pt=D:3||val=17</t>
  </si>
  <si>
    <t>SELECT||pt=D:3||val=18</t>
  </si>
  <si>
    <t>SELECT||pt=D:3||val=19</t>
  </si>
  <si>
    <t>SELECT||pt=D:3||val=20</t>
  </si>
  <si>
    <t>SELECT||pt=D:3||val=21</t>
  </si>
  <si>
    <t>SELECT||pt=D:3||val=22</t>
  </si>
  <si>
    <t>SELECT||pt=D:3||val=23</t>
  </si>
  <si>
    <t>SELECT||pt=D:3||val=24</t>
  </si>
  <si>
    <t>SELECT||pt=D:3||val=25</t>
  </si>
  <si>
    <t>SELECT||pt=D:3||val=26</t>
  </si>
  <si>
    <t>SELECT||pt=D:3||val=27</t>
  </si>
  <si>
    <t>SELECT||pt=D:3||val=28</t>
  </si>
  <si>
    <t>SELECT||pt=D:3||val=29</t>
  </si>
  <si>
    <t>SELECT||pt=D:3||val=30</t>
  </si>
  <si>
    <t>SELECT||pt=D:3||val=31</t>
  </si>
  <si>
    <t>SELECT||pt=C:3||val=Jan</t>
  </si>
  <si>
    <t>SELECT||pt=C:3||val=Feb</t>
  </si>
  <si>
    <t>SELECT||pt=C:3||val=Mar</t>
  </si>
  <si>
    <t>SELECT||pt=C:3||val=Apr</t>
  </si>
  <si>
    <t>SELECT||pt=C:3||val=May</t>
  </si>
  <si>
    <t>SELECT||pt=C:3||val=Jun</t>
  </si>
  <si>
    <t>SELECT||pt=C:3||val=Jul</t>
  </si>
  <si>
    <t>SELECT||pt=C:3||val=Aug</t>
  </si>
  <si>
    <t>SELECT||pt=C:3||val=Sep</t>
  </si>
  <si>
    <t>SELECT||pt=C:3||val=Oct</t>
  </si>
  <si>
    <t>SELECT||pt=C:3||val=Nov</t>
  </si>
  <si>
    <t>SELECT||pt=C:3||val=Dec</t>
  </si>
  <si>
    <t>SELECT||pt=C:21||val=OWNED</t>
  </si>
  <si>
    <t>SELECT||pt=C:21||val=RENTED</t>
  </si>
  <si>
    <t>SELECT||pt=C:21||val=USED FREE</t>
  </si>
  <si>
    <t>SELECT||pt=C:21||val=LIVING WITH PARENTS</t>
  </si>
  <si>
    <t>SELECT||pt=C:21||val=MORTGAGED</t>
  </si>
  <si>
    <t>SELECT||pt=C:26||val=RESIDENTIAL</t>
  </si>
  <si>
    <t>SELECT||pt=C:26||val=COMMERCIAL</t>
  </si>
  <si>
    <t>SELECT||pt=C:26||val=OTHERS</t>
  </si>
  <si>
    <t>SELECT||pt=C:28||val=GOOD</t>
  </si>
  <si>
    <t>SELECT||pt=C:28||val=FAIR</t>
  </si>
  <si>
    <t>SELECT||pt=C:28||val=OTHERS</t>
  </si>
  <si>
    <t>SELECT||pt=C:30||val=UPPER</t>
  </si>
  <si>
    <t>SELECT||pt=C:30||val=MIDDLE</t>
  </si>
  <si>
    <t>SELECT||pt=C:30||val=LOW</t>
  </si>
  <si>
    <t>SELECT||pt=C:32||val=SINGLE DWELING</t>
  </si>
  <si>
    <t>SELECT||pt=C:32||val=CONDOMINIUM</t>
  </si>
  <si>
    <t>SELECT||pt=C:32||val=OTHERS</t>
  </si>
  <si>
    <t>SELECT||pt=C:34||val=LOW RISE (1-4 FLOORS)</t>
  </si>
  <si>
    <t>SELECT||pt=C:34||val=MEDIUM RISE (5-10 FLOORS)</t>
  </si>
  <si>
    <t>SELECT||pt=C:34||val=HIGH RISE (11 STOREYS)</t>
  </si>
  <si>
    <t>SELECT||pt=C:35||val=CONCRETE</t>
  </si>
  <si>
    <t>SELECT||pt=C:35||val=WOODEN</t>
  </si>
  <si>
    <t>SELECT||pt=C:35||val=MIXED / SEMI CONCRETE</t>
  </si>
  <si>
    <t>SELECT||pt=C:36||val=GOOD</t>
  </si>
  <si>
    <t>SELECT||pt=C:36||val=FAIR</t>
  </si>
  <si>
    <t>SELECT||pt=C:36||val=POOR</t>
  </si>
  <si>
    <t>SELECT||pt=A:38||val=SUBJECT WAS CONFIRMED AT THE GIVEN ADDRESS</t>
  </si>
  <si>
    <t>SELECT||pt=A:38||val=SUBJECT WAS NOT CONFIRMED AT THE GIVEN ADDRESS</t>
  </si>
  <si>
    <t>SELECT||pt=A:39||val=CONSTRUCTION OF THE BUILDING IS 100% COMPLETE</t>
  </si>
  <si>
    <t>SELECT||pt=A:39||val=CONSTRUCTION OF THE BUILDING IS STILL ON-GOING</t>
  </si>
  <si>
    <t>SELECT||pt=A:39||val=THE GIVEN OWNER'S NAME WAS CONFIRMED ON SITE</t>
  </si>
  <si>
    <t>SELECT||pt=A:39||val=THE GIVEN CONTRACTOR'S WAS CONFIRMED ON SITE</t>
  </si>
  <si>
    <t>SELECT||pt=A:39||val=GIVEN ADDRESS WAS NOT LOCATED</t>
  </si>
  <si>
    <t>SELECT||pt=A:39||val=NOT APPLICABLE</t>
  </si>
  <si>
    <t>LABEL||pt=A:1||val=PDRN REPORT</t>
  </si>
  <si>
    <t>LABEL||pt=A:2||val=PERSONAL DATA</t>
  </si>
  <si>
    <t>LABEL||pt=A:3||val=DATE ASSIGNED</t>
  </si>
  <si>
    <t>LABEL||pt=A:4||val=PERSON TO BE INTERVIEWED</t>
  </si>
  <si>
    <t>LABEL||pt=A:5||val=DATE &amp; TIME OF VISIT</t>
  </si>
  <si>
    <t>LABEL||pt=A:7||val=LAST</t>
  </si>
  <si>
    <t>LABEL||pt=A:8||val=FIRST</t>
  </si>
  <si>
    <t>LABEL||pt=A:9||val=MIDDLE</t>
  </si>
  <si>
    <t>LABEL||pt=A:10||val=NATIONALITY</t>
  </si>
  <si>
    <t>LABEL||pt=A:11||val=AGE</t>
  </si>
  <si>
    <t>LABEL||pt=A:12||val=CIVIL STATUS</t>
  </si>
  <si>
    <t>LABEL||pt=A:13||val=SPOUSE DETAILS</t>
  </si>
  <si>
    <t>LABEL||pt=A:14||val=LAST</t>
  </si>
  <si>
    <t>LABEL||pt=A:16||val=FIRST</t>
  </si>
  <si>
    <t>LABEL||pt=A:2||val=MIDDLE</t>
  </si>
  <si>
    <t>LABEL||pt=A:17||val=NATIONALITY</t>
  </si>
  <si>
    <t>LABEL||pt=A:18||val=AGE</t>
  </si>
  <si>
    <t>LABEL||pt=A:19||val=PRESENT ADDRESS</t>
  </si>
  <si>
    <t>LABEL||pt=A:20||val=PROPERTY DESCRIPTION</t>
  </si>
  <si>
    <t>LABEL||pt=A:24||val=CONTRACTOR</t>
  </si>
  <si>
    <t>LABEL||pt=A:21||val=OWNERSHIP</t>
  </si>
  <si>
    <t>LABEL||pt=A:25||val=DESCRIPTION OF THE BUILDING</t>
  </si>
  <si>
    <t>LABEL||pt=A:26||val=LOCATION</t>
  </si>
  <si>
    <t>LABEL||pt=A:28||val=NEIGHBORHOOD</t>
  </si>
  <si>
    <t>LABEL||pt=A:30||val=SOCIAL CLASS</t>
  </si>
  <si>
    <t>LABEL||pt=A:31||val=TYPE OF BUILDING</t>
  </si>
  <si>
    <t>LABEL||pt=A:32||val=STRUCTURE</t>
  </si>
  <si>
    <t>LABEL||pt=A:34||val=NO. OF STOREY</t>
  </si>
  <si>
    <t>LABEL||pt=A:35||val=BUILT</t>
  </si>
  <si>
    <t>LABEL||pt=A:36||val=CONDITION</t>
  </si>
  <si>
    <t>LABEL||pt=A:37||val=GENERAL FINDINGS</t>
  </si>
  <si>
    <t>LABEL||pt=A:42||val=RELATIONSHIP</t>
  </si>
  <si>
    <t>LABEL||pt=A:43||val=REMARKS</t>
  </si>
  <si>
    <t>LABEL||pt=A:45||val=RELATIONSHIP</t>
  </si>
  <si>
    <t>LABEL||pt=A:46||val=REMARKS</t>
  </si>
  <si>
    <t>LABEL||pt=A:47||val=BARANGAY</t>
  </si>
  <si>
    <t>LABEL||pt=A:48||val=NAME</t>
  </si>
  <si>
    <t>LABEL||pt=A:49||val=POSITION</t>
  </si>
  <si>
    <t>LABEL||pt=A:50||val=REMARKS</t>
  </si>
  <si>
    <t>LABEL||pt=A:51||val=FCI NAME</t>
  </si>
  <si>
    <t>INPUT||pt=D:5||val=</t>
  </si>
  <si>
    <t>INPUT||pt=F:5||val=</t>
  </si>
  <si>
    <t>INPUT||pt=B:7||val=</t>
  </si>
  <si>
    <t>INPUT||pt=B:8||val=</t>
  </si>
  <si>
    <t>INPUT||pt=B:9||val=</t>
  </si>
  <si>
    <t>INPUT||pt=C:10||val=</t>
  </si>
  <si>
    <t>INPUT||pt=B:14||val=</t>
  </si>
  <si>
    <t>INPUT||pt=B:15||val=</t>
  </si>
  <si>
    <t>INPUT||pt=B:16||val=</t>
  </si>
  <si>
    <t>INPUT||pt=C:17||val=</t>
  </si>
  <si>
    <t>INPUT||pt=C:18||val=</t>
  </si>
  <si>
    <t>INPUT||pt=C:19||val=</t>
  </si>
  <si>
    <t>INPUT||pt=C:20||val=</t>
  </si>
  <si>
    <t>INPUT||pt=C:22||val=</t>
  </si>
  <si>
    <t>INPUT||pt=C:23||val=</t>
  </si>
  <si>
    <t>INPUT||pt=C:24||val=</t>
  </si>
  <si>
    <t>INPUT||pt=C:27||val=</t>
  </si>
  <si>
    <t>INPUT||pt=C:29||val=</t>
  </si>
  <si>
    <t>INPUT||pt=C:31||val=</t>
  </si>
  <si>
    <t>INPUT||pt=C:33||val=</t>
  </si>
  <si>
    <t>INPUT||pt=A:40||val=</t>
  </si>
  <si>
    <t>INPUT||pt=C:41||val=</t>
  </si>
  <si>
    <t>INPUT||pt=C:42||val=</t>
  </si>
  <si>
    <t>INPUT||pt=C:43||val=</t>
  </si>
  <si>
    <t>INPUT||pt=C:44||val=</t>
  </si>
  <si>
    <t>INPUT||pt=C:45||val=</t>
  </si>
  <si>
    <t>INPUT||pt=C:46||val=</t>
  </si>
  <si>
    <t>INPUT||pt=C:47||val=</t>
  </si>
  <si>
    <t>INPUT||pt=C:48||val=</t>
  </si>
  <si>
    <t>INPUT||pt=C:49||val=</t>
  </si>
  <si>
    <t>INPUT||pt=C:50||val=</t>
  </si>
  <si>
    <t>INPUT||pt=C:51||val=</t>
  </si>
  <si>
    <t>LABEL||pt=A:22||val=RESIDENCE OWNER / MORTGAGED WITH</t>
  </si>
  <si>
    <t>LABEL||pt=A:23||val=MONTHLY RENTAL? / MONTHLY AMOR.?</t>
  </si>
  <si>
    <t>LABEL||pt=A:27||val=OTHERS?</t>
  </si>
  <si>
    <t>LABEL||pt=A:29||val=OTHERS?</t>
  </si>
  <si>
    <t>LABEL||pt=A:33||val=OTHERS?</t>
  </si>
  <si>
    <t>BLANK||pt=F:3||val=</t>
  </si>
  <si>
    <t>BLANK||pt=F:4||val=</t>
  </si>
  <si>
    <t>LABEL||pt=A:41||val=NAME(1)</t>
  </si>
  <si>
    <t>LABEL||pt=A:44||val=NAME(2)</t>
  </si>
  <si>
    <t>INPUT||pt=C:11||val=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</si>
</sst>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0"/>
      <name val="Arial"/>
      <family val="2"/>
    </font>
    <font>
      <sz val="11"/>
      <color indexed="8"/>
      <name val="Calibri"/>
      <family val="2"/>
    </font>
    <font>
      <sz val="10"/>
      <name val="Verdana"/>
      <family val="2"/>
    </font>
    <font>
      <b/>
      <sz val="14"/>
      <name val="Verdana"/>
      <family val="2"/>
    </font>
    <font>
      <sz val="14"/>
      <name val="Verdana"/>
      <family val="2"/>
    </font>
    <font>
      <sz val="8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b/>
      <sz val="8"/>
      <name val="Verdana"/>
      <family val="2"/>
    </font>
    <font>
      <b/>
      <sz val="10"/>
      <name val="Verdana"/>
      <family val="2"/>
    </font>
    <font>
      <b/>
      <sz val="12"/>
      <name val="Verdana"/>
      <family val="2"/>
    </font>
    <font>
      <b/>
      <sz val="11"/>
      <name val="Verdana"/>
      <family val="2"/>
    </font>
    <font>
      <i/>
      <sz val="8"/>
      <name val="Verdana"/>
      <family val="2"/>
    </font>
    <font>
      <i/>
      <sz val="10"/>
      <name val="Arial"/>
      <family val="2"/>
    </font>
    <font>
      <b/>
      <sz val="10"/>
      <name val="Arial"/>
      <family val="2"/>
    </font>
    <font>
      <sz val="5"/>
      <name val="Verdana"/>
      <family val="2"/>
    </font>
    <font>
      <sz val="8"/>
      <color rgb="FFC0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C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56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0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Border="1"/>
    <xf numFmtId="0" fontId="6" fillId="0" borderId="4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6" fillId="0" borderId="3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7" fillId="0" borderId="10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6" fillId="0" borderId="11" xfId="0" applyFont="1" applyFill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6" fillId="0" borderId="14" xfId="0" applyFont="1" applyFill="1" applyBorder="1" applyAlignment="1">
      <alignment vertical="center"/>
    </xf>
    <xf numFmtId="0" fontId="6" fillId="0" borderId="15" xfId="0" applyFont="1" applyFill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7" fillId="0" borderId="3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6" fillId="0" borderId="5" xfId="0" applyFont="1" applyFill="1" applyBorder="1" applyAlignment="1">
      <alignment vertical="center"/>
    </xf>
    <xf numFmtId="0" fontId="7" fillId="0" borderId="18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0" fontId="8" fillId="0" borderId="18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19" xfId="0" applyFont="1" applyBorder="1" applyAlignment="1">
      <alignment vertical="center"/>
    </xf>
    <xf numFmtId="0" fontId="6" fillId="0" borderId="0" xfId="0" applyFont="1" applyFill="1" applyAlignment="1">
      <alignment vertical="center"/>
    </xf>
    <xf numFmtId="0" fontId="9" fillId="0" borderId="18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2" fillId="0" borderId="20" xfId="0" applyFont="1" applyBorder="1"/>
    <xf numFmtId="0" fontId="2" fillId="0" borderId="21" xfId="0" applyFont="1" applyBorder="1"/>
    <xf numFmtId="0" fontId="6" fillId="0" borderId="22" xfId="0" applyFont="1" applyBorder="1" applyAlignment="1">
      <alignment vertical="center"/>
    </xf>
    <xf numFmtId="0" fontId="6" fillId="0" borderId="21" xfId="0" applyFont="1" applyFill="1" applyBorder="1" applyAlignment="1">
      <alignment vertical="center"/>
    </xf>
    <xf numFmtId="0" fontId="6" fillId="0" borderId="23" xfId="0" applyFont="1" applyFill="1" applyBorder="1" applyAlignment="1">
      <alignment vertical="center"/>
    </xf>
    <xf numFmtId="0" fontId="2" fillId="0" borderId="22" xfId="0" applyFont="1" applyBorder="1" applyAlignment="1">
      <alignment horizontal="left" vertical="center"/>
    </xf>
    <xf numFmtId="0" fontId="6" fillId="0" borderId="22" xfId="0" applyFont="1" applyFill="1" applyBorder="1" applyAlignment="1">
      <alignment vertical="center"/>
    </xf>
    <xf numFmtId="0" fontId="5" fillId="0" borderId="21" xfId="0" applyFont="1" applyFill="1" applyBorder="1" applyAlignment="1">
      <alignment vertic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/>
    </xf>
    <xf numFmtId="0" fontId="18" fillId="3" borderId="0" xfId="0" applyNumberFormat="1" applyFont="1" applyFill="1" applyAlignment="1">
      <alignment horizontal="left" vertical="center" wrapText="1"/>
    </xf>
    <xf numFmtId="0" fontId="18" fillId="0" borderId="0" xfId="0" applyNumberFormat="1" applyFont="1" applyAlignment="1">
      <alignment horizontal="left" vertical="center" wrapText="1"/>
    </xf>
    <xf numFmtId="0" fontId="17" fillId="9" borderId="18" xfId="0" applyNumberFormat="1" applyFont="1" applyFill="1" applyBorder="1" applyAlignment="1" applyProtection="1">
      <alignment vertical="center" wrapText="1"/>
      <protection locked="0"/>
    </xf>
    <xf numFmtId="0" fontId="17" fillId="4" borderId="18" xfId="0" applyNumberFormat="1" applyFont="1" applyFill="1" applyBorder="1" applyAlignment="1">
      <alignment vertical="center" wrapText="1"/>
    </xf>
    <xf numFmtId="0" fontId="17" fillId="8" borderId="18" xfId="0" applyNumberFormat="1" applyFont="1" applyFill="1" applyBorder="1" applyAlignment="1" applyProtection="1">
      <alignment vertical="center" wrapText="1"/>
      <protection locked="0"/>
    </xf>
    <xf numFmtId="0" fontId="18" fillId="3" borderId="18" xfId="0" applyNumberFormat="1" applyFont="1" applyFill="1" applyBorder="1" applyAlignment="1">
      <alignment horizontal="left" vertical="center" wrapText="1"/>
    </xf>
    <xf numFmtId="0" fontId="19" fillId="3" borderId="18" xfId="0" applyNumberFormat="1" applyFont="1" applyFill="1" applyBorder="1" applyAlignment="1">
      <alignment vertical="center" wrapText="1"/>
    </xf>
    <xf numFmtId="0" fontId="20" fillId="3" borderId="18" xfId="0" applyNumberFormat="1" applyFont="1" applyFill="1" applyBorder="1" applyAlignment="1">
      <alignment vertical="center" wrapText="1"/>
    </xf>
    <xf numFmtId="0" fontId="17" fillId="0" borderId="18" xfId="0" applyNumberFormat="1" applyFont="1" applyFill="1" applyBorder="1" applyAlignment="1" applyProtection="1">
      <alignment vertical="center" wrapText="1"/>
      <protection locked="0"/>
    </xf>
    <xf numFmtId="0" fontId="17" fillId="6" borderId="18" xfId="0" applyNumberFormat="1" applyFont="1" applyFill="1" applyBorder="1" applyAlignment="1">
      <alignment vertical="center" wrapText="1"/>
    </xf>
    <xf numFmtId="0" fontId="17" fillId="7" borderId="18" xfId="0" applyNumberFormat="1" applyFont="1" applyFill="1" applyBorder="1" applyAlignment="1">
      <alignment vertical="center" wrapText="1"/>
    </xf>
    <xf numFmtId="0" fontId="17" fillId="4" borderId="18" xfId="0" applyNumberFormat="1" applyFont="1" applyFill="1" applyBorder="1" applyAlignment="1">
      <alignment vertical="center" wrapText="1"/>
    </xf>
    <xf numFmtId="0" fontId="17" fillId="9" borderId="18" xfId="0" applyNumberFormat="1" applyFont="1" applyFill="1" applyBorder="1" applyAlignment="1" applyProtection="1">
      <alignment vertical="center" wrapText="1"/>
      <protection locked="0"/>
    </xf>
    <xf numFmtId="0" fontId="17" fillId="4" borderId="15" xfId="0" applyNumberFormat="1" applyFont="1" applyFill="1" applyBorder="1" applyAlignment="1">
      <alignment vertical="center" wrapText="1"/>
    </xf>
    <xf numFmtId="0" fontId="17" fillId="4" borderId="16" xfId="0" applyNumberFormat="1" applyFont="1" applyFill="1" applyBorder="1" applyAlignment="1">
      <alignment vertical="center" wrapText="1"/>
    </xf>
    <xf numFmtId="0" fontId="17" fillId="4" borderId="17" xfId="0" applyNumberFormat="1" applyFont="1" applyFill="1" applyBorder="1" applyAlignment="1">
      <alignment vertical="center" wrapText="1"/>
    </xf>
    <xf numFmtId="0" fontId="17" fillId="5" borderId="18" xfId="0" applyNumberFormat="1" applyFont="1" applyFill="1" applyBorder="1" applyAlignment="1">
      <alignment vertical="center" wrapText="1"/>
    </xf>
    <xf numFmtId="0" fontId="16" fillId="3" borderId="0" xfId="0" applyNumberFormat="1" applyFont="1" applyFill="1" applyAlignment="1">
      <alignment horizontal="left" vertical="center" wrapText="1"/>
    </xf>
    <xf numFmtId="0" fontId="19" fillId="9" borderId="18" xfId="0" applyNumberFormat="1" applyFont="1" applyFill="1" applyBorder="1" applyAlignment="1" applyProtection="1">
      <alignment vertical="center" wrapText="1"/>
      <protection locked="0"/>
    </xf>
    <xf numFmtId="0" fontId="20" fillId="0" borderId="18" xfId="0" applyNumberFormat="1" applyFont="1" applyBorder="1" applyAlignment="1">
      <alignment vertical="center" wrapText="1"/>
    </xf>
    <xf numFmtId="0" fontId="19" fillId="0" borderId="18" xfId="0" applyNumberFormat="1" applyFont="1" applyBorder="1" applyAlignment="1" applyProtection="1">
      <alignment vertical="center" wrapText="1"/>
      <protection locked="0"/>
    </xf>
    <xf numFmtId="0" fontId="19" fillId="5" borderId="18" xfId="0" applyNumberFormat="1" applyFont="1" applyFill="1" applyBorder="1" applyAlignment="1">
      <alignment vertical="center" wrapText="1"/>
    </xf>
    <xf numFmtId="0" fontId="19" fillId="0" borderId="15" xfId="0" applyNumberFormat="1" applyFont="1" applyFill="1" applyBorder="1" applyAlignment="1">
      <alignment vertical="center" wrapText="1"/>
    </xf>
    <xf numFmtId="0" fontId="19" fillId="0" borderId="16" xfId="0" applyNumberFormat="1" applyFont="1" applyFill="1" applyBorder="1" applyAlignment="1">
      <alignment vertical="center" wrapText="1"/>
    </xf>
    <xf numFmtId="0" fontId="19" fillId="0" borderId="17" xfId="0" applyNumberFormat="1" applyFont="1" applyFill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5" fillId="0" borderId="37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6" fillId="0" borderId="19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6" fillId="0" borderId="11" xfId="0" applyFont="1" applyFill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6" fillId="0" borderId="0" xfId="0" applyFont="1" applyFill="1" applyAlignment="1">
      <alignment horizontal="left" vertical="center"/>
    </xf>
    <xf numFmtId="0" fontId="6" fillId="0" borderId="42" xfId="0" applyFont="1" applyBorder="1" applyAlignment="1">
      <alignment horizontal="left" vertical="center"/>
    </xf>
    <xf numFmtId="0" fontId="2" fillId="0" borderId="43" xfId="0" applyFont="1" applyBorder="1" applyAlignment="1">
      <alignment horizontal="left" vertical="center"/>
    </xf>
    <xf numFmtId="0" fontId="2" fillId="0" borderId="43" xfId="0" applyFont="1" applyBorder="1" applyAlignment="1">
      <alignment vertical="center"/>
    </xf>
    <xf numFmtId="0" fontId="2" fillId="0" borderId="52" xfId="0" applyFont="1" applyBorder="1" applyAlignment="1">
      <alignment vertical="center"/>
    </xf>
    <xf numFmtId="0" fontId="10" fillId="0" borderId="53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6" fillId="0" borderId="4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11" fillId="0" borderId="47" xfId="0" applyFont="1" applyFill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0" fontId="6" fillId="0" borderId="54" xfId="0" applyFont="1" applyFill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0" fillId="0" borderId="17" xfId="0" applyBorder="1" applyAlignment="1">
      <alignment vertical="center"/>
    </xf>
    <xf numFmtId="0" fontId="9" fillId="0" borderId="15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6" fillId="0" borderId="3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6" fillId="0" borderId="24" xfId="0" applyFont="1" applyFill="1" applyBorder="1" applyAlignment="1">
      <alignment vertical="center"/>
    </xf>
    <xf numFmtId="0" fontId="6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9" fillId="0" borderId="10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7" fillId="0" borderId="50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51" xfId="0" applyFont="1" applyBorder="1" applyAlignment="1">
      <alignment horizontal="left" vertical="center"/>
    </xf>
    <xf numFmtId="0" fontId="7" fillId="0" borderId="42" xfId="0" applyFont="1" applyBorder="1" applyAlignment="1">
      <alignment horizontal="left" vertical="center"/>
    </xf>
    <xf numFmtId="0" fontId="2" fillId="0" borderId="44" xfId="0" applyFont="1" applyBorder="1" applyAlignment="1">
      <alignment horizontal="left" vertical="center"/>
    </xf>
    <xf numFmtId="0" fontId="6" fillId="0" borderId="10" xfId="0" applyFont="1" applyFill="1" applyBorder="1" applyAlignment="1">
      <alignment vertical="center"/>
    </xf>
    <xf numFmtId="0" fontId="7" fillId="0" borderId="37" xfId="0" applyFont="1" applyBorder="1" applyAlignment="1">
      <alignment horizontal="left" vertical="center"/>
    </xf>
    <xf numFmtId="0" fontId="2" fillId="0" borderId="38" xfId="0" applyFont="1" applyBorder="1" applyAlignment="1">
      <alignment horizontal="left" vertical="center"/>
    </xf>
    <xf numFmtId="0" fontId="6" fillId="0" borderId="45" xfId="0" applyFont="1" applyFill="1" applyBorder="1" applyAlignment="1">
      <alignment horizontal="center" vertical="center"/>
    </xf>
    <xf numFmtId="0" fontId="6" fillId="0" borderId="46" xfId="0" applyFont="1" applyFill="1" applyBorder="1" applyAlignment="1">
      <alignment horizontal="center" vertical="center"/>
    </xf>
    <xf numFmtId="0" fontId="6" fillId="0" borderId="49" xfId="0" applyFont="1" applyFill="1" applyBorder="1" applyAlignment="1">
      <alignment horizontal="center" vertical="center"/>
    </xf>
    <xf numFmtId="0" fontId="6" fillId="0" borderId="47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7" fillId="0" borderId="40" xfId="0" applyFont="1" applyFill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7" fillId="0" borderId="30" xfId="0" applyFont="1" applyFill="1" applyBorder="1" applyAlignment="1">
      <alignment vertical="center"/>
    </xf>
    <xf numFmtId="0" fontId="14" fillId="0" borderId="31" xfId="0" applyFont="1" applyBorder="1" applyAlignment="1">
      <alignment vertical="center"/>
    </xf>
    <xf numFmtId="0" fontId="14" fillId="0" borderId="34" xfId="0" applyFont="1" applyBorder="1" applyAlignment="1">
      <alignment vertical="center"/>
    </xf>
    <xf numFmtId="0" fontId="7" fillId="0" borderId="42" xfId="0" applyFont="1" applyFill="1" applyBorder="1" applyAlignment="1">
      <alignment horizontal="left" vertical="center"/>
    </xf>
    <xf numFmtId="0" fontId="2" fillId="0" borderId="44" xfId="0" applyFont="1" applyBorder="1" applyAlignment="1">
      <alignment vertical="center"/>
    </xf>
    <xf numFmtId="0" fontId="5" fillId="0" borderId="45" xfId="0" applyFont="1" applyFill="1" applyBorder="1" applyAlignment="1">
      <alignment horizontal="left" vertical="center"/>
    </xf>
    <xf numFmtId="0" fontId="2" fillId="0" borderId="46" xfId="0" applyFont="1" applyBorder="1" applyAlignment="1">
      <alignment vertical="center"/>
    </xf>
    <xf numFmtId="0" fontId="0" fillId="0" borderId="46" xfId="0" applyBorder="1" applyAlignment="1">
      <alignment vertical="center"/>
    </xf>
    <xf numFmtId="0" fontId="5" fillId="0" borderId="47" xfId="0" applyFont="1" applyFill="1" applyBorder="1" applyAlignment="1">
      <alignment horizontal="left" vertical="center"/>
    </xf>
    <xf numFmtId="0" fontId="0" fillId="0" borderId="46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9" fillId="2" borderId="24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5" fillId="2" borderId="37" xfId="0" applyFont="1" applyFill="1" applyBorder="1" applyAlignment="1">
      <alignment horizontal="center" vertical="center" wrapText="1"/>
    </xf>
    <xf numFmtId="0" fontId="2" fillId="0" borderId="38" xfId="0" applyFont="1" applyBorder="1" applyAlignment="1">
      <alignment vertical="center"/>
    </xf>
    <xf numFmtId="0" fontId="0" fillId="0" borderId="38" xfId="0" applyBorder="1" applyAlignment="1">
      <alignment vertical="center"/>
    </xf>
    <xf numFmtId="0" fontId="5" fillId="2" borderId="39" xfId="0" applyFont="1" applyFill="1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12" fillId="2" borderId="28" xfId="0" applyFont="1" applyFill="1" applyBorder="1" applyAlignment="1">
      <alignment horizontal="left" vertical="center" wrapText="1"/>
    </xf>
    <xf numFmtId="0" fontId="13" fillId="0" borderId="29" xfId="0" applyFont="1" applyBorder="1" applyAlignment="1">
      <alignment horizontal="left" vertical="center"/>
    </xf>
    <xf numFmtId="0" fontId="13" fillId="0" borderId="36" xfId="0" applyFont="1" applyBorder="1" applyAlignment="1">
      <alignment horizontal="left" vertical="center"/>
    </xf>
    <xf numFmtId="0" fontId="15" fillId="0" borderId="0" xfId="0" applyFont="1" applyFill="1" applyBorder="1" applyAlignment="1">
      <alignment horizontal="right"/>
    </xf>
    <xf numFmtId="0" fontId="7" fillId="0" borderId="4" xfId="0" applyFont="1" applyFill="1" applyBorder="1" applyAlignment="1">
      <alignment horizontal="left" vertical="center"/>
    </xf>
    <xf numFmtId="0" fontId="2" fillId="0" borderId="5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5" fillId="0" borderId="24" xfId="0" applyFont="1" applyFill="1" applyBorder="1" applyAlignment="1">
      <alignment horizontal="left" vertical="center" wrapText="1"/>
    </xf>
    <xf numFmtId="0" fontId="2" fillId="0" borderId="8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6" fillId="0" borderId="19" xfId="0" applyFont="1" applyFill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26" xfId="0" applyBorder="1" applyAlignment="1">
      <alignment vertical="center"/>
    </xf>
    <xf numFmtId="0" fontId="0" fillId="0" borderId="0" xfId="0" applyAlignment="1">
      <alignment vertical="center"/>
    </xf>
    <xf numFmtId="0" fontId="0" fillId="0" borderId="21" xfId="0" applyBorder="1" applyAlignment="1">
      <alignment vertical="center"/>
    </xf>
    <xf numFmtId="0" fontId="0" fillId="0" borderId="27" xfId="0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2" fillId="2" borderId="24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28" xfId="0" applyFont="1" applyFill="1" applyBorder="1" applyAlignment="1">
      <alignment horizontal="center" vertical="center" wrapText="1"/>
    </xf>
    <xf numFmtId="0" fontId="12" fillId="2" borderId="29" xfId="0" applyFont="1" applyFill="1" applyBorder="1" applyAlignment="1">
      <alignment horizontal="center" vertical="center" wrapText="1"/>
    </xf>
    <xf numFmtId="0" fontId="5" fillId="0" borderId="30" xfId="0" applyFont="1" applyFill="1" applyBorder="1" applyAlignment="1">
      <alignment horizontal="left" vertical="center"/>
    </xf>
    <xf numFmtId="0" fontId="2" fillId="0" borderId="31" xfId="0" applyFont="1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vertical="center"/>
    </xf>
    <xf numFmtId="0" fontId="5" fillId="0" borderId="33" xfId="0" applyFont="1" applyFill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2" fillId="0" borderId="29" xfId="0" applyFont="1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5" xfId="0" applyBorder="1" applyAlignment="1">
      <alignment vertical="center"/>
    </xf>
    <xf numFmtId="0" fontId="5" fillId="2" borderId="2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</cellXfs>
  <cellStyles count="1">
    <cellStyle name="Normal" xfId="0" builtinId="0"/>
  </cellStyles>
  <dxfs count="7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123825</xdr:colOff>
      <xdr:row>0</xdr:row>
      <xdr:rowOff>38100</xdr:rowOff>
    </xdr:from>
    <xdr:to>
      <xdr:col>24</xdr:col>
      <xdr:colOff>66675</xdr:colOff>
      <xdr:row>3</xdr:row>
      <xdr:rowOff>57150</xdr:rowOff>
    </xdr:to>
    <xdr:pic>
      <xdr:nvPicPr>
        <xdr:cNvPr id="1633" name="Picture 14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75" y="38100"/>
          <a:ext cx="432435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76200</xdr:colOff>
      <xdr:row>73</xdr:row>
      <xdr:rowOff>38100</xdr:rowOff>
    </xdr:from>
    <xdr:to>
      <xdr:col>21</xdr:col>
      <xdr:colOff>200025</xdr:colOff>
      <xdr:row>74</xdr:row>
      <xdr:rowOff>114300</xdr:rowOff>
    </xdr:to>
    <xdr:pic>
      <xdr:nvPicPr>
        <xdr:cNvPr id="1634" name="Picture 3" descr="IMG20170221155437-01.jpe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14775" y="12639675"/>
          <a:ext cx="8001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view="pageBreakPreview" zoomScaleNormal="100" zoomScaleSheetLayoutView="100" workbookViewId="0">
      <selection activeCell="C51" sqref="C51:F51"/>
    </sheetView>
  </sheetViews>
  <sheetFormatPr defaultColWidth="9.140625" defaultRowHeight="11.25" x14ac:dyDescent="0.2"/>
  <cols>
    <col min="1" max="6" width="11.140625" style="61" customWidth="1"/>
    <col min="7" max="7" width="9.140625" style="61"/>
    <col min="8" max="8" width="9.140625" style="61" customWidth="1"/>
    <col min="9" max="9" width="30" style="61" customWidth="1"/>
    <col min="10" max="10" width="25.7109375" style="61" customWidth="1"/>
    <col min="11" max="11" width="24.85546875" style="61" customWidth="1"/>
    <col min="12" max="12" width="36.7109375" style="61" customWidth="1"/>
    <col min="13" max="13" width="9.140625" style="61" customWidth="1"/>
    <col min="14" max="14" width="42" style="61" customWidth="1"/>
    <col min="15" max="15" width="21.7109375" style="61" customWidth="1"/>
    <col min="16" max="17" width="9.140625" style="61" customWidth="1"/>
    <col min="18" max="16384" width="9.140625" style="61"/>
  </cols>
  <sheetData>
    <row r="1" spans="1:20" x14ac:dyDescent="0.2">
      <c r="A1" s="69" t="s">
        <v>161</v>
      </c>
      <c r="B1" s="69"/>
      <c r="C1" s="69"/>
      <c r="D1" s="69"/>
      <c r="E1" s="69"/>
      <c r="F1" s="69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</row>
    <row r="2" spans="1:20" ht="13.5" customHeight="1" x14ac:dyDescent="0.2">
      <c r="A2" s="70" t="s">
        <v>162</v>
      </c>
      <c r="B2" s="70"/>
      <c r="C2" s="70"/>
      <c r="D2" s="70"/>
      <c r="E2" s="70"/>
      <c r="F2" s="7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</row>
    <row r="3" spans="1:20" ht="33.75" x14ac:dyDescent="0.2">
      <c r="A3" s="71" t="s">
        <v>163</v>
      </c>
      <c r="B3" s="71"/>
      <c r="C3" s="62" t="s">
        <v>67</v>
      </c>
      <c r="D3" s="62" t="s">
        <v>68</v>
      </c>
      <c r="E3" s="62" t="s">
        <v>69</v>
      </c>
      <c r="F3" s="63" t="s">
        <v>238</v>
      </c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</row>
    <row r="4" spans="1:20" ht="45" customHeight="1" x14ac:dyDescent="0.2">
      <c r="A4" s="71" t="s">
        <v>164</v>
      </c>
      <c r="B4" s="71"/>
      <c r="C4" s="71"/>
      <c r="D4" s="72" t="s">
        <v>70</v>
      </c>
      <c r="E4" s="72"/>
      <c r="F4" s="63" t="s">
        <v>239</v>
      </c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</row>
    <row r="5" spans="1:20" ht="48" customHeight="1" x14ac:dyDescent="0.2">
      <c r="A5" s="73" t="s">
        <v>165</v>
      </c>
      <c r="B5" s="74"/>
      <c r="C5" s="75"/>
      <c r="D5" s="68" t="s">
        <v>201</v>
      </c>
      <c r="E5" s="68"/>
      <c r="F5" s="64" t="s">
        <v>202</v>
      </c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</row>
    <row r="6" spans="1:20" x14ac:dyDescent="0.2">
      <c r="A6" s="71" t="str">
        <f>CONCATENATE(D4,"'S NAME")</f>
        <v xml:space="preserve"> SELECT||pt=D:4||val=SUBJECT'S NAME</v>
      </c>
      <c r="B6" s="71"/>
      <c r="C6" s="71"/>
      <c r="D6" s="71"/>
      <c r="E6" s="71"/>
      <c r="F6" s="71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</row>
    <row r="7" spans="1:20" ht="22.5" x14ac:dyDescent="0.2">
      <c r="A7" s="63" t="s">
        <v>166</v>
      </c>
      <c r="B7" s="68" t="s">
        <v>203</v>
      </c>
      <c r="C7" s="68"/>
      <c r="D7" s="68"/>
      <c r="E7" s="68"/>
      <c r="F7" s="68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</row>
    <row r="8" spans="1:20" ht="22.5" x14ac:dyDescent="0.2">
      <c r="A8" s="63" t="s">
        <v>167</v>
      </c>
      <c r="B8" s="68" t="s">
        <v>204</v>
      </c>
      <c r="C8" s="68"/>
      <c r="D8" s="68"/>
      <c r="E8" s="68"/>
      <c r="F8" s="68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</row>
    <row r="9" spans="1:20" ht="22.5" x14ac:dyDescent="0.2">
      <c r="A9" s="63" t="s">
        <v>168</v>
      </c>
      <c r="B9" s="68" t="s">
        <v>205</v>
      </c>
      <c r="C9" s="68"/>
      <c r="D9" s="68"/>
      <c r="E9" s="68"/>
      <c r="F9" s="68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</row>
    <row r="10" spans="1:20" ht="46.5" customHeight="1" x14ac:dyDescent="0.2">
      <c r="A10" s="71" t="s">
        <v>169</v>
      </c>
      <c r="B10" s="71"/>
      <c r="C10" s="68" t="s">
        <v>206</v>
      </c>
      <c r="D10" s="68"/>
      <c r="E10" s="68"/>
      <c r="F10" s="68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</row>
    <row r="11" spans="1:20" ht="24" customHeight="1" x14ac:dyDescent="0.2">
      <c r="A11" s="71" t="s">
        <v>170</v>
      </c>
      <c r="B11" s="71"/>
      <c r="C11" s="68" t="s">
        <v>242</v>
      </c>
      <c r="D11" s="68"/>
      <c r="E11" s="68"/>
      <c r="F11" s="68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</row>
    <row r="12" spans="1:20" ht="36" customHeight="1" x14ac:dyDescent="0.2">
      <c r="A12" s="71" t="s">
        <v>171</v>
      </c>
      <c r="B12" s="71"/>
      <c r="C12" s="72" t="s">
        <v>75</v>
      </c>
      <c r="D12" s="72"/>
      <c r="E12" s="72"/>
      <c r="F12" s="72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</row>
    <row r="13" spans="1:20" x14ac:dyDescent="0.2">
      <c r="A13" s="76" t="s">
        <v>172</v>
      </c>
      <c r="B13" s="76"/>
      <c r="C13" s="76"/>
      <c r="D13" s="76"/>
      <c r="E13" s="76"/>
      <c r="F13" s="76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</row>
    <row r="14" spans="1:20" ht="22.5" x14ac:dyDescent="0.2">
      <c r="A14" s="63" t="s">
        <v>173</v>
      </c>
      <c r="B14" s="68" t="s">
        <v>207</v>
      </c>
      <c r="C14" s="68"/>
      <c r="D14" s="68"/>
      <c r="E14" s="68"/>
      <c r="F14" s="68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</row>
    <row r="15" spans="1:20" ht="22.5" x14ac:dyDescent="0.2">
      <c r="A15" s="63" t="s">
        <v>174</v>
      </c>
      <c r="B15" s="68" t="s">
        <v>208</v>
      </c>
      <c r="C15" s="68"/>
      <c r="D15" s="68"/>
      <c r="E15" s="68"/>
      <c r="F15" s="68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</row>
    <row r="16" spans="1:20" ht="22.5" x14ac:dyDescent="0.2">
      <c r="A16" s="63" t="s">
        <v>175</v>
      </c>
      <c r="B16" s="68" t="s">
        <v>209</v>
      </c>
      <c r="C16" s="68"/>
      <c r="D16" s="68"/>
      <c r="E16" s="68"/>
      <c r="F16" s="68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</row>
    <row r="17" spans="1:20" ht="36" customHeight="1" x14ac:dyDescent="0.2">
      <c r="A17" s="71" t="s">
        <v>176</v>
      </c>
      <c r="B17" s="71"/>
      <c r="C17" s="68" t="s">
        <v>210</v>
      </c>
      <c r="D17" s="68"/>
      <c r="E17" s="68"/>
      <c r="F17" s="68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</row>
    <row r="18" spans="1:20" ht="24" customHeight="1" x14ac:dyDescent="0.2">
      <c r="A18" s="71" t="s">
        <v>177</v>
      </c>
      <c r="B18" s="71"/>
      <c r="C18" s="68" t="s">
        <v>211</v>
      </c>
      <c r="D18" s="68"/>
      <c r="E18" s="68"/>
      <c r="F18" s="68"/>
      <c r="G18" s="60"/>
      <c r="H18" s="60"/>
      <c r="I18" s="60"/>
      <c r="J18" s="60" t="s">
        <v>66</v>
      </c>
      <c r="K18" s="60"/>
      <c r="L18" s="60"/>
      <c r="M18" s="60"/>
      <c r="N18" s="60"/>
      <c r="O18" s="60"/>
      <c r="P18" s="60"/>
      <c r="Q18" s="60"/>
      <c r="R18" s="60"/>
      <c r="S18" s="60"/>
      <c r="T18" s="60"/>
    </row>
    <row r="19" spans="1:20" ht="29.1" customHeight="1" x14ac:dyDescent="0.2">
      <c r="A19" s="66" t="s">
        <v>178</v>
      </c>
      <c r="B19" s="66"/>
      <c r="C19" s="68" t="s">
        <v>212</v>
      </c>
      <c r="D19" s="68"/>
      <c r="E19" s="68"/>
      <c r="F19" s="68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</row>
    <row r="20" spans="1:20" ht="29.1" customHeight="1" x14ac:dyDescent="0.2">
      <c r="A20" s="66" t="s">
        <v>179</v>
      </c>
      <c r="B20" s="66"/>
      <c r="C20" s="68" t="s">
        <v>213</v>
      </c>
      <c r="D20" s="68"/>
      <c r="E20" s="68"/>
      <c r="F20" s="68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</row>
    <row r="21" spans="1:20" ht="25.5" customHeight="1" x14ac:dyDescent="0.2">
      <c r="A21" s="66" t="s">
        <v>181</v>
      </c>
      <c r="B21" s="66"/>
      <c r="C21" s="78" t="s">
        <v>127</v>
      </c>
      <c r="D21" s="78"/>
      <c r="E21" s="78"/>
      <c r="F21" s="78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</row>
    <row r="22" spans="1:20" ht="23.25" customHeight="1" x14ac:dyDescent="0.2">
      <c r="A22" s="79" t="s">
        <v>233</v>
      </c>
      <c r="B22" s="79"/>
      <c r="C22" s="80" t="s">
        <v>214</v>
      </c>
      <c r="D22" s="80"/>
      <c r="E22" s="80"/>
      <c r="F22" s="8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</row>
    <row r="23" spans="1:20" ht="15.75" customHeight="1" x14ac:dyDescent="0.2">
      <c r="A23" s="79" t="s">
        <v>234</v>
      </c>
      <c r="B23" s="79"/>
      <c r="C23" s="80" t="s">
        <v>215</v>
      </c>
      <c r="D23" s="80"/>
      <c r="E23" s="80"/>
      <c r="F23" s="8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</row>
    <row r="24" spans="1:20" ht="52.9" customHeight="1" x14ac:dyDescent="0.2">
      <c r="A24" s="66" t="s">
        <v>180</v>
      </c>
      <c r="B24" s="66"/>
      <c r="C24" s="80" t="s">
        <v>216</v>
      </c>
      <c r="D24" s="80"/>
      <c r="E24" s="80"/>
      <c r="F24" s="8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</row>
    <row r="25" spans="1:20" x14ac:dyDescent="0.2">
      <c r="A25" s="81" t="s">
        <v>182</v>
      </c>
      <c r="B25" s="81"/>
      <c r="C25" s="81"/>
      <c r="D25" s="81"/>
      <c r="E25" s="81"/>
      <c r="F25" s="81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</row>
    <row r="26" spans="1:20" ht="25.5" customHeight="1" x14ac:dyDescent="0.2">
      <c r="A26" s="66" t="s">
        <v>183</v>
      </c>
      <c r="B26" s="66"/>
      <c r="C26" s="78" t="s">
        <v>132</v>
      </c>
      <c r="D26" s="78"/>
      <c r="E26" s="78"/>
      <c r="F26" s="78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</row>
    <row r="27" spans="1:20" ht="39.6" customHeight="1" x14ac:dyDescent="0.2">
      <c r="A27" s="67" t="s">
        <v>235</v>
      </c>
      <c r="B27" s="67"/>
      <c r="C27" s="80" t="s">
        <v>217</v>
      </c>
      <c r="D27" s="80"/>
      <c r="E27" s="80"/>
      <c r="F27" s="8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</row>
    <row r="28" spans="1:20" ht="25.5" customHeight="1" x14ac:dyDescent="0.2">
      <c r="A28" s="66" t="s">
        <v>184</v>
      </c>
      <c r="B28" s="66"/>
      <c r="C28" s="78" t="s">
        <v>135</v>
      </c>
      <c r="D28" s="78"/>
      <c r="E28" s="78"/>
      <c r="F28" s="78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</row>
    <row r="29" spans="1:20" x14ac:dyDescent="0.2">
      <c r="A29" s="67" t="s">
        <v>236</v>
      </c>
      <c r="B29" s="67"/>
      <c r="C29" s="80" t="s">
        <v>218</v>
      </c>
      <c r="D29" s="80"/>
      <c r="E29" s="80"/>
      <c r="F29" s="8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</row>
    <row r="30" spans="1:20" ht="25.5" customHeight="1" x14ac:dyDescent="0.2">
      <c r="A30" s="66" t="s">
        <v>185</v>
      </c>
      <c r="B30" s="66"/>
      <c r="C30" s="78" t="s">
        <v>138</v>
      </c>
      <c r="D30" s="78"/>
      <c r="E30" s="78"/>
      <c r="F30" s="78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</row>
    <row r="31" spans="1:20" ht="38.25" customHeight="1" x14ac:dyDescent="0.2">
      <c r="A31" s="66" t="s">
        <v>186</v>
      </c>
      <c r="B31" s="66"/>
      <c r="C31" s="80" t="s">
        <v>219</v>
      </c>
      <c r="D31" s="80"/>
      <c r="E31" s="80"/>
      <c r="F31" s="8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</row>
    <row r="32" spans="1:20" ht="25.5" customHeight="1" x14ac:dyDescent="0.2">
      <c r="A32" s="66" t="s">
        <v>187</v>
      </c>
      <c r="B32" s="66"/>
      <c r="C32" s="78" t="s">
        <v>141</v>
      </c>
      <c r="D32" s="78"/>
      <c r="E32" s="78"/>
      <c r="F32" s="78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</row>
    <row r="33" spans="1:20" ht="39.6" customHeight="1" x14ac:dyDescent="0.2">
      <c r="A33" s="67" t="s">
        <v>237</v>
      </c>
      <c r="B33" s="67"/>
      <c r="C33" s="80" t="s">
        <v>220</v>
      </c>
      <c r="D33" s="80"/>
      <c r="E33" s="80"/>
      <c r="F33" s="8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</row>
    <row r="34" spans="1:20" ht="25.5" customHeight="1" x14ac:dyDescent="0.2">
      <c r="A34" s="66" t="s">
        <v>188</v>
      </c>
      <c r="B34" s="66"/>
      <c r="C34" s="78" t="s">
        <v>144</v>
      </c>
      <c r="D34" s="78"/>
      <c r="E34" s="78"/>
      <c r="F34" s="78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</row>
    <row r="35" spans="1:20" ht="39.6" customHeight="1" x14ac:dyDescent="0.2">
      <c r="A35" s="66" t="s">
        <v>189</v>
      </c>
      <c r="B35" s="66"/>
      <c r="C35" s="78" t="s">
        <v>147</v>
      </c>
      <c r="D35" s="78"/>
      <c r="E35" s="78"/>
      <c r="F35" s="78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</row>
    <row r="36" spans="1:20" ht="25.5" customHeight="1" x14ac:dyDescent="0.2">
      <c r="A36" s="66" t="s">
        <v>190</v>
      </c>
      <c r="B36" s="66"/>
      <c r="C36" s="78" t="s">
        <v>150</v>
      </c>
      <c r="D36" s="78"/>
      <c r="E36" s="78"/>
      <c r="F36" s="78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</row>
    <row r="37" spans="1:20" x14ac:dyDescent="0.2">
      <c r="A37" s="81" t="s">
        <v>191</v>
      </c>
      <c r="B37" s="81"/>
      <c r="C37" s="81"/>
      <c r="D37" s="81"/>
      <c r="E37" s="81"/>
      <c r="F37" s="81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</row>
    <row r="38" spans="1:20" x14ac:dyDescent="0.2">
      <c r="A38" s="78" t="s">
        <v>153</v>
      </c>
      <c r="B38" s="78"/>
      <c r="C38" s="78"/>
      <c r="D38" s="78"/>
      <c r="E38" s="78"/>
      <c r="F38" s="78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</row>
    <row r="39" spans="1:20" x14ac:dyDescent="0.2">
      <c r="A39" s="78" t="s">
        <v>160</v>
      </c>
      <c r="B39" s="78"/>
      <c r="C39" s="78"/>
      <c r="D39" s="78"/>
      <c r="E39" s="78"/>
      <c r="F39" s="78"/>
      <c r="G39" s="77" t="str">
        <f>IF(A39="CONSTRUCTION OF THE BUILDING IS STILL ON-GOING","PERCENTAGE?","")</f>
        <v/>
      </c>
      <c r="H39" s="77"/>
      <c r="I39" s="65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</row>
    <row r="40" spans="1:20" x14ac:dyDescent="0.2">
      <c r="A40" s="80" t="s">
        <v>221</v>
      </c>
      <c r="B40" s="80"/>
      <c r="C40" s="80"/>
      <c r="D40" s="80"/>
      <c r="E40" s="80"/>
      <c r="F40" s="8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</row>
    <row r="41" spans="1:20" ht="39.6" customHeight="1" x14ac:dyDescent="0.2">
      <c r="A41" s="66" t="s">
        <v>240</v>
      </c>
      <c r="B41" s="66"/>
      <c r="C41" s="80" t="s">
        <v>222</v>
      </c>
      <c r="D41" s="80"/>
      <c r="E41" s="80"/>
      <c r="F41" s="8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</row>
    <row r="42" spans="1:20" ht="25.5" customHeight="1" x14ac:dyDescent="0.2">
      <c r="A42" s="66" t="s">
        <v>192</v>
      </c>
      <c r="B42" s="66"/>
      <c r="C42" s="80" t="s">
        <v>223</v>
      </c>
      <c r="D42" s="80"/>
      <c r="E42" s="80"/>
      <c r="F42" s="8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</row>
    <row r="43" spans="1:20" ht="25.5" customHeight="1" x14ac:dyDescent="0.2">
      <c r="A43" s="66" t="s">
        <v>193</v>
      </c>
      <c r="B43" s="66"/>
      <c r="C43" s="80" t="s">
        <v>224</v>
      </c>
      <c r="D43" s="80"/>
      <c r="E43" s="80"/>
      <c r="F43" s="8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</row>
    <row r="44" spans="1:20" ht="39.6" customHeight="1" x14ac:dyDescent="0.2">
      <c r="A44" s="66" t="s">
        <v>241</v>
      </c>
      <c r="B44" s="66"/>
      <c r="C44" s="80" t="s">
        <v>225</v>
      </c>
      <c r="D44" s="80"/>
      <c r="E44" s="80"/>
      <c r="F44" s="8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</row>
    <row r="45" spans="1:20" ht="25.5" customHeight="1" x14ac:dyDescent="0.2">
      <c r="A45" s="66" t="s">
        <v>194</v>
      </c>
      <c r="B45" s="66"/>
      <c r="C45" s="80" t="s">
        <v>226</v>
      </c>
      <c r="D45" s="80"/>
      <c r="E45" s="80"/>
      <c r="F45" s="8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</row>
    <row r="46" spans="1:20" ht="25.5" customHeight="1" x14ac:dyDescent="0.2">
      <c r="A46" s="66" t="s">
        <v>195</v>
      </c>
      <c r="B46" s="66"/>
      <c r="C46" s="80" t="s">
        <v>227</v>
      </c>
      <c r="D46" s="80"/>
      <c r="E46" s="80"/>
      <c r="F46" s="8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</row>
    <row r="47" spans="1:20" ht="25.5" customHeight="1" x14ac:dyDescent="0.2">
      <c r="A47" s="66" t="s">
        <v>196</v>
      </c>
      <c r="B47" s="66"/>
      <c r="C47" s="82" t="s">
        <v>228</v>
      </c>
      <c r="D47" s="83"/>
      <c r="E47" s="83"/>
      <c r="F47" s="84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</row>
    <row r="48" spans="1:20" ht="39.6" customHeight="1" x14ac:dyDescent="0.2">
      <c r="A48" s="66" t="s">
        <v>197</v>
      </c>
      <c r="B48" s="66"/>
      <c r="C48" s="80" t="s">
        <v>229</v>
      </c>
      <c r="D48" s="80"/>
      <c r="E48" s="80"/>
      <c r="F48" s="8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</row>
    <row r="49" spans="1:20" ht="39.6" customHeight="1" x14ac:dyDescent="0.2">
      <c r="A49" s="66" t="s">
        <v>198</v>
      </c>
      <c r="B49" s="66"/>
      <c r="C49" s="80" t="s">
        <v>230</v>
      </c>
      <c r="D49" s="80"/>
      <c r="E49" s="80"/>
      <c r="F49" s="8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</row>
    <row r="50" spans="1:20" ht="25.5" customHeight="1" x14ac:dyDescent="0.2">
      <c r="A50" s="66" t="s">
        <v>199</v>
      </c>
      <c r="B50" s="66"/>
      <c r="C50" s="80" t="s">
        <v>231</v>
      </c>
      <c r="D50" s="80"/>
      <c r="E50" s="80"/>
      <c r="F50" s="8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</row>
    <row r="51" spans="1:20" ht="39.6" customHeight="1" x14ac:dyDescent="0.2">
      <c r="A51" s="66" t="s">
        <v>200</v>
      </c>
      <c r="B51" s="66"/>
      <c r="C51" s="80" t="s">
        <v>232</v>
      </c>
      <c r="D51" s="80"/>
      <c r="E51" s="80"/>
      <c r="F51" s="8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</row>
  </sheetData>
  <mergeCells count="88">
    <mergeCell ref="C49:F49"/>
    <mergeCell ref="C50:F50"/>
    <mergeCell ref="C51:F51"/>
    <mergeCell ref="C42:F42"/>
    <mergeCell ref="C43:F43"/>
    <mergeCell ref="C44:F44"/>
    <mergeCell ref="C45:F45"/>
    <mergeCell ref="C46:F46"/>
    <mergeCell ref="C48:F48"/>
    <mergeCell ref="C47:F47"/>
    <mergeCell ref="G39:H39"/>
    <mergeCell ref="A40:F40"/>
    <mergeCell ref="C41:F41"/>
    <mergeCell ref="C31:F31"/>
    <mergeCell ref="C32:F32"/>
    <mergeCell ref="C33:F33"/>
    <mergeCell ref="C34:F34"/>
    <mergeCell ref="C35:F35"/>
    <mergeCell ref="C36:F36"/>
    <mergeCell ref="A36:B36"/>
    <mergeCell ref="A34:B34"/>
    <mergeCell ref="A37:F37"/>
    <mergeCell ref="A38:F38"/>
    <mergeCell ref="A39:F39"/>
    <mergeCell ref="A31:B31"/>
    <mergeCell ref="A32:B32"/>
    <mergeCell ref="C30:F30"/>
    <mergeCell ref="C21:F21"/>
    <mergeCell ref="A22:B22"/>
    <mergeCell ref="C22:F22"/>
    <mergeCell ref="A23:B23"/>
    <mergeCell ref="C23:F23"/>
    <mergeCell ref="C24:F24"/>
    <mergeCell ref="A21:B21"/>
    <mergeCell ref="A25:F25"/>
    <mergeCell ref="C26:F26"/>
    <mergeCell ref="C27:F27"/>
    <mergeCell ref="C28:F28"/>
    <mergeCell ref="C29:F29"/>
    <mergeCell ref="A30:B30"/>
    <mergeCell ref="A28:B28"/>
    <mergeCell ref="A26:B26"/>
    <mergeCell ref="C18:F18"/>
    <mergeCell ref="A19:B19"/>
    <mergeCell ref="C19:F19"/>
    <mergeCell ref="G19:T19"/>
    <mergeCell ref="A20:B20"/>
    <mergeCell ref="C20:F20"/>
    <mergeCell ref="A18:B18"/>
    <mergeCell ref="C17:F17"/>
    <mergeCell ref="A6:F6"/>
    <mergeCell ref="B7:F7"/>
    <mergeCell ref="B8:F8"/>
    <mergeCell ref="B9:F9"/>
    <mergeCell ref="C10:F10"/>
    <mergeCell ref="C11:F11"/>
    <mergeCell ref="C12:F12"/>
    <mergeCell ref="A13:F13"/>
    <mergeCell ref="B14:F14"/>
    <mergeCell ref="B15:F15"/>
    <mergeCell ref="B16:F16"/>
    <mergeCell ref="A12:B12"/>
    <mergeCell ref="A11:B11"/>
    <mergeCell ref="A10:B10"/>
    <mergeCell ref="A17:B17"/>
    <mergeCell ref="D5:E5"/>
    <mergeCell ref="A1:F1"/>
    <mergeCell ref="A2:F2"/>
    <mergeCell ref="A3:B3"/>
    <mergeCell ref="A4:C4"/>
    <mergeCell ref="D4:E4"/>
    <mergeCell ref="A5:C5"/>
    <mergeCell ref="A24:B24"/>
    <mergeCell ref="A27:B27"/>
    <mergeCell ref="A29:B29"/>
    <mergeCell ref="A33:B33"/>
    <mergeCell ref="A35:B35"/>
    <mergeCell ref="A41:B41"/>
    <mergeCell ref="A44:B44"/>
    <mergeCell ref="A49:B49"/>
    <mergeCell ref="A48:B48"/>
    <mergeCell ref="A51:B51"/>
    <mergeCell ref="A42:B42"/>
    <mergeCell ref="A45:B45"/>
    <mergeCell ref="A47:B47"/>
    <mergeCell ref="A50:B50"/>
    <mergeCell ref="A43:B43"/>
    <mergeCell ref="A46:B46"/>
  </mergeCells>
  <conditionalFormatting sqref="C3">
    <cfRule type="expression" dxfId="6" priority="17">
      <formula>ISBLANK($C$3)</formula>
    </cfRule>
  </conditionalFormatting>
  <conditionalFormatting sqref="D3">
    <cfRule type="expression" dxfId="5" priority="11">
      <formula>ISBLANK($D$3)</formula>
    </cfRule>
  </conditionalFormatting>
  <conditionalFormatting sqref="E3">
    <cfRule type="expression" dxfId="4" priority="10">
      <formula>ISBLANK($E$3)</formula>
    </cfRule>
  </conditionalFormatting>
  <conditionalFormatting sqref="D4:E4 D5:E5">
    <cfRule type="containsBlanks" dxfId="3" priority="1">
      <formula>LEN(TRIM(D4))=0</formula>
    </cfRule>
  </conditionalFormatting>
  <conditionalFormatting sqref="B7:F9 B14:F16">
    <cfRule type="containsBlanks" dxfId="2" priority="4">
      <formula>LEN(TRIM(B7))=0</formula>
    </cfRule>
  </conditionalFormatting>
  <conditionalFormatting sqref="C10:F12 C17:F20">
    <cfRule type="containsBlanks" dxfId="1" priority="3">
      <formula>LEN(TRIM(C10))=0</formula>
    </cfRule>
  </conditionalFormatting>
  <conditionalFormatting sqref="C21:F21 C26:F26 C28:F28 C31:F32 C34:F36 A38:F39 C41:F46 C48:F51">
    <cfRule type="containsBlanks" dxfId="0" priority="5">
      <formula>LEN(TRIM(A21))=0</formula>
    </cfRule>
  </conditionalFormatting>
  <pageMargins left="0.75" right="0.75" top="1" bottom="1" header="0.5" footer="0.5"/>
  <pageSetup scale="78" orientation="portrait" r:id="rId1"/>
  <headerFooter alignWithMargins="0"/>
  <colBreaks count="1" manualBreakCount="1">
    <brk id="6" max="50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46"/>
  <sheetViews>
    <sheetView showGridLines="0" tabSelected="1" view="pageBreakPreview" zoomScaleNormal="100" zoomScaleSheetLayoutView="100" workbookViewId="0">
      <selection activeCell="AC28" sqref="AC28"/>
    </sheetView>
  </sheetViews>
  <sheetFormatPr defaultColWidth="9.140625" defaultRowHeight="12.75" x14ac:dyDescent="0.2"/>
  <cols>
    <col min="1" max="1" width="2.85546875" style="5" customWidth="1"/>
    <col min="2" max="4" width="3.7109375" style="5" customWidth="1"/>
    <col min="5" max="5" width="4.140625" style="5" customWidth="1"/>
    <col min="6" max="6" width="3.7109375" style="5" customWidth="1"/>
    <col min="7" max="7" width="1.28515625" style="5" customWidth="1"/>
    <col min="8" max="8" width="1.85546875" style="5" customWidth="1"/>
    <col min="9" max="9" width="3.140625" style="5" customWidth="1"/>
    <col min="10" max="10" width="2.85546875" style="5" customWidth="1"/>
    <col min="11" max="11" width="3.42578125" style="5" customWidth="1"/>
    <col min="12" max="12" width="3.7109375" style="5" customWidth="1"/>
    <col min="13" max="13" width="4" style="5" customWidth="1"/>
    <col min="14" max="14" width="3.7109375" style="5" customWidth="1"/>
    <col min="15" max="15" width="3.28515625" style="5" customWidth="1"/>
    <col min="16" max="16" width="1" style="5" customWidth="1"/>
    <col min="17" max="18" width="3.7109375" style="5" customWidth="1"/>
    <col min="19" max="19" width="2.28515625" style="5" customWidth="1"/>
    <col min="20" max="20" width="3.7109375" style="5" customWidth="1"/>
    <col min="21" max="21" width="4.140625" style="5" customWidth="1"/>
    <col min="22" max="22" width="6.42578125" style="5" customWidth="1"/>
    <col min="23" max="23" width="2" style="5" customWidth="1"/>
    <col min="24" max="24" width="3.5703125" style="5" customWidth="1"/>
    <col min="25" max="25" width="6.7109375" style="5" customWidth="1"/>
    <col min="26" max="26" width="7.42578125" style="5" customWidth="1"/>
    <col min="27" max="27" width="5.28515625" style="5" customWidth="1"/>
    <col min="28" max="28" width="1.42578125" style="5" customWidth="1"/>
    <col min="29" max="16384" width="9.140625" style="5"/>
  </cols>
  <sheetData>
    <row r="1" spans="1:28" ht="17.25" customHeight="1" x14ac:dyDescent="0.2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43"/>
    </row>
    <row r="2" spans="1:28" ht="12.75" customHeight="1" x14ac:dyDescent="0.2">
      <c r="A2" s="8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44"/>
    </row>
    <row r="3" spans="1:28" ht="11.25" customHeight="1" x14ac:dyDescent="0.2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44"/>
    </row>
    <row r="4" spans="1:28" ht="37.5" customHeight="1" x14ac:dyDescent="0.25">
      <c r="A4" s="85" t="s">
        <v>0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7"/>
    </row>
    <row r="5" spans="1:28" ht="17.25" customHeight="1" x14ac:dyDescent="0.2">
      <c r="A5" s="88" t="s">
        <v>1</v>
      </c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90"/>
    </row>
    <row r="6" spans="1:28" s="1" customFormat="1" ht="15" customHeight="1" x14ac:dyDescent="0.2">
      <c r="A6" s="10" t="s">
        <v>2</v>
      </c>
      <c r="B6" s="11"/>
      <c r="C6" s="11"/>
      <c r="D6" s="11"/>
      <c r="E6" s="11"/>
      <c r="F6" s="11"/>
      <c r="G6" s="11"/>
      <c r="H6" s="12"/>
      <c r="I6" s="39" t="s">
        <v>3</v>
      </c>
      <c r="J6" s="11"/>
      <c r="K6" s="11"/>
      <c r="L6" s="11"/>
      <c r="M6" s="11"/>
      <c r="N6" s="11"/>
      <c r="O6" s="11"/>
      <c r="P6" s="11"/>
      <c r="Q6" s="91" t="s">
        <v>4</v>
      </c>
      <c r="R6" s="92"/>
      <c r="S6" s="92"/>
      <c r="T6" s="92"/>
      <c r="U6" s="93"/>
      <c r="V6" s="42" t="s">
        <v>5</v>
      </c>
      <c r="W6" s="42"/>
      <c r="X6" s="42"/>
      <c r="Y6" s="42"/>
      <c r="Z6" s="42"/>
      <c r="AA6" s="42"/>
      <c r="AB6" s="45"/>
    </row>
    <row r="7" spans="1:28" s="1" customFormat="1" ht="15" customHeight="1" x14ac:dyDescent="0.2">
      <c r="A7" s="94"/>
      <c r="B7" s="95"/>
      <c r="C7" s="95"/>
      <c r="D7" s="95"/>
      <c r="E7" s="95"/>
      <c r="F7" s="95"/>
      <c r="G7" s="95"/>
      <c r="H7" s="96"/>
      <c r="I7" s="97"/>
      <c r="J7" s="98"/>
      <c r="K7" s="98"/>
      <c r="L7" s="98"/>
      <c r="M7" s="98"/>
      <c r="N7" s="98"/>
      <c r="O7" s="98"/>
      <c r="P7" s="99"/>
      <c r="Q7" s="100" t="str">
        <f>CONCATENATE(PDRNTEMP!C3,"-",PDRNTEMP!D3,"-",PDRNTEMP!E3)</f>
        <v xml:space="preserve"> SELECT||pt=C:3||val=Jan- SELECT||pt=D:3||val=1- SELECT||pt=E:3||val=2018</v>
      </c>
      <c r="R7" s="101"/>
      <c r="S7" s="101"/>
      <c r="T7" s="101"/>
      <c r="U7" s="102"/>
      <c r="V7" s="103" t="str">
        <f>PDRNTEMP!D5</f>
        <v>INPUT||pt=D:5||val=</v>
      </c>
      <c r="W7" s="104"/>
      <c r="X7" s="104"/>
      <c r="Y7" s="104"/>
      <c r="Z7" s="104"/>
      <c r="AA7" s="104"/>
      <c r="AB7" s="105"/>
    </row>
    <row r="8" spans="1:28" s="1" customFormat="1" ht="25.5" customHeight="1" x14ac:dyDescent="0.2">
      <c r="A8" s="110" t="s">
        <v>6</v>
      </c>
      <c r="B8" s="111"/>
      <c r="C8" s="111"/>
      <c r="D8" s="111"/>
      <c r="E8" s="111"/>
      <c r="F8" s="112"/>
      <c r="G8" s="112"/>
      <c r="H8" s="113"/>
      <c r="I8" s="114" t="str">
        <f>CONCATENATE(PDRNTEMP!B7,", ",PDRNTEMP!B8," ",PDRNTEMP!B9)</f>
        <v>INPUT||pt=B:7||val=, INPUT||pt=B:8||val= INPUT||pt=B:9||val=</v>
      </c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6"/>
    </row>
    <row r="9" spans="1:28" s="2" customFormat="1" ht="22.5" customHeight="1" x14ac:dyDescent="0.2">
      <c r="A9" s="117" t="s">
        <v>7</v>
      </c>
      <c r="B9" s="118"/>
      <c r="C9" s="118"/>
      <c r="D9" s="118"/>
      <c r="E9" s="118"/>
      <c r="F9" s="118"/>
      <c r="G9" s="118"/>
      <c r="H9" s="93"/>
      <c r="I9" s="119" t="str">
        <f>PDRNTEMP!C20</f>
        <v>INPUT||pt=C:20||val=</v>
      </c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1"/>
    </row>
    <row r="10" spans="1:28" s="2" customFormat="1" ht="18.75" customHeight="1" x14ac:dyDescent="0.2">
      <c r="A10" s="122" t="s">
        <v>8</v>
      </c>
      <c r="B10" s="123"/>
      <c r="C10" s="123"/>
      <c r="D10" s="123"/>
      <c r="E10" s="123"/>
      <c r="F10" s="123"/>
      <c r="G10" s="123"/>
      <c r="H10" s="124"/>
      <c r="I10" s="125" t="str">
        <f>PDRNTEMP!C19</f>
        <v>INPUT||pt=C:19||val=</v>
      </c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7"/>
    </row>
    <row r="11" spans="1:28" s="2" customFormat="1" ht="15" customHeight="1" x14ac:dyDescent="0.2">
      <c r="A11" s="128" t="s">
        <v>9</v>
      </c>
      <c r="B11" s="129"/>
      <c r="C11" s="129"/>
      <c r="D11" s="129"/>
      <c r="E11" s="129"/>
      <c r="F11" s="129"/>
      <c r="G11" s="129"/>
      <c r="H11" s="130"/>
      <c r="I11" s="125" t="str">
        <f>IF(OR(PDRNTEMP!C21="RENTED",PDRNTEMP!C21="MORTGAGED"),CONCATENATE(PDRNTEMP!C21," / ",PDRNTEMP!C22," / ",PDRNTEMP!C23),IF(PDRNTEMP!C21="USED FREE",CONCATENATE(PDRNTEMP!C21," / OWNED BY - ",PDRNTEMP!C22),PDRNTEMP!C21))</f>
        <v>SELECT||pt=C:21||val=OWNED</v>
      </c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  <c r="AA11" s="126"/>
      <c r="AB11" s="127"/>
    </row>
    <row r="12" spans="1:28" s="2" customFormat="1" ht="15" customHeight="1" x14ac:dyDescent="0.2">
      <c r="A12" s="131" t="s">
        <v>10</v>
      </c>
      <c r="B12" s="132"/>
      <c r="C12" s="132"/>
      <c r="D12" s="132"/>
      <c r="E12" s="132"/>
      <c r="F12" s="132"/>
      <c r="G12" s="132"/>
      <c r="H12" s="133"/>
      <c r="I12" s="134" t="str">
        <f>PDRNTEMP!C24</f>
        <v>INPUT||pt=C:24||val=</v>
      </c>
      <c r="J12" s="135"/>
      <c r="K12" s="135"/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5"/>
      <c r="AA12" s="135"/>
      <c r="AB12" s="136"/>
    </row>
    <row r="13" spans="1:28" s="1" customFormat="1" ht="15" customHeight="1" x14ac:dyDescent="0.2">
      <c r="A13" s="137" t="s">
        <v>11</v>
      </c>
      <c r="B13" s="138"/>
      <c r="C13" s="138"/>
      <c r="D13" s="138"/>
      <c r="E13" s="138"/>
      <c r="F13" s="138"/>
      <c r="G13" s="138"/>
      <c r="H13" s="138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39"/>
    </row>
    <row r="14" spans="1:28" s="1" customFormat="1" ht="9" customHeight="1" x14ac:dyDescent="0.2">
      <c r="A14" s="19"/>
      <c r="B14" s="20"/>
      <c r="C14" s="20"/>
      <c r="D14" s="20"/>
      <c r="E14" s="20"/>
      <c r="F14" s="20"/>
      <c r="G14" s="20"/>
      <c r="H14" s="2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</row>
    <row r="15" spans="1:28" s="2" customFormat="1" ht="15" customHeight="1" x14ac:dyDescent="0.2">
      <c r="A15" s="106" t="s">
        <v>12</v>
      </c>
      <c r="B15" s="107"/>
      <c r="C15" s="107"/>
      <c r="D15" s="107"/>
      <c r="E15" s="107"/>
      <c r="F15" s="107"/>
      <c r="G15" s="107"/>
      <c r="H15" s="108"/>
      <c r="I15" s="35"/>
      <c r="J15" s="33" t="str">
        <f>IF(PDRNTEMP!C26="RESIDENTIAL","X","")</f>
        <v/>
      </c>
      <c r="K15" s="34" t="s">
        <v>13</v>
      </c>
      <c r="L15" s="35"/>
      <c r="M15" s="35"/>
      <c r="N15" s="35"/>
      <c r="O15" s="35"/>
      <c r="P15" s="35"/>
      <c r="Q15" s="33" t="str">
        <f>IF(PDRNTEMP!C26="COMMERCIAL","X","")</f>
        <v/>
      </c>
      <c r="R15" s="34" t="s">
        <v>14</v>
      </c>
      <c r="S15" s="35"/>
      <c r="T15" s="35"/>
      <c r="U15" s="35"/>
      <c r="V15" s="35"/>
      <c r="W15" s="35"/>
      <c r="X15" s="33" t="str">
        <f>IF(PDRNTEMP!C26="OTHERS","X","")</f>
        <v/>
      </c>
      <c r="Y15" s="34" t="s">
        <v>15</v>
      </c>
      <c r="Z15" s="109" t="str">
        <f>IF(X15="X",PDRNTEMP!C27,"")</f>
        <v/>
      </c>
      <c r="AA15" s="109"/>
      <c r="AB15" s="46"/>
    </row>
    <row r="16" spans="1:28" s="2" customFormat="1" ht="3" customHeight="1" x14ac:dyDescent="0.2">
      <c r="A16" s="25"/>
      <c r="B16" s="17"/>
      <c r="C16" s="17"/>
      <c r="D16" s="17"/>
      <c r="E16" s="17"/>
      <c r="F16" s="17"/>
      <c r="G16" s="17"/>
      <c r="H16" s="18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46"/>
    </row>
    <row r="17" spans="1:28" s="2" customFormat="1" ht="15" customHeight="1" x14ac:dyDescent="0.2">
      <c r="A17" s="22" t="s">
        <v>16</v>
      </c>
      <c r="B17" s="23"/>
      <c r="C17" s="23"/>
      <c r="D17" s="23"/>
      <c r="E17" s="23"/>
      <c r="F17" s="23"/>
      <c r="G17" s="23"/>
      <c r="H17" s="24"/>
      <c r="I17" s="35"/>
      <c r="J17" s="33" t="str">
        <f>IF(PDRNTEMP!C28="GOOD","X","")</f>
        <v/>
      </c>
      <c r="K17" s="34" t="s">
        <v>17</v>
      </c>
      <c r="L17" s="35"/>
      <c r="M17" s="35"/>
      <c r="N17" s="35"/>
      <c r="O17" s="35"/>
      <c r="P17" s="35"/>
      <c r="Q17" s="33" t="str">
        <f>IF(PDRNTEMP!C28="FAIR","X","")</f>
        <v/>
      </c>
      <c r="R17" s="34" t="s">
        <v>18</v>
      </c>
      <c r="S17" s="35"/>
      <c r="T17" s="35"/>
      <c r="U17" s="35"/>
      <c r="V17" s="35"/>
      <c r="W17" s="35"/>
      <c r="X17" s="33" t="str">
        <f>IF(PDRNTEMP!C28="OTHERS","X","")</f>
        <v/>
      </c>
      <c r="Y17" s="34" t="s">
        <v>15</v>
      </c>
      <c r="Z17" s="109" t="str">
        <f>IF(X17="X",PDRNTEMP!C29,"")</f>
        <v/>
      </c>
      <c r="AA17" s="109"/>
      <c r="AB17" s="46"/>
    </row>
    <row r="18" spans="1:28" s="2" customFormat="1" ht="3" customHeight="1" x14ac:dyDescent="0.2">
      <c r="A18" s="25"/>
      <c r="B18" s="17"/>
      <c r="C18" s="17"/>
      <c r="D18" s="17"/>
      <c r="E18" s="17"/>
      <c r="F18" s="17"/>
      <c r="G18" s="17"/>
      <c r="H18" s="18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46"/>
    </row>
    <row r="19" spans="1:28" s="2" customFormat="1" ht="15" customHeight="1" x14ac:dyDescent="0.2">
      <c r="A19" s="26" t="s">
        <v>19</v>
      </c>
      <c r="B19" s="15"/>
      <c r="C19" s="15"/>
      <c r="D19" s="15"/>
      <c r="E19" s="15"/>
      <c r="F19" s="15"/>
      <c r="G19" s="15"/>
      <c r="H19" s="16"/>
      <c r="I19" s="35"/>
      <c r="J19" s="33" t="str">
        <f>IF(PDRNTEMP!C30="UPPER","X","")</f>
        <v/>
      </c>
      <c r="K19" s="34" t="s">
        <v>20</v>
      </c>
      <c r="L19" s="35"/>
      <c r="M19" s="35"/>
      <c r="N19" s="35"/>
      <c r="O19" s="35"/>
      <c r="P19" s="35"/>
      <c r="Q19" s="33" t="str">
        <f>IF(PDRNTEMP!C30="MIDDLE","X","")</f>
        <v/>
      </c>
      <c r="R19" s="34" t="s">
        <v>21</v>
      </c>
      <c r="S19" s="35"/>
      <c r="T19" s="35"/>
      <c r="U19" s="35"/>
      <c r="V19" s="35"/>
      <c r="W19" s="35"/>
      <c r="X19" s="33" t="str">
        <f>IF(PDRNTEMP!C30="LOW","X","")</f>
        <v/>
      </c>
      <c r="Y19" s="34" t="s">
        <v>22</v>
      </c>
      <c r="Z19" s="35"/>
      <c r="AA19" s="35"/>
      <c r="AB19" s="46"/>
    </row>
    <row r="20" spans="1:28" s="2" customFormat="1" ht="3" customHeight="1" x14ac:dyDescent="0.2">
      <c r="A20" s="22"/>
      <c r="B20" s="23"/>
      <c r="C20" s="23"/>
      <c r="D20" s="23"/>
      <c r="E20" s="23"/>
      <c r="F20" s="23"/>
      <c r="G20" s="23"/>
      <c r="H20" s="24"/>
      <c r="I20" s="35"/>
      <c r="J20" s="40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46"/>
    </row>
    <row r="21" spans="1:28" s="2" customFormat="1" ht="15" customHeight="1" x14ac:dyDescent="0.2">
      <c r="A21" s="142" t="s">
        <v>23</v>
      </c>
      <c r="B21" s="132"/>
      <c r="C21" s="132"/>
      <c r="D21" s="132"/>
      <c r="E21" s="132"/>
      <c r="F21" s="132"/>
      <c r="G21" s="132"/>
      <c r="H21" s="133"/>
      <c r="I21" s="35"/>
      <c r="J21" s="41" t="str">
        <f>IF(PDRNTEMP!C31="RESIDENTIAL","X","")</f>
        <v/>
      </c>
      <c r="K21" s="34" t="s">
        <v>13</v>
      </c>
      <c r="L21" s="35"/>
      <c r="M21" s="35"/>
      <c r="N21" s="35"/>
      <c r="O21" s="35"/>
      <c r="P21" s="35"/>
      <c r="Q21" s="33" t="str">
        <f>IF(PDRNTEMP!C31="COMMERCIAL","X","")</f>
        <v/>
      </c>
      <c r="R21" s="34" t="s">
        <v>14</v>
      </c>
      <c r="S21" s="34"/>
      <c r="T21" s="35"/>
      <c r="U21" s="35"/>
      <c r="V21" s="35"/>
      <c r="W21" s="35"/>
      <c r="X21" s="33" t="str">
        <f>X15</f>
        <v/>
      </c>
      <c r="Y21" s="34" t="s">
        <v>15</v>
      </c>
      <c r="Z21" s="109" t="str">
        <f>IF(X21="X",PDRNTEMP!C27,"")</f>
        <v/>
      </c>
      <c r="AA21" s="109"/>
      <c r="AB21" s="46"/>
    </row>
    <row r="22" spans="1:28" s="2" customFormat="1" ht="3" customHeight="1" x14ac:dyDescent="0.2">
      <c r="A22" s="106"/>
      <c r="B22" s="107"/>
      <c r="C22" s="107"/>
      <c r="D22" s="107"/>
      <c r="E22" s="107"/>
      <c r="F22" s="107"/>
      <c r="G22" s="107"/>
      <c r="H22" s="108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46"/>
    </row>
    <row r="23" spans="1:28" s="2" customFormat="1" ht="15" customHeight="1" x14ac:dyDescent="0.2">
      <c r="A23" s="27" t="s">
        <v>24</v>
      </c>
      <c r="B23" s="28"/>
      <c r="C23" s="28"/>
      <c r="D23" s="28"/>
      <c r="E23" s="28"/>
      <c r="F23" s="28"/>
      <c r="G23" s="28"/>
      <c r="H23" s="29"/>
      <c r="I23" s="35"/>
      <c r="J23" s="33" t="str">
        <f>IF(PDRNTEMP!C32="SINGLE DWELING","X","")</f>
        <v/>
      </c>
      <c r="K23" s="34" t="s">
        <v>25</v>
      </c>
      <c r="L23" s="35"/>
      <c r="M23" s="35"/>
      <c r="N23" s="35"/>
      <c r="O23" s="35"/>
      <c r="P23" s="35"/>
      <c r="Q23" s="33" t="str">
        <f>IF(PDRNTEMP!C32="CONDOMINIUM","X","")</f>
        <v/>
      </c>
      <c r="R23" s="34" t="s">
        <v>26</v>
      </c>
      <c r="S23" s="35"/>
      <c r="T23" s="35"/>
      <c r="U23" s="35"/>
      <c r="V23" s="35"/>
      <c r="W23" s="35"/>
      <c r="X23" s="33" t="str">
        <f>IF(PDRNTEMP!C32="OTHERS","X","")</f>
        <v/>
      </c>
      <c r="Y23" s="34" t="s">
        <v>15</v>
      </c>
      <c r="Z23" s="109" t="str">
        <f>IF(X23="X",PDRNTEMP!C33,"")</f>
        <v/>
      </c>
      <c r="AA23" s="109"/>
      <c r="AB23" s="46"/>
    </row>
    <row r="24" spans="1:28" s="2" customFormat="1" ht="3.95" customHeight="1" x14ac:dyDescent="0.2">
      <c r="A24" s="142"/>
      <c r="B24" s="132"/>
      <c r="C24" s="132"/>
      <c r="D24" s="132"/>
      <c r="E24" s="132"/>
      <c r="F24" s="132"/>
      <c r="G24" s="132"/>
      <c r="H24" s="133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46"/>
    </row>
    <row r="25" spans="1:28" s="2" customFormat="1" ht="15" customHeight="1" x14ac:dyDescent="0.2">
      <c r="A25" s="106" t="s">
        <v>27</v>
      </c>
      <c r="B25" s="107"/>
      <c r="C25" s="107"/>
      <c r="D25" s="107"/>
      <c r="E25" s="107"/>
      <c r="F25" s="107"/>
      <c r="G25" s="107"/>
      <c r="H25" s="108"/>
      <c r="I25" s="35"/>
      <c r="J25" s="33" t="str">
        <f>IF(PDRNTEMP!C34="LOW RISE (1-4 FLOORS)","X","")</f>
        <v/>
      </c>
      <c r="K25" s="34" t="s">
        <v>28</v>
      </c>
      <c r="L25" s="35"/>
      <c r="M25" s="35"/>
      <c r="N25" s="35"/>
      <c r="O25" s="35"/>
      <c r="P25" s="35"/>
      <c r="Q25" s="33" t="str">
        <f>IF(PDRNTEMP!C34="MEDIUM RISE (5-10 FLOORS)","X","")</f>
        <v/>
      </c>
      <c r="R25" s="34" t="s">
        <v>29</v>
      </c>
      <c r="S25" s="35"/>
      <c r="T25" s="35"/>
      <c r="U25" s="35"/>
      <c r="V25" s="35"/>
      <c r="W25" s="35"/>
      <c r="X25" s="33" t="str">
        <f>IF(PDRNTEMP!C34="HIGH RISE (11 STOREYS)","X","")</f>
        <v/>
      </c>
      <c r="Y25" s="34" t="s">
        <v>30</v>
      </c>
      <c r="Z25" s="35"/>
      <c r="AA25" s="35"/>
      <c r="AB25" s="46"/>
    </row>
    <row r="26" spans="1:28" s="2" customFormat="1" ht="3.95" customHeight="1" x14ac:dyDescent="0.2">
      <c r="A26" s="142"/>
      <c r="B26" s="132"/>
      <c r="C26" s="132"/>
      <c r="D26" s="132"/>
      <c r="E26" s="132"/>
      <c r="F26" s="132"/>
      <c r="G26" s="132"/>
      <c r="H26" s="133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46"/>
    </row>
    <row r="27" spans="1:28" s="2" customFormat="1" ht="15" customHeight="1" x14ac:dyDescent="0.2">
      <c r="A27" s="106" t="s">
        <v>31</v>
      </c>
      <c r="B27" s="107"/>
      <c r="C27" s="107"/>
      <c r="D27" s="107"/>
      <c r="E27" s="107"/>
      <c r="F27" s="107"/>
      <c r="G27" s="107"/>
      <c r="H27" s="108"/>
      <c r="I27" s="35"/>
      <c r="J27" s="33" t="str">
        <f>IF(PDRNTEMP!C35="CONCRETE","X","")</f>
        <v/>
      </c>
      <c r="K27" s="34" t="s">
        <v>32</v>
      </c>
      <c r="L27" s="35"/>
      <c r="M27" s="35"/>
      <c r="N27" s="35"/>
      <c r="O27" s="35"/>
      <c r="P27" s="35"/>
      <c r="Q27" s="33" t="str">
        <f>IF(PDRNTEMP!C35="WOODEN","X","")</f>
        <v/>
      </c>
      <c r="R27" s="34" t="s">
        <v>33</v>
      </c>
      <c r="S27" s="35"/>
      <c r="T27" s="35"/>
      <c r="U27" s="35"/>
      <c r="V27" s="35"/>
      <c r="W27" s="35"/>
      <c r="X27" s="33" t="str">
        <f>IF(PDRNTEMP!C35="MIXED / SEMI CONCRETE","X","")</f>
        <v/>
      </c>
      <c r="Y27" s="34" t="s">
        <v>34</v>
      </c>
      <c r="Z27" s="35"/>
      <c r="AA27" s="35"/>
      <c r="AB27" s="46"/>
    </row>
    <row r="28" spans="1:28" s="2" customFormat="1" ht="3" customHeight="1" x14ac:dyDescent="0.2">
      <c r="A28" s="25"/>
      <c r="B28" s="17"/>
      <c r="C28" s="17"/>
      <c r="D28" s="17"/>
      <c r="E28" s="17"/>
      <c r="F28" s="17"/>
      <c r="G28" s="17"/>
      <c r="H28" s="18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46"/>
    </row>
    <row r="29" spans="1:28" s="2" customFormat="1" ht="15" customHeight="1" x14ac:dyDescent="0.2">
      <c r="A29" s="106" t="s">
        <v>35</v>
      </c>
      <c r="B29" s="107"/>
      <c r="C29" s="107"/>
      <c r="D29" s="107"/>
      <c r="E29" s="107"/>
      <c r="F29" s="107"/>
      <c r="G29" s="107"/>
      <c r="H29" s="108"/>
      <c r="I29" s="35"/>
      <c r="J29" s="33" t="str">
        <f>IF(PDRNTEMP!C36="GOOD","X","")</f>
        <v/>
      </c>
      <c r="K29" s="35" t="s">
        <v>17</v>
      </c>
      <c r="L29" s="35"/>
      <c r="M29" s="35"/>
      <c r="N29" s="35"/>
      <c r="O29" s="35"/>
      <c r="P29" s="35"/>
      <c r="Q29" s="33" t="str">
        <f>IF(PDRNTEMP!C36="FAIR","X","")</f>
        <v/>
      </c>
      <c r="R29" s="34" t="s">
        <v>18</v>
      </c>
      <c r="S29" s="35"/>
      <c r="T29" s="35"/>
      <c r="U29" s="35"/>
      <c r="V29" s="35"/>
      <c r="W29" s="35"/>
      <c r="X29" s="33" t="str">
        <f>IF(PDRNTEMP!C36="POOR","X","")</f>
        <v/>
      </c>
      <c r="Y29" s="34" t="s">
        <v>36</v>
      </c>
      <c r="Z29" s="35"/>
      <c r="AA29" s="35"/>
      <c r="AB29" s="47"/>
    </row>
    <row r="30" spans="1:28" s="1" customFormat="1" ht="15" customHeight="1" x14ac:dyDescent="0.2">
      <c r="A30" s="143" t="s">
        <v>37</v>
      </c>
      <c r="B30" s="144"/>
      <c r="C30" s="144"/>
      <c r="D30" s="144"/>
      <c r="E30" s="144"/>
      <c r="F30" s="144"/>
      <c r="G30" s="144"/>
      <c r="H30" s="144"/>
      <c r="I30" s="144"/>
      <c r="J30" s="144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  <c r="W30" s="144"/>
      <c r="X30" s="144"/>
      <c r="Y30" s="144"/>
      <c r="Z30" s="144"/>
      <c r="AA30" s="144"/>
      <c r="AB30" s="141"/>
    </row>
    <row r="31" spans="1:28" s="1" customFormat="1" ht="15" customHeight="1" x14ac:dyDescent="0.2">
      <c r="A31" s="30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48"/>
    </row>
    <row r="32" spans="1:28" s="2" customFormat="1" ht="6" customHeight="1" x14ac:dyDescent="0.2">
      <c r="A32" s="13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49"/>
    </row>
    <row r="33" spans="1:28" s="2" customFormat="1" ht="15" customHeight="1" x14ac:dyDescent="0.2">
      <c r="A33" s="14"/>
      <c r="B33" s="33" t="str">
        <f>IF(PDRNTEMP!A38="SUBJECT WAS CONFIRMED AT THE GIVEN ADDRESS","X","")</f>
        <v/>
      </c>
      <c r="C33" s="34" t="s">
        <v>38</v>
      </c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46"/>
    </row>
    <row r="34" spans="1:28" s="2" customFormat="1" ht="3" customHeight="1" x14ac:dyDescent="0.2">
      <c r="A34" s="14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46"/>
    </row>
    <row r="35" spans="1:28" s="2" customFormat="1" ht="15" customHeight="1" x14ac:dyDescent="0.2">
      <c r="A35" s="14"/>
      <c r="B35" s="33" t="str">
        <f>IF(PDRNTEMP!A39="CONSTRUCTION OF THE BUILDING IS 100% COMPLETE","X","")</f>
        <v/>
      </c>
      <c r="C35" s="34" t="s">
        <v>39</v>
      </c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46"/>
    </row>
    <row r="36" spans="1:28" s="2" customFormat="1" ht="3.95" customHeight="1" x14ac:dyDescent="0.2">
      <c r="A36" s="14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46"/>
    </row>
    <row r="37" spans="1:28" s="2" customFormat="1" ht="15" customHeight="1" x14ac:dyDescent="0.2">
      <c r="A37" s="36"/>
      <c r="B37" s="37" t="str">
        <f>IF(PDRNTEMP!A39="CONSTRUCTION OF THE BUILDING IS STILL ON-GOING","X","")</f>
        <v/>
      </c>
      <c r="C37" s="34" t="s">
        <v>40</v>
      </c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50"/>
    </row>
    <row r="38" spans="1:28" s="2" customFormat="1" ht="15" customHeight="1" x14ac:dyDescent="0.2">
      <c r="A38" s="14"/>
      <c r="B38" s="35"/>
      <c r="C38" s="35"/>
      <c r="D38" s="34" t="s">
        <v>41</v>
      </c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8" t="str">
        <f>IF(B37="X",PDRNTEMP!I39,"")</f>
        <v/>
      </c>
      <c r="U38" s="34" t="s">
        <v>42</v>
      </c>
      <c r="V38" s="35"/>
      <c r="W38" s="35"/>
      <c r="X38" s="35"/>
      <c r="Y38" s="35"/>
      <c r="Z38" s="35"/>
      <c r="AA38" s="35"/>
      <c r="AB38" s="46"/>
    </row>
    <row r="39" spans="1:28" s="2" customFormat="1" ht="15" customHeight="1" x14ac:dyDescent="0.2">
      <c r="A39" s="14"/>
      <c r="B39" s="33" t="str">
        <f>IF(PDRNTEMP!A39="THE GIVEN OWNER'S NAME WAS CONFIRMED ON SITE","X","")</f>
        <v/>
      </c>
      <c r="C39" s="34" t="s">
        <v>43</v>
      </c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46"/>
    </row>
    <row r="40" spans="1:28" s="2" customFormat="1" ht="3.95" customHeight="1" x14ac:dyDescent="0.2">
      <c r="A40" s="14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46"/>
    </row>
    <row r="41" spans="1:28" s="2" customFormat="1" ht="15" customHeight="1" x14ac:dyDescent="0.2">
      <c r="A41" s="14"/>
      <c r="B41" s="33" t="str">
        <f>IF(PDRNTEMP!A39="THE GIVEN CONTRACTOR'S WAS CONFIRMED ON SITE","X","")</f>
        <v/>
      </c>
      <c r="C41" s="34" t="s">
        <v>44</v>
      </c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46"/>
    </row>
    <row r="42" spans="1:28" s="2" customFormat="1" ht="3" customHeight="1" x14ac:dyDescent="0.2">
      <c r="A42" s="14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46"/>
    </row>
    <row r="43" spans="1:28" s="2" customFormat="1" ht="15" customHeight="1" x14ac:dyDescent="0.2">
      <c r="A43" s="14"/>
      <c r="B43" s="33" t="str">
        <f>IF(PDRNTEMP!A39="GIVEN ADDRESS WAS NOT LOCATED","X","")</f>
        <v/>
      </c>
      <c r="C43" s="34" t="s">
        <v>45</v>
      </c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46"/>
    </row>
    <row r="44" spans="1:28" s="2" customFormat="1" ht="8.1" customHeight="1" x14ac:dyDescent="0.2">
      <c r="A44" s="14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46"/>
    </row>
    <row r="45" spans="1:28" s="1" customFormat="1" ht="15" customHeight="1" x14ac:dyDescent="0.2">
      <c r="A45" s="140" t="s">
        <v>46</v>
      </c>
      <c r="B45" s="111"/>
      <c r="C45" s="111"/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41"/>
    </row>
    <row r="46" spans="1:28" s="1" customFormat="1" ht="15" customHeight="1" x14ac:dyDescent="0.2">
      <c r="A46" s="110" t="s">
        <v>47</v>
      </c>
      <c r="B46" s="111"/>
      <c r="C46" s="111"/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41"/>
    </row>
    <row r="47" spans="1:28" s="2" customFormat="1" ht="15" customHeight="1" x14ac:dyDescent="0.2">
      <c r="A47" s="145" t="s">
        <v>48</v>
      </c>
      <c r="B47" s="146"/>
      <c r="C47" s="146"/>
      <c r="D47" s="146"/>
      <c r="E47" s="146"/>
      <c r="F47" s="146"/>
      <c r="G47" s="147"/>
      <c r="H47" s="148" t="s">
        <v>49</v>
      </c>
      <c r="I47" s="146"/>
      <c r="J47" s="146"/>
      <c r="K47" s="146"/>
      <c r="L47" s="146"/>
      <c r="M47" s="147"/>
      <c r="N47" s="148" t="s">
        <v>50</v>
      </c>
      <c r="O47" s="149"/>
      <c r="P47" s="149"/>
      <c r="Q47" s="149"/>
      <c r="R47" s="149"/>
      <c r="S47" s="149"/>
      <c r="T47" s="149"/>
      <c r="U47" s="149"/>
      <c r="V47" s="149"/>
      <c r="W47" s="149"/>
      <c r="X47" s="149"/>
      <c r="Y47" s="149"/>
      <c r="Z47" s="149"/>
      <c r="AA47" s="149"/>
      <c r="AB47" s="150"/>
    </row>
    <row r="48" spans="1:28" s="2" customFormat="1" ht="15" customHeight="1" x14ac:dyDescent="0.2">
      <c r="A48" s="151" t="str">
        <f>PDRNTEMP!C41</f>
        <v>INPUT||pt=C:41||val=</v>
      </c>
      <c r="B48" s="152"/>
      <c r="C48" s="152"/>
      <c r="D48" s="152"/>
      <c r="E48" s="152"/>
      <c r="F48" s="152"/>
      <c r="G48" s="153"/>
      <c r="H48" s="154" t="str">
        <f>PDRNTEMP!C42</f>
        <v>INPUT||pt=C:42||val=</v>
      </c>
      <c r="I48" s="152"/>
      <c r="J48" s="152"/>
      <c r="K48" s="152"/>
      <c r="L48" s="152"/>
      <c r="M48" s="153"/>
      <c r="N48" s="154" t="str">
        <f>PDRNTEMP!C43</f>
        <v>INPUT||pt=C:43||val=</v>
      </c>
      <c r="O48" s="152"/>
      <c r="P48" s="152"/>
      <c r="Q48" s="152"/>
      <c r="R48" s="152"/>
      <c r="S48" s="152"/>
      <c r="T48" s="152"/>
      <c r="U48" s="152"/>
      <c r="V48" s="152"/>
      <c r="W48" s="152"/>
      <c r="X48" s="152"/>
      <c r="Y48" s="152"/>
      <c r="Z48" s="152"/>
      <c r="AA48" s="152"/>
      <c r="AB48" s="155"/>
    </row>
    <row r="49" spans="1:28" s="2" customFormat="1" ht="15" customHeight="1" x14ac:dyDescent="0.2">
      <c r="A49" s="156" t="str">
        <f>PDRNTEMP!C44</f>
        <v>INPUT||pt=C:44||val=</v>
      </c>
      <c r="B49" s="157"/>
      <c r="C49" s="157"/>
      <c r="D49" s="157"/>
      <c r="E49" s="157"/>
      <c r="F49" s="157"/>
      <c r="G49" s="157"/>
      <c r="H49" s="158" t="str">
        <f>PDRNTEMP!C45</f>
        <v>INPUT||pt=C:45||val=</v>
      </c>
      <c r="I49" s="157"/>
      <c r="J49" s="157"/>
      <c r="K49" s="157"/>
      <c r="L49" s="157"/>
      <c r="M49" s="157"/>
      <c r="N49" s="159" t="str">
        <f>PDRNTEMP!C46</f>
        <v>INPUT||pt=C:46||val=</v>
      </c>
      <c r="O49" s="160"/>
      <c r="P49" s="160"/>
      <c r="Q49" s="160"/>
      <c r="R49" s="160"/>
      <c r="S49" s="160"/>
      <c r="T49" s="160"/>
      <c r="U49" s="160"/>
      <c r="V49" s="160"/>
      <c r="W49" s="160"/>
      <c r="X49" s="160"/>
      <c r="Y49" s="160"/>
      <c r="Z49" s="160"/>
      <c r="AA49" s="160"/>
      <c r="AB49" s="161"/>
    </row>
    <row r="50" spans="1:28" s="1" customFormat="1" ht="15" customHeight="1" x14ac:dyDescent="0.2">
      <c r="A50" s="110" t="s">
        <v>51</v>
      </c>
      <c r="B50" s="111"/>
      <c r="C50" s="111"/>
      <c r="D50" s="111"/>
      <c r="E50" s="111"/>
      <c r="F50" s="111"/>
      <c r="G50" s="111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1"/>
      <c r="AB50" s="141"/>
    </row>
    <row r="51" spans="1:28" s="2" customFormat="1" ht="15" customHeight="1" x14ac:dyDescent="0.2">
      <c r="A51" s="145" t="s">
        <v>48</v>
      </c>
      <c r="B51" s="146"/>
      <c r="C51" s="146"/>
      <c r="D51" s="146"/>
      <c r="E51" s="146"/>
      <c r="F51" s="146"/>
      <c r="G51" s="147"/>
      <c r="H51" s="148" t="s">
        <v>52</v>
      </c>
      <c r="I51" s="146"/>
      <c r="J51" s="146"/>
      <c r="K51" s="146"/>
      <c r="L51" s="146"/>
      <c r="M51" s="147"/>
      <c r="N51" s="148" t="s">
        <v>50</v>
      </c>
      <c r="O51" s="149"/>
      <c r="P51" s="149"/>
      <c r="Q51" s="149"/>
      <c r="R51" s="149"/>
      <c r="S51" s="149"/>
      <c r="T51" s="149"/>
      <c r="U51" s="149"/>
      <c r="V51" s="149"/>
      <c r="W51" s="149"/>
      <c r="X51" s="149"/>
      <c r="Y51" s="149"/>
      <c r="Z51" s="149"/>
      <c r="AA51" s="149"/>
      <c r="AB51" s="150"/>
    </row>
    <row r="52" spans="1:28" s="2" customFormat="1" ht="15" customHeight="1" x14ac:dyDescent="0.2">
      <c r="A52" s="156" t="str">
        <f>PDRNTEMP!C48</f>
        <v>INPUT||pt=C:48||val=</v>
      </c>
      <c r="B52" s="157"/>
      <c r="C52" s="157"/>
      <c r="D52" s="157"/>
      <c r="E52" s="157"/>
      <c r="F52" s="157"/>
      <c r="G52" s="157"/>
      <c r="H52" s="158" t="str">
        <f>PDRNTEMP!C49</f>
        <v>INPUT||pt=C:49||val=</v>
      </c>
      <c r="I52" s="157"/>
      <c r="J52" s="157"/>
      <c r="K52" s="157"/>
      <c r="L52" s="157"/>
      <c r="M52" s="157"/>
      <c r="N52" s="159" t="str">
        <f>PDRNTEMP!C50</f>
        <v>INPUT||pt=C:50||val=</v>
      </c>
      <c r="O52" s="160"/>
      <c r="P52" s="160"/>
      <c r="Q52" s="160"/>
      <c r="R52" s="160"/>
      <c r="S52" s="160"/>
      <c r="T52" s="160"/>
      <c r="U52" s="160"/>
      <c r="V52" s="160"/>
      <c r="W52" s="160"/>
      <c r="X52" s="160"/>
      <c r="Y52" s="160"/>
      <c r="Z52" s="160"/>
      <c r="AA52" s="160"/>
      <c r="AB52" s="161"/>
    </row>
    <row r="53" spans="1:28" s="2" customFormat="1" ht="15" customHeight="1" x14ac:dyDescent="0.2">
      <c r="A53" s="165" t="s">
        <v>53</v>
      </c>
      <c r="B53" s="112"/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  <c r="AA53" s="112"/>
      <c r="AB53" s="166"/>
    </row>
    <row r="54" spans="1:28" s="2" customFormat="1" ht="15" customHeight="1" x14ac:dyDescent="0.2">
      <c r="A54" s="188"/>
      <c r="B54" s="189"/>
      <c r="C54" s="189"/>
      <c r="D54" s="189"/>
      <c r="E54" s="189"/>
      <c r="F54" s="189"/>
      <c r="G54" s="189"/>
      <c r="H54" s="189"/>
      <c r="I54" s="189"/>
      <c r="J54" s="189"/>
      <c r="K54" s="189"/>
      <c r="L54" s="189"/>
      <c r="M54" s="93"/>
      <c r="N54" s="203"/>
      <c r="O54" s="138"/>
      <c r="P54" s="138"/>
      <c r="Q54" s="138"/>
      <c r="R54" s="138"/>
      <c r="S54" s="138"/>
      <c r="T54" s="138"/>
      <c r="U54" s="138"/>
      <c r="V54" s="138"/>
      <c r="W54" s="138"/>
      <c r="X54" s="138"/>
      <c r="Y54" s="138"/>
      <c r="Z54" s="138"/>
      <c r="AA54" s="138"/>
      <c r="AB54" s="204"/>
    </row>
    <row r="55" spans="1:28" s="2" customFormat="1" ht="15" customHeight="1" x14ac:dyDescent="0.2">
      <c r="A55" s="190"/>
      <c r="B55" s="191"/>
      <c r="C55" s="191"/>
      <c r="D55" s="191"/>
      <c r="E55" s="191"/>
      <c r="F55" s="191"/>
      <c r="G55" s="191"/>
      <c r="H55" s="191"/>
      <c r="I55" s="191"/>
      <c r="J55" s="191"/>
      <c r="K55" s="191"/>
      <c r="L55" s="191"/>
      <c r="M55" s="130"/>
      <c r="N55" s="205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  <c r="AA55" s="206"/>
      <c r="AB55" s="207"/>
    </row>
    <row r="56" spans="1:28" s="2" customFormat="1" ht="15" customHeight="1" x14ac:dyDescent="0.2">
      <c r="A56" s="190"/>
      <c r="B56" s="191"/>
      <c r="C56" s="191"/>
      <c r="D56" s="191"/>
      <c r="E56" s="191"/>
      <c r="F56" s="191"/>
      <c r="G56" s="191"/>
      <c r="H56" s="191"/>
      <c r="I56" s="191"/>
      <c r="J56" s="191"/>
      <c r="K56" s="191"/>
      <c r="L56" s="191"/>
      <c r="M56" s="130"/>
      <c r="N56" s="205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206"/>
      <c r="AA56" s="206"/>
      <c r="AB56" s="207"/>
    </row>
    <row r="57" spans="1:28" s="2" customFormat="1" ht="15" customHeight="1" x14ac:dyDescent="0.2">
      <c r="A57" s="190"/>
      <c r="B57" s="191"/>
      <c r="C57" s="191"/>
      <c r="D57" s="191"/>
      <c r="E57" s="191"/>
      <c r="F57" s="191"/>
      <c r="G57" s="191"/>
      <c r="H57" s="191"/>
      <c r="I57" s="191"/>
      <c r="J57" s="191"/>
      <c r="K57" s="191"/>
      <c r="L57" s="191"/>
      <c r="M57" s="130"/>
      <c r="N57" s="205"/>
      <c r="O57" s="206"/>
      <c r="P57" s="206"/>
      <c r="Q57" s="206"/>
      <c r="R57" s="206"/>
      <c r="S57" s="206"/>
      <c r="T57" s="206"/>
      <c r="U57" s="206"/>
      <c r="V57" s="206"/>
      <c r="W57" s="206"/>
      <c r="X57" s="206"/>
      <c r="Y57" s="206"/>
      <c r="Z57" s="206"/>
      <c r="AA57" s="206"/>
      <c r="AB57" s="207"/>
    </row>
    <row r="58" spans="1:28" s="2" customFormat="1" ht="15" customHeight="1" x14ac:dyDescent="0.2">
      <c r="A58" s="190"/>
      <c r="B58" s="191"/>
      <c r="C58" s="191"/>
      <c r="D58" s="191"/>
      <c r="E58" s="191"/>
      <c r="F58" s="191"/>
      <c r="G58" s="191"/>
      <c r="H58" s="191"/>
      <c r="I58" s="191"/>
      <c r="J58" s="191"/>
      <c r="K58" s="191"/>
      <c r="L58" s="191"/>
      <c r="M58" s="130"/>
      <c r="N58" s="205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6"/>
      <c r="Z58" s="206"/>
      <c r="AA58" s="206"/>
      <c r="AB58" s="207"/>
    </row>
    <row r="59" spans="1:28" s="2" customFormat="1" ht="15" customHeight="1" x14ac:dyDescent="0.2">
      <c r="A59" s="190"/>
      <c r="B59" s="191"/>
      <c r="C59" s="191"/>
      <c r="D59" s="191"/>
      <c r="E59" s="191"/>
      <c r="F59" s="191"/>
      <c r="G59" s="191"/>
      <c r="H59" s="191"/>
      <c r="I59" s="191"/>
      <c r="J59" s="191"/>
      <c r="K59" s="191"/>
      <c r="L59" s="191"/>
      <c r="M59" s="130"/>
      <c r="N59" s="205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6"/>
      <c r="AA59" s="206"/>
      <c r="AB59" s="207"/>
    </row>
    <row r="60" spans="1:28" s="2" customFormat="1" ht="15" customHeight="1" x14ac:dyDescent="0.2">
      <c r="A60" s="190"/>
      <c r="B60" s="191"/>
      <c r="C60" s="191"/>
      <c r="D60" s="191"/>
      <c r="E60" s="191"/>
      <c r="F60" s="191"/>
      <c r="G60" s="191"/>
      <c r="H60" s="191"/>
      <c r="I60" s="191"/>
      <c r="J60" s="191"/>
      <c r="K60" s="191"/>
      <c r="L60" s="191"/>
      <c r="M60" s="130"/>
      <c r="N60" s="205"/>
      <c r="O60" s="206"/>
      <c r="P60" s="206"/>
      <c r="Q60" s="206"/>
      <c r="R60" s="206"/>
      <c r="S60" s="206"/>
      <c r="T60" s="206"/>
      <c r="U60" s="206"/>
      <c r="V60" s="206"/>
      <c r="W60" s="206"/>
      <c r="X60" s="206"/>
      <c r="Y60" s="206"/>
      <c r="Z60" s="206"/>
      <c r="AA60" s="206"/>
      <c r="AB60" s="207"/>
    </row>
    <row r="61" spans="1:28" s="2" customFormat="1" ht="15" customHeight="1" x14ac:dyDescent="0.2">
      <c r="A61" s="190"/>
      <c r="B61" s="191"/>
      <c r="C61" s="191"/>
      <c r="D61" s="191"/>
      <c r="E61" s="191"/>
      <c r="F61" s="191"/>
      <c r="G61" s="191"/>
      <c r="H61" s="191"/>
      <c r="I61" s="191"/>
      <c r="J61" s="191"/>
      <c r="K61" s="191"/>
      <c r="L61" s="191"/>
      <c r="M61" s="130"/>
      <c r="N61" s="205"/>
      <c r="O61" s="206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206"/>
      <c r="AA61" s="206"/>
      <c r="AB61" s="207"/>
    </row>
    <row r="62" spans="1:28" s="2" customFormat="1" ht="18" customHeight="1" x14ac:dyDescent="0.2">
      <c r="A62" s="190"/>
      <c r="B62" s="191"/>
      <c r="C62" s="191"/>
      <c r="D62" s="191"/>
      <c r="E62" s="191"/>
      <c r="F62" s="191"/>
      <c r="G62" s="191"/>
      <c r="H62" s="191"/>
      <c r="I62" s="191"/>
      <c r="J62" s="191"/>
      <c r="K62" s="191"/>
      <c r="L62" s="191"/>
      <c r="M62" s="130"/>
      <c r="N62" s="205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206"/>
      <c r="AA62" s="206"/>
      <c r="AB62" s="207"/>
    </row>
    <row r="63" spans="1:28" s="2" customFormat="1" ht="15" customHeight="1" x14ac:dyDescent="0.2">
      <c r="A63" s="190"/>
      <c r="B63" s="192"/>
      <c r="C63" s="192"/>
      <c r="D63" s="192"/>
      <c r="E63" s="192"/>
      <c r="F63" s="192"/>
      <c r="G63" s="192"/>
      <c r="H63" s="192"/>
      <c r="I63" s="192"/>
      <c r="J63" s="192"/>
      <c r="K63" s="192"/>
      <c r="L63" s="192"/>
      <c r="M63" s="130"/>
      <c r="N63" s="205"/>
      <c r="O63" s="208"/>
      <c r="P63" s="208"/>
      <c r="Q63" s="208"/>
      <c r="R63" s="208"/>
      <c r="S63" s="208"/>
      <c r="T63" s="208"/>
      <c r="U63" s="208"/>
      <c r="V63" s="208"/>
      <c r="W63" s="208"/>
      <c r="X63" s="208"/>
      <c r="Y63" s="208"/>
      <c r="Z63" s="208"/>
      <c r="AA63" s="208"/>
      <c r="AB63" s="207"/>
    </row>
    <row r="64" spans="1:28" s="2" customFormat="1" ht="15" customHeight="1" x14ac:dyDescent="0.2">
      <c r="A64" s="188"/>
      <c r="B64" s="189"/>
      <c r="C64" s="189"/>
      <c r="D64" s="189"/>
      <c r="E64" s="189"/>
      <c r="F64" s="189"/>
      <c r="G64" s="189"/>
      <c r="H64" s="189"/>
      <c r="I64" s="189"/>
      <c r="J64" s="189"/>
      <c r="K64" s="189"/>
      <c r="L64" s="189"/>
      <c r="M64" s="93"/>
      <c r="N64" s="203"/>
      <c r="O64" s="138"/>
      <c r="P64" s="138"/>
      <c r="Q64" s="138"/>
      <c r="R64" s="138"/>
      <c r="S64" s="138"/>
      <c r="T64" s="138"/>
      <c r="U64" s="138"/>
      <c r="V64" s="138"/>
      <c r="W64" s="138"/>
      <c r="X64" s="138"/>
      <c r="Y64" s="138"/>
      <c r="Z64" s="138"/>
      <c r="AA64" s="138"/>
      <c r="AB64" s="204"/>
    </row>
    <row r="65" spans="1:30" s="2" customFormat="1" ht="15" customHeight="1" x14ac:dyDescent="0.2">
      <c r="A65" s="190"/>
      <c r="B65" s="191"/>
      <c r="C65" s="191"/>
      <c r="D65" s="191"/>
      <c r="E65" s="191"/>
      <c r="F65" s="191"/>
      <c r="G65" s="191"/>
      <c r="H65" s="191"/>
      <c r="I65" s="191"/>
      <c r="J65" s="191"/>
      <c r="K65" s="191"/>
      <c r="L65" s="191"/>
      <c r="M65" s="130"/>
      <c r="N65" s="205"/>
      <c r="O65" s="206"/>
      <c r="P65" s="206"/>
      <c r="Q65" s="206"/>
      <c r="R65" s="206"/>
      <c r="S65" s="206"/>
      <c r="T65" s="206"/>
      <c r="U65" s="206"/>
      <c r="V65" s="206"/>
      <c r="W65" s="206"/>
      <c r="X65" s="206"/>
      <c r="Y65" s="206"/>
      <c r="Z65" s="206"/>
      <c r="AA65" s="206"/>
      <c r="AB65" s="207"/>
    </row>
    <row r="66" spans="1:30" s="2" customFormat="1" ht="15" customHeight="1" x14ac:dyDescent="0.2">
      <c r="A66" s="190"/>
      <c r="B66" s="191"/>
      <c r="C66" s="191"/>
      <c r="D66" s="191"/>
      <c r="E66" s="191"/>
      <c r="F66" s="191"/>
      <c r="G66" s="191"/>
      <c r="H66" s="191"/>
      <c r="I66" s="191"/>
      <c r="J66" s="191"/>
      <c r="K66" s="191"/>
      <c r="L66" s="191"/>
      <c r="M66" s="130"/>
      <c r="N66" s="205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  <c r="AA66" s="206"/>
      <c r="AB66" s="207"/>
    </row>
    <row r="67" spans="1:30" s="2" customFormat="1" ht="15" customHeight="1" x14ac:dyDescent="0.2">
      <c r="A67" s="190"/>
      <c r="B67" s="191"/>
      <c r="C67" s="191"/>
      <c r="D67" s="191"/>
      <c r="E67" s="191"/>
      <c r="F67" s="191"/>
      <c r="G67" s="191"/>
      <c r="H67" s="191"/>
      <c r="I67" s="191"/>
      <c r="J67" s="191"/>
      <c r="K67" s="191"/>
      <c r="L67" s="191"/>
      <c r="M67" s="130"/>
      <c r="N67" s="205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  <c r="AA67" s="206"/>
      <c r="AB67" s="207"/>
    </row>
    <row r="68" spans="1:30" s="2" customFormat="1" ht="15" customHeight="1" x14ac:dyDescent="0.2">
      <c r="A68" s="190"/>
      <c r="B68" s="191"/>
      <c r="C68" s="191"/>
      <c r="D68" s="191"/>
      <c r="E68" s="191"/>
      <c r="F68" s="191"/>
      <c r="G68" s="191"/>
      <c r="H68" s="191"/>
      <c r="I68" s="191"/>
      <c r="J68" s="191"/>
      <c r="K68" s="191"/>
      <c r="L68" s="191"/>
      <c r="M68" s="130"/>
      <c r="N68" s="205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  <c r="AA68" s="206"/>
      <c r="AB68" s="207"/>
    </row>
    <row r="69" spans="1:30" s="2" customFormat="1" ht="15" customHeight="1" x14ac:dyDescent="0.2">
      <c r="A69" s="190"/>
      <c r="B69" s="191"/>
      <c r="C69" s="191"/>
      <c r="D69" s="191"/>
      <c r="E69" s="191"/>
      <c r="F69" s="191"/>
      <c r="G69" s="191"/>
      <c r="H69" s="191"/>
      <c r="I69" s="191"/>
      <c r="J69" s="191"/>
      <c r="K69" s="191"/>
      <c r="L69" s="191"/>
      <c r="M69" s="130"/>
      <c r="N69" s="205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206"/>
      <c r="AB69" s="207"/>
    </row>
    <row r="70" spans="1:30" s="2" customFormat="1" ht="15" customHeight="1" x14ac:dyDescent="0.2">
      <c r="A70" s="190"/>
      <c r="B70" s="191"/>
      <c r="C70" s="191"/>
      <c r="D70" s="191"/>
      <c r="E70" s="191"/>
      <c r="F70" s="191"/>
      <c r="G70" s="191"/>
      <c r="H70" s="191"/>
      <c r="I70" s="191"/>
      <c r="J70" s="191"/>
      <c r="K70" s="191"/>
      <c r="L70" s="191"/>
      <c r="M70" s="130"/>
      <c r="N70" s="205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206"/>
      <c r="AB70" s="207"/>
    </row>
    <row r="71" spans="1:30" s="2" customFormat="1" ht="15" customHeight="1" x14ac:dyDescent="0.2">
      <c r="A71" s="190"/>
      <c r="B71" s="191"/>
      <c r="C71" s="191"/>
      <c r="D71" s="191"/>
      <c r="E71" s="191"/>
      <c r="F71" s="191"/>
      <c r="G71" s="191"/>
      <c r="H71" s="191"/>
      <c r="I71" s="191"/>
      <c r="J71" s="191"/>
      <c r="K71" s="191"/>
      <c r="L71" s="191"/>
      <c r="M71" s="130"/>
      <c r="N71" s="205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206"/>
      <c r="AB71" s="207"/>
    </row>
    <row r="72" spans="1:30" s="2" customFormat="1" ht="18" customHeight="1" x14ac:dyDescent="0.2">
      <c r="A72" s="190"/>
      <c r="B72" s="191"/>
      <c r="C72" s="191"/>
      <c r="D72" s="191"/>
      <c r="E72" s="191"/>
      <c r="F72" s="191"/>
      <c r="G72" s="191"/>
      <c r="H72" s="191"/>
      <c r="I72" s="191"/>
      <c r="J72" s="191"/>
      <c r="K72" s="191"/>
      <c r="L72" s="191"/>
      <c r="M72" s="130"/>
      <c r="N72" s="205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206"/>
      <c r="AB72" s="207"/>
    </row>
    <row r="73" spans="1:30" s="2" customFormat="1" ht="15" customHeight="1" x14ac:dyDescent="0.2">
      <c r="A73" s="190"/>
      <c r="B73" s="192"/>
      <c r="C73" s="192"/>
      <c r="D73" s="192"/>
      <c r="E73" s="192"/>
      <c r="F73" s="192"/>
      <c r="G73" s="192"/>
      <c r="H73" s="192"/>
      <c r="I73" s="192"/>
      <c r="J73" s="192"/>
      <c r="K73" s="192"/>
      <c r="L73" s="192"/>
      <c r="M73" s="130"/>
      <c r="N73" s="205"/>
      <c r="O73" s="208"/>
      <c r="P73" s="208"/>
      <c r="Q73" s="208"/>
      <c r="R73" s="208"/>
      <c r="S73" s="208"/>
      <c r="T73" s="208"/>
      <c r="U73" s="208"/>
      <c r="V73" s="208"/>
      <c r="W73" s="208"/>
      <c r="X73" s="208"/>
      <c r="Y73" s="208"/>
      <c r="Z73" s="208"/>
      <c r="AA73" s="208"/>
      <c r="AB73" s="207"/>
    </row>
    <row r="74" spans="1:30" s="2" customFormat="1" x14ac:dyDescent="0.2">
      <c r="A74" s="167" t="s">
        <v>54</v>
      </c>
      <c r="B74" s="168"/>
      <c r="C74" s="168"/>
      <c r="D74" s="168"/>
      <c r="E74" s="168"/>
      <c r="F74" s="168"/>
      <c r="G74" s="168"/>
      <c r="H74" s="168"/>
      <c r="I74" s="168"/>
      <c r="J74" s="168"/>
      <c r="K74" s="169"/>
      <c r="L74" s="169"/>
      <c r="M74" s="169"/>
      <c r="N74" s="170" t="s">
        <v>55</v>
      </c>
      <c r="O74" s="171"/>
      <c r="P74" s="171"/>
      <c r="Q74" s="171"/>
      <c r="R74" s="171"/>
      <c r="S74" s="171"/>
      <c r="T74" s="171"/>
      <c r="U74" s="171"/>
      <c r="V74" s="171"/>
      <c r="W74" s="171"/>
      <c r="X74" s="171"/>
      <c r="Y74" s="171"/>
      <c r="Z74" s="171"/>
      <c r="AA74" s="171"/>
      <c r="AB74" s="172"/>
    </row>
    <row r="75" spans="1:30" s="2" customFormat="1" x14ac:dyDescent="0.2">
      <c r="A75" s="193" t="str">
        <f>PDRNTEMP!C51</f>
        <v>INPUT||pt=C:51||val=</v>
      </c>
      <c r="B75" s="194"/>
      <c r="C75" s="194"/>
      <c r="D75" s="194"/>
      <c r="E75" s="194"/>
      <c r="F75" s="194"/>
      <c r="G75" s="194"/>
      <c r="H75" s="194"/>
      <c r="I75" s="194"/>
      <c r="J75" s="194"/>
      <c r="K75" s="195"/>
      <c r="L75" s="195"/>
      <c r="M75" s="195"/>
      <c r="N75" s="213" t="s">
        <v>56</v>
      </c>
      <c r="O75" s="175"/>
      <c r="P75" s="175"/>
      <c r="Q75" s="175"/>
      <c r="R75" s="175"/>
      <c r="S75" s="175"/>
      <c r="T75" s="175"/>
      <c r="U75" s="175"/>
      <c r="V75" s="175"/>
      <c r="W75" s="175"/>
      <c r="X75" s="175"/>
      <c r="Y75" s="175"/>
      <c r="Z75" s="175"/>
      <c r="AA75" s="175"/>
      <c r="AB75" s="177"/>
    </row>
    <row r="76" spans="1:30" s="2" customFormat="1" ht="6.75" customHeight="1" x14ac:dyDescent="0.2">
      <c r="A76" s="190"/>
      <c r="B76" s="192"/>
      <c r="C76" s="192"/>
      <c r="D76" s="192"/>
      <c r="E76" s="192"/>
      <c r="F76" s="192"/>
      <c r="G76" s="192"/>
      <c r="H76" s="192"/>
      <c r="I76" s="192"/>
      <c r="J76" s="192"/>
      <c r="K76" s="197"/>
      <c r="L76" s="197"/>
      <c r="M76" s="197"/>
      <c r="N76" s="214"/>
      <c r="O76" s="215"/>
      <c r="P76" s="215"/>
      <c r="Q76" s="215"/>
      <c r="R76" s="215"/>
      <c r="S76" s="215"/>
      <c r="T76" s="215"/>
      <c r="U76" s="215"/>
      <c r="V76" s="215"/>
      <c r="W76" s="215"/>
      <c r="X76" s="215"/>
      <c r="Y76" s="215"/>
      <c r="Z76" s="215"/>
      <c r="AA76" s="215"/>
      <c r="AB76" s="216"/>
    </row>
    <row r="77" spans="1:30" s="2" customFormat="1" x14ac:dyDescent="0.2">
      <c r="A77" s="199"/>
      <c r="B77" s="200"/>
      <c r="C77" s="200"/>
      <c r="D77" s="200"/>
      <c r="E77" s="200"/>
      <c r="F77" s="200"/>
      <c r="G77" s="200"/>
      <c r="H77" s="200"/>
      <c r="I77" s="200"/>
      <c r="J77" s="200"/>
      <c r="K77" s="201"/>
      <c r="L77" s="201"/>
      <c r="M77" s="201"/>
      <c r="N77" s="217"/>
      <c r="O77" s="218"/>
      <c r="P77" s="218"/>
      <c r="Q77" s="218"/>
      <c r="R77" s="218"/>
      <c r="S77" s="218"/>
      <c r="T77" s="218"/>
      <c r="U77" s="218"/>
      <c r="V77" s="218"/>
      <c r="W77" s="218"/>
      <c r="X77" s="218"/>
      <c r="Y77" s="218"/>
      <c r="Z77" s="218"/>
      <c r="AA77" s="218"/>
      <c r="AB77" s="219"/>
    </row>
    <row r="78" spans="1:30" s="3" customFormat="1" ht="12.75" customHeight="1" x14ac:dyDescent="0.2">
      <c r="A78" s="173"/>
      <c r="B78" s="174"/>
      <c r="C78" s="174"/>
      <c r="D78" s="174"/>
      <c r="E78" s="174"/>
      <c r="F78" s="174"/>
      <c r="G78" s="174"/>
      <c r="H78" s="174"/>
      <c r="I78" s="174"/>
      <c r="J78" s="174"/>
      <c r="K78" s="175"/>
      <c r="L78" s="175"/>
      <c r="M78" s="175"/>
      <c r="N78" s="176"/>
      <c r="O78" s="175"/>
      <c r="P78" s="175"/>
      <c r="Q78" s="175"/>
      <c r="R78" s="175"/>
      <c r="S78" s="175"/>
      <c r="T78" s="175"/>
      <c r="U78" s="175"/>
      <c r="V78" s="175"/>
      <c r="W78" s="175"/>
      <c r="X78" s="175"/>
      <c r="Y78" s="175"/>
      <c r="Z78" s="175"/>
      <c r="AA78" s="175"/>
      <c r="AB78" s="177"/>
      <c r="AC78" s="54"/>
      <c r="AD78" s="54"/>
    </row>
    <row r="79" spans="1:30" s="2" customFormat="1" ht="12" customHeight="1" x14ac:dyDescent="0.2">
      <c r="A79" s="178" t="s">
        <v>57</v>
      </c>
      <c r="B79" s="179"/>
      <c r="C79" s="179"/>
      <c r="D79" s="179"/>
      <c r="E79" s="179"/>
      <c r="F79" s="179"/>
      <c r="G79" s="179"/>
      <c r="H79" s="179"/>
      <c r="I79" s="179"/>
      <c r="J79" s="179"/>
      <c r="K79" s="180"/>
      <c r="L79" s="180"/>
      <c r="M79" s="180"/>
      <c r="N79" s="181" t="s">
        <v>58</v>
      </c>
      <c r="O79" s="182"/>
      <c r="P79" s="182"/>
      <c r="Q79" s="182"/>
      <c r="R79" s="182"/>
      <c r="S79" s="182"/>
      <c r="T79" s="182"/>
      <c r="U79" s="182"/>
      <c r="V79" s="182"/>
      <c r="W79" s="182"/>
      <c r="X79" s="182"/>
      <c r="Y79" s="182"/>
      <c r="Z79" s="182"/>
      <c r="AA79" s="182"/>
      <c r="AB79" s="183"/>
      <c r="AC79" s="55"/>
      <c r="AD79" s="55"/>
    </row>
    <row r="80" spans="1:30" s="2" customFormat="1" ht="12" customHeight="1" x14ac:dyDescent="0.2">
      <c r="A80" s="184" t="s">
        <v>59</v>
      </c>
      <c r="B80" s="185"/>
      <c r="C80" s="185"/>
      <c r="D80" s="185"/>
      <c r="E80" s="185"/>
      <c r="F80" s="185"/>
      <c r="G80" s="185"/>
      <c r="H80" s="185"/>
      <c r="I80" s="185"/>
      <c r="J80" s="185"/>
      <c r="K80" s="185"/>
      <c r="L80" s="185"/>
      <c r="M80" s="185"/>
      <c r="N80" s="185"/>
      <c r="O80" s="185"/>
      <c r="P80" s="185"/>
      <c r="Q80" s="185"/>
      <c r="R80" s="185"/>
      <c r="S80" s="185"/>
      <c r="T80" s="185"/>
      <c r="U80" s="185"/>
      <c r="V80" s="185"/>
      <c r="W80" s="185"/>
      <c r="X80" s="185"/>
      <c r="Y80" s="185"/>
      <c r="Z80" s="185"/>
      <c r="AA80" s="185"/>
      <c r="AB80" s="186"/>
      <c r="AC80" s="55"/>
      <c r="AD80" s="55"/>
    </row>
    <row r="81" spans="1:28" s="2" customFormat="1" ht="18" customHeight="1" x14ac:dyDescent="0.2">
      <c r="A81" s="162" t="s">
        <v>60</v>
      </c>
      <c r="B81" s="163"/>
      <c r="C81" s="163"/>
      <c r="D81" s="163"/>
      <c r="E81" s="163"/>
      <c r="F81" s="163"/>
      <c r="G81" s="163"/>
      <c r="H81" s="163"/>
      <c r="I81" s="163"/>
      <c r="J81" s="163"/>
      <c r="K81" s="163"/>
      <c r="L81" s="163"/>
      <c r="M81" s="163"/>
      <c r="N81" s="163"/>
      <c r="O81" s="163"/>
      <c r="P81" s="163"/>
      <c r="Q81" s="163"/>
      <c r="R81" s="163"/>
      <c r="S81" s="163"/>
      <c r="T81" s="163"/>
      <c r="U81" s="163"/>
      <c r="V81" s="163"/>
      <c r="W81" s="163"/>
      <c r="X81" s="163"/>
      <c r="Y81" s="163"/>
      <c r="Z81" s="163"/>
      <c r="AA81" s="163"/>
      <c r="AB81" s="164"/>
    </row>
    <row r="82" spans="1:28" s="2" customFormat="1" ht="15" customHeight="1" x14ac:dyDescent="0.2">
      <c r="A82" s="220"/>
      <c r="B82" s="221"/>
      <c r="C82" s="221"/>
      <c r="D82" s="221"/>
      <c r="E82" s="221"/>
      <c r="F82" s="221"/>
      <c r="G82" s="221"/>
      <c r="H82" s="221"/>
      <c r="I82" s="221"/>
      <c r="J82" s="221"/>
      <c r="K82" s="221"/>
      <c r="L82" s="221"/>
      <c r="M82" s="221"/>
      <c r="N82" s="221"/>
      <c r="O82" s="221"/>
      <c r="P82" s="221"/>
      <c r="Q82" s="221"/>
      <c r="R82" s="221"/>
      <c r="S82" s="221"/>
      <c r="T82" s="221"/>
      <c r="U82" s="221"/>
      <c r="V82" s="221"/>
      <c r="W82" s="221"/>
      <c r="X82" s="221"/>
      <c r="Y82" s="221"/>
      <c r="Z82" s="221"/>
      <c r="AA82" s="221"/>
      <c r="AB82" s="56"/>
    </row>
    <row r="83" spans="1:28" s="2" customFormat="1" ht="15" customHeight="1" x14ac:dyDescent="0.2">
      <c r="A83" s="222"/>
      <c r="B83" s="223"/>
      <c r="C83" s="223"/>
      <c r="D83" s="223"/>
      <c r="E83" s="223"/>
      <c r="F83" s="223"/>
      <c r="G83" s="223"/>
      <c r="H83" s="223"/>
      <c r="I83" s="223"/>
      <c r="J83" s="223"/>
      <c r="K83" s="223"/>
      <c r="L83" s="223"/>
      <c r="M83" s="223"/>
      <c r="N83" s="223"/>
      <c r="O83" s="223"/>
      <c r="P83" s="223"/>
      <c r="Q83" s="223"/>
      <c r="R83" s="223"/>
      <c r="S83" s="223"/>
      <c r="T83" s="223"/>
      <c r="U83" s="223"/>
      <c r="V83" s="223"/>
      <c r="W83" s="223"/>
      <c r="X83" s="223"/>
      <c r="Y83" s="223"/>
      <c r="Z83" s="223"/>
      <c r="AA83" s="223"/>
      <c r="AB83" s="56"/>
    </row>
    <row r="84" spans="1:28" s="4" customFormat="1" ht="13.5" customHeight="1" x14ac:dyDescent="0.2">
      <c r="A84" s="224" t="s">
        <v>61</v>
      </c>
      <c r="B84" s="225"/>
      <c r="C84" s="225"/>
      <c r="D84" s="225"/>
      <c r="E84" s="225"/>
      <c r="F84" s="225"/>
      <c r="G84" s="225"/>
      <c r="H84" s="225"/>
      <c r="I84" s="225"/>
      <c r="J84" s="225"/>
      <c r="K84" s="226"/>
      <c r="L84" s="226"/>
      <c r="M84" s="227"/>
      <c r="N84" s="228" t="s">
        <v>55</v>
      </c>
      <c r="O84" s="229"/>
      <c r="P84" s="229"/>
      <c r="Q84" s="229"/>
      <c r="R84" s="229"/>
      <c r="S84" s="229"/>
      <c r="T84" s="229"/>
      <c r="U84" s="229"/>
      <c r="V84" s="229"/>
      <c r="W84" s="229"/>
      <c r="X84" s="229"/>
      <c r="Y84" s="229"/>
      <c r="Z84" s="229"/>
      <c r="AA84" s="229"/>
      <c r="AB84" s="230"/>
    </row>
    <row r="85" spans="1:28" s="4" customFormat="1" x14ac:dyDescent="0.2">
      <c r="A85" s="193"/>
      <c r="B85" s="194"/>
      <c r="C85" s="194"/>
      <c r="D85" s="194"/>
      <c r="E85" s="194"/>
      <c r="F85" s="194"/>
      <c r="G85" s="194"/>
      <c r="H85" s="194"/>
      <c r="I85" s="194"/>
      <c r="J85" s="194"/>
      <c r="K85" s="195"/>
      <c r="L85" s="195"/>
      <c r="M85" s="196"/>
      <c r="N85" s="194"/>
      <c r="O85" s="195"/>
      <c r="P85" s="195"/>
      <c r="Q85" s="195"/>
      <c r="R85" s="195"/>
      <c r="S85" s="195"/>
      <c r="T85" s="195"/>
      <c r="U85" s="195"/>
      <c r="V85" s="195"/>
      <c r="W85" s="195"/>
      <c r="X85" s="195"/>
      <c r="Y85" s="195"/>
      <c r="Z85" s="195"/>
      <c r="AA85" s="195"/>
      <c r="AB85" s="209"/>
    </row>
    <row r="86" spans="1:28" s="4" customFormat="1" ht="9" customHeight="1" x14ac:dyDescent="0.2">
      <c r="A86" s="190"/>
      <c r="B86" s="192"/>
      <c r="C86" s="192"/>
      <c r="D86" s="192"/>
      <c r="E86" s="192"/>
      <c r="F86" s="192"/>
      <c r="G86" s="192"/>
      <c r="H86" s="192"/>
      <c r="I86" s="192"/>
      <c r="J86" s="192"/>
      <c r="K86" s="197"/>
      <c r="L86" s="197"/>
      <c r="M86" s="198"/>
      <c r="N86" s="210"/>
      <c r="O86" s="210"/>
      <c r="P86" s="210"/>
      <c r="Q86" s="210"/>
      <c r="R86" s="210"/>
      <c r="S86" s="210"/>
      <c r="T86" s="210"/>
      <c r="U86" s="210"/>
      <c r="V86" s="210"/>
      <c r="W86" s="210"/>
      <c r="X86" s="210"/>
      <c r="Y86" s="210"/>
      <c r="Z86" s="210"/>
      <c r="AA86" s="210"/>
      <c r="AB86" s="211"/>
    </row>
    <row r="87" spans="1:28" s="4" customFormat="1" ht="10.5" customHeight="1" x14ac:dyDescent="0.2">
      <c r="A87" s="199"/>
      <c r="B87" s="200"/>
      <c r="C87" s="200"/>
      <c r="D87" s="200"/>
      <c r="E87" s="200"/>
      <c r="F87" s="200"/>
      <c r="G87" s="200"/>
      <c r="H87" s="200"/>
      <c r="I87" s="200"/>
      <c r="J87" s="200"/>
      <c r="K87" s="201"/>
      <c r="L87" s="201"/>
      <c r="M87" s="202"/>
      <c r="N87" s="201"/>
      <c r="O87" s="201"/>
      <c r="P87" s="201"/>
      <c r="Q87" s="201"/>
      <c r="R87" s="201"/>
      <c r="S87" s="201"/>
      <c r="T87" s="201"/>
      <c r="U87" s="201"/>
      <c r="V87" s="201"/>
      <c r="W87" s="201"/>
      <c r="X87" s="201"/>
      <c r="Y87" s="201"/>
      <c r="Z87" s="201"/>
      <c r="AA87" s="201"/>
      <c r="AB87" s="212"/>
    </row>
    <row r="88" spans="1:28" s="4" customFormat="1" ht="12.75" customHeight="1" x14ac:dyDescent="0.2">
      <c r="A88" s="173" t="s">
        <v>62</v>
      </c>
      <c r="B88" s="174"/>
      <c r="C88" s="174"/>
      <c r="D88" s="174"/>
      <c r="E88" s="174"/>
      <c r="F88" s="174"/>
      <c r="G88" s="174"/>
      <c r="H88" s="174"/>
      <c r="I88" s="174"/>
      <c r="J88" s="174"/>
      <c r="K88" s="175"/>
      <c r="L88" s="175"/>
      <c r="M88" s="231"/>
      <c r="N88" s="232" t="s">
        <v>63</v>
      </c>
      <c r="O88" s="175"/>
      <c r="P88" s="175"/>
      <c r="Q88" s="175"/>
      <c r="R88" s="175"/>
      <c r="S88" s="175"/>
      <c r="T88" s="175"/>
      <c r="U88" s="175"/>
      <c r="V88" s="175"/>
      <c r="W88" s="175"/>
      <c r="X88" s="175"/>
      <c r="Y88" s="175"/>
      <c r="Z88" s="175"/>
      <c r="AA88" s="175"/>
      <c r="AB88" s="177"/>
    </row>
    <row r="89" spans="1:28" s="4" customFormat="1" ht="13.5" customHeight="1" x14ac:dyDescent="0.2">
      <c r="A89" s="233" t="s">
        <v>64</v>
      </c>
      <c r="B89" s="234"/>
      <c r="C89" s="234"/>
      <c r="D89" s="234"/>
      <c r="E89" s="234"/>
      <c r="F89" s="234"/>
      <c r="G89" s="234"/>
      <c r="H89" s="234"/>
      <c r="I89" s="234"/>
      <c r="J89" s="234"/>
      <c r="K89" s="235"/>
      <c r="L89" s="235"/>
      <c r="M89" s="236"/>
      <c r="N89" s="237" t="s">
        <v>65</v>
      </c>
      <c r="O89" s="238"/>
      <c r="P89" s="238"/>
      <c r="Q89" s="238"/>
      <c r="R89" s="238"/>
      <c r="S89" s="238"/>
      <c r="T89" s="238"/>
      <c r="U89" s="238"/>
      <c r="V89" s="238"/>
      <c r="W89" s="238"/>
      <c r="X89" s="238"/>
      <c r="Y89" s="238"/>
      <c r="Z89" s="238"/>
      <c r="AA89" s="238"/>
      <c r="AB89" s="239"/>
    </row>
    <row r="90" spans="1:28" x14ac:dyDescent="0.2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187"/>
      <c r="Z90" s="187"/>
      <c r="AA90" s="187"/>
      <c r="AB90" s="187"/>
    </row>
    <row r="91" spans="1:28" x14ac:dyDescent="0.2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</row>
    <row r="92" spans="1:28" x14ac:dyDescent="0.2">
      <c r="A92" s="51"/>
      <c r="B92" s="51"/>
      <c r="C92" s="51"/>
      <c r="D92" s="51"/>
      <c r="E92" s="51"/>
      <c r="F92" s="51"/>
      <c r="G92" s="51"/>
      <c r="H92" s="52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</row>
    <row r="93" spans="1:28" x14ac:dyDescent="0.2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</row>
    <row r="94" spans="1:28" x14ac:dyDescent="0.2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</row>
    <row r="95" spans="1:28" x14ac:dyDescent="0.2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</row>
    <row r="96" spans="1:28" x14ac:dyDescent="0.2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</row>
    <row r="97" spans="1:28" x14ac:dyDescent="0.2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</row>
    <row r="98" spans="1:28" x14ac:dyDescent="0.2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</row>
    <row r="99" spans="1:28" x14ac:dyDescent="0.2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</row>
    <row r="100" spans="1:28" x14ac:dyDescent="0.2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</row>
    <row r="101" spans="1:28" x14ac:dyDescent="0.2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</row>
    <row r="102" spans="1:28" x14ac:dyDescent="0.2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</row>
    <row r="103" spans="1:28" x14ac:dyDescent="0.2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</row>
    <row r="104" spans="1:28" x14ac:dyDescent="0.2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</row>
    <row r="105" spans="1:28" x14ac:dyDescent="0.2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</row>
    <row r="106" spans="1:28" x14ac:dyDescent="0.2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</row>
    <row r="107" spans="1:28" x14ac:dyDescent="0.2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</row>
    <row r="108" spans="1:28" x14ac:dyDescent="0.2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</row>
    <row r="109" spans="1:28" x14ac:dyDescent="0.2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</row>
    <row r="110" spans="1:28" x14ac:dyDescent="0.2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</row>
    <row r="111" spans="1:28" x14ac:dyDescent="0.2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</row>
    <row r="112" spans="1:28" x14ac:dyDescent="0.2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</row>
    <row r="113" spans="1:28" x14ac:dyDescent="0.2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</row>
    <row r="114" spans="1:28" x14ac:dyDescent="0.2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</row>
    <row r="115" spans="1:28" x14ac:dyDescent="0.2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</row>
    <row r="116" spans="1:28" x14ac:dyDescent="0.2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</row>
    <row r="117" spans="1:28" x14ac:dyDescent="0.2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</row>
    <row r="118" spans="1:28" x14ac:dyDescent="0.2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</row>
    <row r="119" spans="1:28" x14ac:dyDescent="0.2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</row>
    <row r="120" spans="1:28" x14ac:dyDescent="0.2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</row>
    <row r="121" spans="1:28" x14ac:dyDescent="0.2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</row>
    <row r="122" spans="1:28" x14ac:dyDescent="0.2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</row>
    <row r="123" spans="1:28" x14ac:dyDescent="0.2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</row>
    <row r="124" spans="1:28" x14ac:dyDescent="0.2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</row>
    <row r="125" spans="1:28" x14ac:dyDescent="0.2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</row>
    <row r="126" spans="1:28" x14ac:dyDescent="0.2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</row>
    <row r="127" spans="1:28" x14ac:dyDescent="0.2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</row>
    <row r="128" spans="1:28" x14ac:dyDescent="0.2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</row>
    <row r="129" spans="1:28" x14ac:dyDescent="0.2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</row>
    <row r="130" spans="1:28" x14ac:dyDescent="0.2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</row>
    <row r="131" spans="1:28" x14ac:dyDescent="0.2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</row>
    <row r="132" spans="1:28" x14ac:dyDescent="0.2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</row>
    <row r="133" spans="1:28" x14ac:dyDescent="0.2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</row>
    <row r="134" spans="1:28" x14ac:dyDescent="0.2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</row>
    <row r="135" spans="1:28" x14ac:dyDescent="0.2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</row>
    <row r="136" spans="1:28" x14ac:dyDescent="0.2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</row>
    <row r="137" spans="1:28" x14ac:dyDescent="0.2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</row>
    <row r="138" spans="1:28" x14ac:dyDescent="0.2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</row>
    <row r="139" spans="1:28" x14ac:dyDescent="0.2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</row>
    <row r="140" spans="1:28" x14ac:dyDescent="0.2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</row>
    <row r="141" spans="1:28" x14ac:dyDescent="0.2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</row>
    <row r="142" spans="1:28" x14ac:dyDescent="0.2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</row>
    <row r="143" spans="1:28" x14ac:dyDescent="0.2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</row>
    <row r="144" spans="1:28" x14ac:dyDescent="0.2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</row>
    <row r="145" spans="1:28" x14ac:dyDescent="0.2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</row>
    <row r="146" spans="1:28" x14ac:dyDescent="0.2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</row>
    <row r="147" spans="1:28" x14ac:dyDescent="0.2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</row>
    <row r="148" spans="1:28" x14ac:dyDescent="0.2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</row>
    <row r="149" spans="1:28" x14ac:dyDescent="0.2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</row>
    <row r="150" spans="1:28" x14ac:dyDescent="0.2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</row>
    <row r="151" spans="1:28" x14ac:dyDescent="0.2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</row>
    <row r="152" spans="1:28" x14ac:dyDescent="0.2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</row>
    <row r="153" spans="1:28" x14ac:dyDescent="0.2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</row>
    <row r="154" spans="1:28" x14ac:dyDescent="0.2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</row>
    <row r="155" spans="1:28" x14ac:dyDescent="0.2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</row>
    <row r="156" spans="1:28" x14ac:dyDescent="0.2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</row>
    <row r="157" spans="1:28" x14ac:dyDescent="0.2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</row>
    <row r="158" spans="1:28" x14ac:dyDescent="0.2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</row>
    <row r="159" spans="1:28" x14ac:dyDescent="0.2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</row>
    <row r="160" spans="1:28" x14ac:dyDescent="0.2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</row>
    <row r="161" spans="1:28" x14ac:dyDescent="0.2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</row>
    <row r="162" spans="1:28" x14ac:dyDescent="0.2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</row>
    <row r="163" spans="1:28" x14ac:dyDescent="0.2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</row>
    <row r="164" spans="1:28" x14ac:dyDescent="0.2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</row>
    <row r="165" spans="1:28" x14ac:dyDescent="0.2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</row>
    <row r="166" spans="1:28" x14ac:dyDescent="0.2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</row>
    <row r="167" spans="1:28" x14ac:dyDescent="0.2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</row>
    <row r="168" spans="1:28" x14ac:dyDescent="0.2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</row>
    <row r="169" spans="1:28" x14ac:dyDescent="0.2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</row>
    <row r="170" spans="1:28" x14ac:dyDescent="0.2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</row>
    <row r="171" spans="1:28" x14ac:dyDescent="0.2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</row>
    <row r="172" spans="1:28" x14ac:dyDescent="0.2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</row>
    <row r="173" spans="1:28" x14ac:dyDescent="0.2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</row>
    <row r="174" spans="1:28" x14ac:dyDescent="0.2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</row>
    <row r="175" spans="1:28" x14ac:dyDescent="0.2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</row>
    <row r="176" spans="1:28" x14ac:dyDescent="0.2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</row>
    <row r="177" spans="1:28" x14ac:dyDescent="0.2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</row>
    <row r="178" spans="1:28" x14ac:dyDescent="0.2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</row>
    <row r="179" spans="1:28" x14ac:dyDescent="0.2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</row>
    <row r="180" spans="1:28" x14ac:dyDescent="0.2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</row>
    <row r="181" spans="1:28" x14ac:dyDescent="0.2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</row>
    <row r="182" spans="1:28" x14ac:dyDescent="0.2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</row>
    <row r="183" spans="1:28" x14ac:dyDescent="0.2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</row>
    <row r="184" spans="1:28" x14ac:dyDescent="0.2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</row>
    <row r="185" spans="1:28" x14ac:dyDescent="0.2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</row>
    <row r="186" spans="1:28" x14ac:dyDescent="0.2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</row>
    <row r="187" spans="1:28" x14ac:dyDescent="0.2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</row>
    <row r="188" spans="1:28" x14ac:dyDescent="0.2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</row>
    <row r="189" spans="1:28" x14ac:dyDescent="0.2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</row>
    <row r="190" spans="1:28" x14ac:dyDescent="0.2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</row>
    <row r="191" spans="1:28" x14ac:dyDescent="0.2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</row>
    <row r="192" spans="1:28" x14ac:dyDescent="0.2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</row>
    <row r="193" spans="1:28" x14ac:dyDescent="0.2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</row>
    <row r="194" spans="1:28" x14ac:dyDescent="0.2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</row>
    <row r="195" spans="1:28" x14ac:dyDescent="0.2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</row>
    <row r="196" spans="1:28" x14ac:dyDescent="0.2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</row>
    <row r="197" spans="1:28" x14ac:dyDescent="0.2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</row>
    <row r="198" spans="1:28" x14ac:dyDescent="0.2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</row>
    <row r="199" spans="1:28" x14ac:dyDescent="0.2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</row>
    <row r="200" spans="1:28" x14ac:dyDescent="0.2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</row>
    <row r="201" spans="1:28" x14ac:dyDescent="0.2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</row>
    <row r="202" spans="1:28" x14ac:dyDescent="0.2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</row>
    <row r="203" spans="1:28" x14ac:dyDescent="0.2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</row>
    <row r="204" spans="1:28" x14ac:dyDescent="0.2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</row>
    <row r="205" spans="1:28" x14ac:dyDescent="0.2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</row>
    <row r="206" spans="1:28" x14ac:dyDescent="0.2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</row>
    <row r="207" spans="1:28" x14ac:dyDescent="0.2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</row>
    <row r="208" spans="1:28" x14ac:dyDescent="0.2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</row>
    <row r="209" spans="1:28" x14ac:dyDescent="0.2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</row>
    <row r="210" spans="1:28" x14ac:dyDescent="0.2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</row>
    <row r="211" spans="1:28" x14ac:dyDescent="0.2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</row>
    <row r="212" spans="1:28" x14ac:dyDescent="0.2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</row>
    <row r="213" spans="1:28" x14ac:dyDescent="0.2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</row>
    <row r="214" spans="1:28" x14ac:dyDescent="0.2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</row>
    <row r="215" spans="1:28" x14ac:dyDescent="0.2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</row>
    <row r="216" spans="1:28" x14ac:dyDescent="0.2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</row>
    <row r="217" spans="1:28" x14ac:dyDescent="0.2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</row>
    <row r="218" spans="1:28" x14ac:dyDescent="0.2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</row>
    <row r="219" spans="1:28" x14ac:dyDescent="0.2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</row>
    <row r="220" spans="1:28" x14ac:dyDescent="0.2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</row>
    <row r="221" spans="1:28" x14ac:dyDescent="0.2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</row>
    <row r="222" spans="1:28" x14ac:dyDescent="0.2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</row>
    <row r="223" spans="1:28" x14ac:dyDescent="0.2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</row>
    <row r="224" spans="1:28" x14ac:dyDescent="0.2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</row>
    <row r="225" spans="1:28" x14ac:dyDescent="0.2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</row>
    <row r="226" spans="1:28" x14ac:dyDescent="0.2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</row>
    <row r="227" spans="1:28" x14ac:dyDescent="0.2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</row>
    <row r="228" spans="1:28" x14ac:dyDescent="0.2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</row>
    <row r="229" spans="1:28" x14ac:dyDescent="0.2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</row>
    <row r="230" spans="1:28" x14ac:dyDescent="0.2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</row>
    <row r="231" spans="1:28" x14ac:dyDescent="0.2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</row>
    <row r="232" spans="1:28" x14ac:dyDescent="0.2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</row>
    <row r="233" spans="1:28" x14ac:dyDescent="0.2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</row>
    <row r="234" spans="1:28" x14ac:dyDescent="0.2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</row>
    <row r="235" spans="1:28" x14ac:dyDescent="0.2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</row>
    <row r="236" spans="1:28" x14ac:dyDescent="0.2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</row>
    <row r="237" spans="1:28" x14ac:dyDescent="0.2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</row>
    <row r="238" spans="1:28" x14ac:dyDescent="0.2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</row>
    <row r="239" spans="1:28" x14ac:dyDescent="0.2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</row>
    <row r="240" spans="1:28" x14ac:dyDescent="0.2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</row>
    <row r="241" spans="1:28" x14ac:dyDescent="0.2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</row>
    <row r="242" spans="1:28" x14ac:dyDescent="0.2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</row>
    <row r="243" spans="1:28" x14ac:dyDescent="0.2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</row>
    <row r="244" spans="1:28" x14ac:dyDescent="0.2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</row>
    <row r="245" spans="1:28" x14ac:dyDescent="0.2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</row>
    <row r="246" spans="1:28" x14ac:dyDescent="0.2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</row>
    <row r="247" spans="1:28" x14ac:dyDescent="0.2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</row>
    <row r="248" spans="1:28" x14ac:dyDescent="0.2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</row>
    <row r="249" spans="1:28" x14ac:dyDescent="0.2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</row>
    <row r="250" spans="1:28" x14ac:dyDescent="0.2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</row>
    <row r="251" spans="1:28" x14ac:dyDescent="0.2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</row>
    <row r="252" spans="1:28" x14ac:dyDescent="0.2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</row>
    <row r="253" spans="1:28" x14ac:dyDescent="0.2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</row>
    <row r="254" spans="1:28" x14ac:dyDescent="0.2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</row>
    <row r="255" spans="1:28" x14ac:dyDescent="0.2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</row>
    <row r="256" spans="1:28" x14ac:dyDescent="0.2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</row>
    <row r="257" spans="1:28" x14ac:dyDescent="0.2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</row>
    <row r="258" spans="1:28" x14ac:dyDescent="0.2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</row>
    <row r="259" spans="1:28" x14ac:dyDescent="0.2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</row>
    <row r="260" spans="1:28" x14ac:dyDescent="0.2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</row>
    <row r="261" spans="1:28" x14ac:dyDescent="0.2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</row>
    <row r="262" spans="1:28" x14ac:dyDescent="0.2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</row>
    <row r="263" spans="1:28" x14ac:dyDescent="0.2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</row>
    <row r="264" spans="1:28" x14ac:dyDescent="0.2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</row>
    <row r="265" spans="1:28" x14ac:dyDescent="0.2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</row>
    <row r="266" spans="1:28" x14ac:dyDescent="0.2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</row>
    <row r="267" spans="1:28" x14ac:dyDescent="0.2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</row>
    <row r="268" spans="1:28" x14ac:dyDescent="0.2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</row>
    <row r="269" spans="1:28" x14ac:dyDescent="0.2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</row>
    <row r="270" spans="1:28" x14ac:dyDescent="0.2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</row>
    <row r="271" spans="1:28" x14ac:dyDescent="0.2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</row>
    <row r="272" spans="1:28" x14ac:dyDescent="0.2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</row>
    <row r="273" spans="1:28" x14ac:dyDescent="0.2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</row>
    <row r="274" spans="1:28" x14ac:dyDescent="0.2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</row>
    <row r="275" spans="1:28" x14ac:dyDescent="0.2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</row>
    <row r="276" spans="1:28" x14ac:dyDescent="0.2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</row>
    <row r="277" spans="1:28" x14ac:dyDescent="0.2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</row>
    <row r="278" spans="1:28" x14ac:dyDescent="0.2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</row>
    <row r="279" spans="1:28" x14ac:dyDescent="0.2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</row>
    <row r="280" spans="1:28" x14ac:dyDescent="0.2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</row>
    <row r="281" spans="1:28" x14ac:dyDescent="0.2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</row>
    <row r="282" spans="1:28" x14ac:dyDescent="0.2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</row>
    <row r="283" spans="1:28" x14ac:dyDescent="0.2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</row>
    <row r="284" spans="1:28" x14ac:dyDescent="0.2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</row>
    <row r="285" spans="1:28" x14ac:dyDescent="0.2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</row>
    <row r="286" spans="1:28" x14ac:dyDescent="0.2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</row>
    <row r="287" spans="1:28" x14ac:dyDescent="0.2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</row>
    <row r="288" spans="1:28" x14ac:dyDescent="0.2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</row>
    <row r="289" spans="1:28" x14ac:dyDescent="0.2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</row>
    <row r="290" spans="1:28" x14ac:dyDescent="0.2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</row>
    <row r="291" spans="1:28" x14ac:dyDescent="0.2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</row>
    <row r="292" spans="1:28" x14ac:dyDescent="0.2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</row>
    <row r="293" spans="1:28" x14ac:dyDescent="0.2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</row>
    <row r="294" spans="1:28" x14ac:dyDescent="0.2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</row>
    <row r="295" spans="1:28" x14ac:dyDescent="0.2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</row>
    <row r="296" spans="1:28" x14ac:dyDescent="0.2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</row>
    <row r="297" spans="1:28" x14ac:dyDescent="0.2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</row>
    <row r="298" spans="1:28" x14ac:dyDescent="0.2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</row>
    <row r="299" spans="1:28" x14ac:dyDescent="0.2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</row>
    <row r="300" spans="1:28" x14ac:dyDescent="0.2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</row>
    <row r="301" spans="1:28" x14ac:dyDescent="0.2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</row>
    <row r="302" spans="1:28" x14ac:dyDescent="0.2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</row>
    <row r="303" spans="1:28" x14ac:dyDescent="0.2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</row>
    <row r="304" spans="1:28" x14ac:dyDescent="0.2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</row>
    <row r="305" spans="1:28" x14ac:dyDescent="0.2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</row>
    <row r="306" spans="1:28" x14ac:dyDescent="0.2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</row>
    <row r="307" spans="1:28" x14ac:dyDescent="0.2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</row>
    <row r="308" spans="1:28" x14ac:dyDescent="0.2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</row>
    <row r="309" spans="1:28" x14ac:dyDescent="0.2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</row>
    <row r="310" spans="1:28" x14ac:dyDescent="0.2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</row>
    <row r="311" spans="1:28" x14ac:dyDescent="0.2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</row>
    <row r="312" spans="1:28" x14ac:dyDescent="0.2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</row>
    <row r="313" spans="1:28" x14ac:dyDescent="0.2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</row>
    <row r="314" spans="1:28" x14ac:dyDescent="0.2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</row>
    <row r="315" spans="1:28" x14ac:dyDescent="0.2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</row>
    <row r="316" spans="1:28" x14ac:dyDescent="0.2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</row>
    <row r="317" spans="1:28" x14ac:dyDescent="0.2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</row>
    <row r="318" spans="1:28" x14ac:dyDescent="0.2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</row>
    <row r="319" spans="1:28" x14ac:dyDescent="0.2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</row>
    <row r="320" spans="1:28" x14ac:dyDescent="0.2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</row>
    <row r="321" spans="1:28" x14ac:dyDescent="0.2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</row>
    <row r="322" spans="1:28" x14ac:dyDescent="0.2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</row>
    <row r="323" spans="1:28" x14ac:dyDescent="0.2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</row>
    <row r="324" spans="1:28" x14ac:dyDescent="0.2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</row>
    <row r="325" spans="1:28" x14ac:dyDescent="0.2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</row>
    <row r="326" spans="1:28" x14ac:dyDescent="0.2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</row>
    <row r="327" spans="1:28" x14ac:dyDescent="0.2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</row>
    <row r="328" spans="1:28" x14ac:dyDescent="0.2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</row>
    <row r="329" spans="1:28" x14ac:dyDescent="0.2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</row>
    <row r="330" spans="1:28" x14ac:dyDescent="0.2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</row>
    <row r="331" spans="1:28" x14ac:dyDescent="0.2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</row>
    <row r="332" spans="1:28" x14ac:dyDescent="0.2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</row>
    <row r="333" spans="1:28" x14ac:dyDescent="0.2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</row>
    <row r="334" spans="1:28" x14ac:dyDescent="0.2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</row>
    <row r="335" spans="1:28" x14ac:dyDescent="0.2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</row>
    <row r="336" spans="1:28" x14ac:dyDescent="0.2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</row>
    <row r="337" spans="1:28" x14ac:dyDescent="0.2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</row>
    <row r="338" spans="1:28" x14ac:dyDescent="0.2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</row>
    <row r="339" spans="1:28" x14ac:dyDescent="0.2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</row>
    <row r="340" spans="1:28" x14ac:dyDescent="0.2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</row>
    <row r="341" spans="1:28" x14ac:dyDescent="0.2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</row>
    <row r="342" spans="1:28" x14ac:dyDescent="0.2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</row>
    <row r="343" spans="1:28" x14ac:dyDescent="0.2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</row>
    <row r="344" spans="1:28" x14ac:dyDescent="0.2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</row>
    <row r="345" spans="1:28" x14ac:dyDescent="0.2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</row>
    <row r="346" spans="1:28" x14ac:dyDescent="0.2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</row>
    <row r="347" spans="1:28" x14ac:dyDescent="0.2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</row>
    <row r="348" spans="1:28" x14ac:dyDescent="0.2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</row>
    <row r="349" spans="1:28" x14ac:dyDescent="0.2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</row>
    <row r="350" spans="1:28" x14ac:dyDescent="0.2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</row>
    <row r="351" spans="1:28" x14ac:dyDescent="0.2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</row>
    <row r="352" spans="1:28" x14ac:dyDescent="0.2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</row>
    <row r="353" spans="1:28" x14ac:dyDescent="0.2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</row>
    <row r="354" spans="1:28" x14ac:dyDescent="0.2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</row>
    <row r="355" spans="1:28" x14ac:dyDescent="0.2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</row>
    <row r="356" spans="1:28" x14ac:dyDescent="0.2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</row>
    <row r="357" spans="1:28" x14ac:dyDescent="0.2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</row>
    <row r="358" spans="1:28" x14ac:dyDescent="0.2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</row>
    <row r="359" spans="1:28" x14ac:dyDescent="0.2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</row>
    <row r="360" spans="1:28" x14ac:dyDescent="0.2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</row>
    <row r="361" spans="1:28" x14ac:dyDescent="0.2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</row>
    <row r="362" spans="1:28" x14ac:dyDescent="0.2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</row>
    <row r="363" spans="1:28" x14ac:dyDescent="0.2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</row>
    <row r="364" spans="1:28" x14ac:dyDescent="0.2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</row>
    <row r="365" spans="1:28" x14ac:dyDescent="0.2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</row>
    <row r="366" spans="1:28" x14ac:dyDescent="0.2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</row>
    <row r="367" spans="1:28" x14ac:dyDescent="0.2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</row>
    <row r="368" spans="1:28" x14ac:dyDescent="0.2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</row>
    <row r="369" spans="1:28" x14ac:dyDescent="0.2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</row>
    <row r="370" spans="1:28" x14ac:dyDescent="0.2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</row>
    <row r="371" spans="1:28" x14ac:dyDescent="0.2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</row>
    <row r="372" spans="1:28" x14ac:dyDescent="0.2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</row>
    <row r="373" spans="1:28" x14ac:dyDescent="0.2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</row>
    <row r="374" spans="1:28" x14ac:dyDescent="0.2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</row>
    <row r="375" spans="1:28" x14ac:dyDescent="0.2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</row>
    <row r="376" spans="1:28" x14ac:dyDescent="0.2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</row>
    <row r="377" spans="1:28" x14ac:dyDescent="0.2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</row>
    <row r="378" spans="1:28" x14ac:dyDescent="0.2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</row>
    <row r="379" spans="1:28" x14ac:dyDescent="0.2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</row>
    <row r="380" spans="1:28" x14ac:dyDescent="0.2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</row>
    <row r="381" spans="1:28" x14ac:dyDescent="0.2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</row>
    <row r="382" spans="1:28" x14ac:dyDescent="0.2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</row>
    <row r="383" spans="1:28" x14ac:dyDescent="0.2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</row>
    <row r="384" spans="1:28" x14ac:dyDescent="0.2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</row>
    <row r="385" spans="1:28" x14ac:dyDescent="0.2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</row>
    <row r="386" spans="1:28" x14ac:dyDescent="0.2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</row>
    <row r="387" spans="1:28" x14ac:dyDescent="0.2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</row>
    <row r="388" spans="1:28" x14ac:dyDescent="0.2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</row>
    <row r="389" spans="1:28" x14ac:dyDescent="0.2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</row>
    <row r="390" spans="1:28" x14ac:dyDescent="0.2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</row>
    <row r="391" spans="1:28" x14ac:dyDescent="0.2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</row>
    <row r="392" spans="1:28" x14ac:dyDescent="0.2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</row>
    <row r="393" spans="1:28" x14ac:dyDescent="0.2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</row>
    <row r="394" spans="1:28" x14ac:dyDescent="0.2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</row>
    <row r="395" spans="1:28" x14ac:dyDescent="0.2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</row>
    <row r="396" spans="1:28" x14ac:dyDescent="0.2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</row>
    <row r="397" spans="1:28" x14ac:dyDescent="0.2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</row>
    <row r="398" spans="1:28" x14ac:dyDescent="0.2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</row>
    <row r="399" spans="1:28" x14ac:dyDescent="0.2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</row>
    <row r="400" spans="1:28" x14ac:dyDescent="0.2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</row>
    <row r="401" spans="1:28" x14ac:dyDescent="0.2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</row>
    <row r="402" spans="1:28" x14ac:dyDescent="0.2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</row>
    <row r="403" spans="1:28" x14ac:dyDescent="0.2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</row>
    <row r="404" spans="1:28" x14ac:dyDescent="0.2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</row>
    <row r="405" spans="1:28" x14ac:dyDescent="0.2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</row>
    <row r="406" spans="1:28" x14ac:dyDescent="0.2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</row>
    <row r="407" spans="1:28" x14ac:dyDescent="0.2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</row>
    <row r="408" spans="1:28" x14ac:dyDescent="0.2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</row>
    <row r="409" spans="1:28" x14ac:dyDescent="0.2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</row>
    <row r="410" spans="1:28" x14ac:dyDescent="0.2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</row>
    <row r="411" spans="1:28" x14ac:dyDescent="0.2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</row>
    <row r="412" spans="1:28" x14ac:dyDescent="0.2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</row>
    <row r="413" spans="1:28" x14ac:dyDescent="0.2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</row>
    <row r="414" spans="1:28" x14ac:dyDescent="0.2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</row>
    <row r="415" spans="1:28" x14ac:dyDescent="0.2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</row>
    <row r="416" spans="1:28" x14ac:dyDescent="0.2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</row>
    <row r="417" spans="1:28" x14ac:dyDescent="0.2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</row>
    <row r="418" spans="1:28" x14ac:dyDescent="0.2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</row>
    <row r="419" spans="1:28" x14ac:dyDescent="0.2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</row>
    <row r="420" spans="1:28" x14ac:dyDescent="0.2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</row>
    <row r="421" spans="1:28" x14ac:dyDescent="0.2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</row>
    <row r="422" spans="1:28" x14ac:dyDescent="0.2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</row>
    <row r="423" spans="1:28" x14ac:dyDescent="0.2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</row>
    <row r="424" spans="1:28" x14ac:dyDescent="0.2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</row>
    <row r="425" spans="1:28" x14ac:dyDescent="0.2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</row>
    <row r="426" spans="1:28" x14ac:dyDescent="0.2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</row>
    <row r="427" spans="1:28" x14ac:dyDescent="0.2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</row>
    <row r="428" spans="1:28" x14ac:dyDescent="0.2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</row>
    <row r="429" spans="1:28" x14ac:dyDescent="0.2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</row>
    <row r="430" spans="1:28" x14ac:dyDescent="0.2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</row>
    <row r="431" spans="1:28" x14ac:dyDescent="0.2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</row>
    <row r="432" spans="1:28" x14ac:dyDescent="0.2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</row>
    <row r="433" spans="1:28" x14ac:dyDescent="0.2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</row>
    <row r="434" spans="1:28" x14ac:dyDescent="0.2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</row>
    <row r="435" spans="1:28" x14ac:dyDescent="0.2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</row>
    <row r="436" spans="1:28" x14ac:dyDescent="0.2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</row>
    <row r="437" spans="1:28" x14ac:dyDescent="0.2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</row>
    <row r="438" spans="1:28" x14ac:dyDescent="0.2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</row>
    <row r="439" spans="1:28" x14ac:dyDescent="0.2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</row>
    <row r="440" spans="1:28" x14ac:dyDescent="0.2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</row>
    <row r="441" spans="1:28" x14ac:dyDescent="0.2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</row>
    <row r="442" spans="1:28" x14ac:dyDescent="0.2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</row>
    <row r="443" spans="1:28" x14ac:dyDescent="0.2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</row>
    <row r="444" spans="1:28" x14ac:dyDescent="0.2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</row>
    <row r="445" spans="1:28" x14ac:dyDescent="0.2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</row>
    <row r="446" spans="1:28" x14ac:dyDescent="0.2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</row>
    <row r="447" spans="1:28" x14ac:dyDescent="0.2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</row>
    <row r="448" spans="1:28" x14ac:dyDescent="0.2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</row>
    <row r="449" spans="1:28" x14ac:dyDescent="0.2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</row>
    <row r="450" spans="1:28" x14ac:dyDescent="0.2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</row>
    <row r="451" spans="1:28" x14ac:dyDescent="0.2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</row>
    <row r="452" spans="1:28" x14ac:dyDescent="0.2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</row>
    <row r="453" spans="1:28" x14ac:dyDescent="0.2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</row>
    <row r="454" spans="1:28" x14ac:dyDescent="0.2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</row>
    <row r="455" spans="1:28" x14ac:dyDescent="0.2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</row>
    <row r="456" spans="1:28" x14ac:dyDescent="0.2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</row>
    <row r="457" spans="1:28" x14ac:dyDescent="0.2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</row>
    <row r="458" spans="1:28" x14ac:dyDescent="0.2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</row>
    <row r="459" spans="1:28" x14ac:dyDescent="0.2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</row>
    <row r="460" spans="1:28" x14ac:dyDescent="0.2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</row>
    <row r="461" spans="1:28" x14ac:dyDescent="0.2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</row>
    <row r="462" spans="1:28" x14ac:dyDescent="0.2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</row>
    <row r="463" spans="1:28" x14ac:dyDescent="0.2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</row>
    <row r="464" spans="1:28" x14ac:dyDescent="0.2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</row>
    <row r="465" spans="1:28" x14ac:dyDescent="0.2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</row>
    <row r="466" spans="1:28" x14ac:dyDescent="0.2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</row>
    <row r="467" spans="1:28" x14ac:dyDescent="0.2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</row>
    <row r="468" spans="1:28" x14ac:dyDescent="0.2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</row>
    <row r="469" spans="1:28" x14ac:dyDescent="0.2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</row>
    <row r="470" spans="1:28" x14ac:dyDescent="0.2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</row>
    <row r="471" spans="1:28" x14ac:dyDescent="0.2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</row>
    <row r="472" spans="1:28" x14ac:dyDescent="0.2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</row>
    <row r="473" spans="1:28" x14ac:dyDescent="0.2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</row>
    <row r="474" spans="1:28" x14ac:dyDescent="0.2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</row>
    <row r="475" spans="1:28" x14ac:dyDescent="0.2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</row>
    <row r="476" spans="1:28" x14ac:dyDescent="0.2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</row>
    <row r="477" spans="1:28" x14ac:dyDescent="0.2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</row>
    <row r="478" spans="1:28" x14ac:dyDescent="0.2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</row>
    <row r="479" spans="1:28" x14ac:dyDescent="0.2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</row>
    <row r="480" spans="1:28" x14ac:dyDescent="0.2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</row>
    <row r="481" spans="1:28" x14ac:dyDescent="0.2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</row>
    <row r="482" spans="1:28" x14ac:dyDescent="0.2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</row>
    <row r="483" spans="1:28" x14ac:dyDescent="0.2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</row>
    <row r="484" spans="1:28" x14ac:dyDescent="0.2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</row>
    <row r="485" spans="1:28" x14ac:dyDescent="0.2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</row>
    <row r="486" spans="1:28" x14ac:dyDescent="0.2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</row>
    <row r="487" spans="1:28" x14ac:dyDescent="0.2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</row>
    <row r="488" spans="1:28" x14ac:dyDescent="0.2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</row>
    <row r="489" spans="1:28" x14ac:dyDescent="0.2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</row>
    <row r="490" spans="1:28" x14ac:dyDescent="0.2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</row>
    <row r="491" spans="1:28" x14ac:dyDescent="0.2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</row>
    <row r="492" spans="1:28" x14ac:dyDescent="0.2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</row>
    <row r="493" spans="1:28" x14ac:dyDescent="0.2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</row>
    <row r="494" spans="1:28" x14ac:dyDescent="0.2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</row>
    <row r="495" spans="1:28" x14ac:dyDescent="0.2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</row>
    <row r="496" spans="1:28" x14ac:dyDescent="0.2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</row>
    <row r="497" spans="1:28" x14ac:dyDescent="0.2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</row>
    <row r="498" spans="1:28" x14ac:dyDescent="0.2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</row>
    <row r="499" spans="1:28" x14ac:dyDescent="0.2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</row>
    <row r="500" spans="1:28" x14ac:dyDescent="0.2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</row>
    <row r="501" spans="1:28" x14ac:dyDescent="0.2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</row>
    <row r="502" spans="1:28" x14ac:dyDescent="0.2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</row>
    <row r="503" spans="1:28" x14ac:dyDescent="0.2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</row>
    <row r="504" spans="1:28" x14ac:dyDescent="0.2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</row>
    <row r="505" spans="1:28" x14ac:dyDescent="0.2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</row>
    <row r="506" spans="1:28" x14ac:dyDescent="0.2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</row>
    <row r="507" spans="1:28" x14ac:dyDescent="0.2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</row>
    <row r="508" spans="1:28" x14ac:dyDescent="0.2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</row>
    <row r="509" spans="1:28" x14ac:dyDescent="0.2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</row>
    <row r="510" spans="1:28" x14ac:dyDescent="0.2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</row>
    <row r="511" spans="1:28" x14ac:dyDescent="0.2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</row>
    <row r="512" spans="1:28" x14ac:dyDescent="0.2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</row>
    <row r="513" spans="1:28" x14ac:dyDescent="0.2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</row>
    <row r="514" spans="1:28" x14ac:dyDescent="0.2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</row>
    <row r="515" spans="1:28" x14ac:dyDescent="0.2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</row>
    <row r="516" spans="1:28" x14ac:dyDescent="0.2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</row>
    <row r="517" spans="1:28" x14ac:dyDescent="0.2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</row>
    <row r="518" spans="1:28" x14ac:dyDescent="0.2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</row>
    <row r="519" spans="1:28" x14ac:dyDescent="0.2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</row>
    <row r="520" spans="1:28" x14ac:dyDescent="0.2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</row>
    <row r="521" spans="1:28" x14ac:dyDescent="0.2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</row>
    <row r="522" spans="1:28" x14ac:dyDescent="0.2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</row>
    <row r="523" spans="1:28" x14ac:dyDescent="0.2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</row>
    <row r="524" spans="1:28" x14ac:dyDescent="0.2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</row>
    <row r="525" spans="1:28" x14ac:dyDescent="0.2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</row>
    <row r="526" spans="1:28" x14ac:dyDescent="0.2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</row>
    <row r="527" spans="1:28" x14ac:dyDescent="0.2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</row>
    <row r="528" spans="1:28" x14ac:dyDescent="0.2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</row>
    <row r="529" spans="1:28" x14ac:dyDescent="0.2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</row>
    <row r="530" spans="1:28" x14ac:dyDescent="0.2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</row>
    <row r="531" spans="1:28" x14ac:dyDescent="0.2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</row>
    <row r="532" spans="1:28" x14ac:dyDescent="0.2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</row>
    <row r="533" spans="1:28" x14ac:dyDescent="0.2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</row>
    <row r="534" spans="1:28" x14ac:dyDescent="0.2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</row>
    <row r="535" spans="1:28" x14ac:dyDescent="0.2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</row>
    <row r="536" spans="1:28" x14ac:dyDescent="0.2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</row>
    <row r="537" spans="1:28" x14ac:dyDescent="0.2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</row>
    <row r="538" spans="1:28" x14ac:dyDescent="0.2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</row>
    <row r="539" spans="1:28" x14ac:dyDescent="0.2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</row>
    <row r="540" spans="1:28" x14ac:dyDescent="0.2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</row>
    <row r="541" spans="1:28" x14ac:dyDescent="0.2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</row>
    <row r="542" spans="1:28" x14ac:dyDescent="0.2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</row>
    <row r="543" spans="1:28" x14ac:dyDescent="0.2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</row>
    <row r="544" spans="1:28" x14ac:dyDescent="0.2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</row>
    <row r="545" spans="1:28" x14ac:dyDescent="0.2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</row>
    <row r="546" spans="1:28" x14ac:dyDescent="0.2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</row>
    <row r="547" spans="1:28" x14ac:dyDescent="0.2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</row>
    <row r="548" spans="1:28" x14ac:dyDescent="0.2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</row>
    <row r="549" spans="1:28" x14ac:dyDescent="0.2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</row>
    <row r="550" spans="1:28" x14ac:dyDescent="0.2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</row>
    <row r="551" spans="1:28" x14ac:dyDescent="0.2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</row>
    <row r="552" spans="1:28" x14ac:dyDescent="0.2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</row>
    <row r="553" spans="1:28" x14ac:dyDescent="0.2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</row>
    <row r="554" spans="1:28" x14ac:dyDescent="0.2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</row>
    <row r="555" spans="1:28" x14ac:dyDescent="0.2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</row>
    <row r="556" spans="1:28" x14ac:dyDescent="0.2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</row>
    <row r="557" spans="1:28" x14ac:dyDescent="0.2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</row>
    <row r="558" spans="1:28" x14ac:dyDescent="0.2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</row>
    <row r="559" spans="1:28" x14ac:dyDescent="0.2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</row>
    <row r="560" spans="1:28" x14ac:dyDescent="0.2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</row>
    <row r="561" spans="1:28" x14ac:dyDescent="0.2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</row>
    <row r="562" spans="1:28" x14ac:dyDescent="0.2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</row>
    <row r="563" spans="1:28" x14ac:dyDescent="0.2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</row>
    <row r="564" spans="1:28" x14ac:dyDescent="0.2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</row>
    <row r="565" spans="1:28" x14ac:dyDescent="0.2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</row>
    <row r="566" spans="1:28" x14ac:dyDescent="0.2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</row>
    <row r="567" spans="1:28" x14ac:dyDescent="0.2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</row>
    <row r="568" spans="1:28" x14ac:dyDescent="0.2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</row>
    <row r="569" spans="1:28" x14ac:dyDescent="0.2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</row>
    <row r="570" spans="1:28" x14ac:dyDescent="0.2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</row>
    <row r="571" spans="1:28" x14ac:dyDescent="0.2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</row>
    <row r="572" spans="1:28" x14ac:dyDescent="0.2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</row>
    <row r="573" spans="1:28" x14ac:dyDescent="0.2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</row>
    <row r="574" spans="1:28" x14ac:dyDescent="0.2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</row>
    <row r="575" spans="1:28" x14ac:dyDescent="0.2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</row>
    <row r="576" spans="1:28" x14ac:dyDescent="0.2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</row>
    <row r="577" spans="1:28" x14ac:dyDescent="0.2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</row>
    <row r="578" spans="1:28" x14ac:dyDescent="0.2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</row>
    <row r="579" spans="1:28" x14ac:dyDescent="0.2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</row>
    <row r="580" spans="1:28" x14ac:dyDescent="0.2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</row>
    <row r="581" spans="1:28" x14ac:dyDescent="0.2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</row>
    <row r="582" spans="1:28" x14ac:dyDescent="0.2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</row>
    <row r="583" spans="1:28" x14ac:dyDescent="0.2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</row>
    <row r="584" spans="1:28" x14ac:dyDescent="0.2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</row>
    <row r="585" spans="1:28" x14ac:dyDescent="0.2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</row>
    <row r="586" spans="1:28" x14ac:dyDescent="0.2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</row>
    <row r="587" spans="1:28" x14ac:dyDescent="0.2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</row>
    <row r="588" spans="1:28" x14ac:dyDescent="0.2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</row>
    <row r="589" spans="1:28" x14ac:dyDescent="0.2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</row>
    <row r="590" spans="1:28" x14ac:dyDescent="0.2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</row>
    <row r="591" spans="1:28" x14ac:dyDescent="0.2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</row>
    <row r="592" spans="1:28" x14ac:dyDescent="0.2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</row>
    <row r="593" spans="1:28" x14ac:dyDescent="0.2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</row>
    <row r="594" spans="1:28" x14ac:dyDescent="0.2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</row>
    <row r="595" spans="1:28" x14ac:dyDescent="0.2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</row>
    <row r="596" spans="1:28" x14ac:dyDescent="0.2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</row>
    <row r="597" spans="1:28" x14ac:dyDescent="0.2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</row>
    <row r="598" spans="1:28" x14ac:dyDescent="0.2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</row>
    <row r="599" spans="1:28" x14ac:dyDescent="0.2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</row>
    <row r="600" spans="1:28" x14ac:dyDescent="0.2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</row>
    <row r="601" spans="1:28" x14ac:dyDescent="0.2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</row>
    <row r="602" spans="1:28" x14ac:dyDescent="0.2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</row>
    <row r="603" spans="1:28" x14ac:dyDescent="0.2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</row>
    <row r="604" spans="1:28" x14ac:dyDescent="0.2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</row>
    <row r="605" spans="1:28" x14ac:dyDescent="0.2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</row>
    <row r="606" spans="1:28" x14ac:dyDescent="0.2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</row>
    <row r="607" spans="1:28" x14ac:dyDescent="0.2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</row>
    <row r="608" spans="1:28" x14ac:dyDescent="0.2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</row>
    <row r="609" spans="1:28" x14ac:dyDescent="0.2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</row>
    <row r="610" spans="1:28" x14ac:dyDescent="0.2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</row>
    <row r="611" spans="1:28" x14ac:dyDescent="0.2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</row>
    <row r="612" spans="1:28" x14ac:dyDescent="0.2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</row>
    <row r="613" spans="1:28" x14ac:dyDescent="0.2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</row>
    <row r="614" spans="1:28" x14ac:dyDescent="0.2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</row>
    <row r="615" spans="1:28" x14ac:dyDescent="0.2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</row>
    <row r="616" spans="1:28" x14ac:dyDescent="0.2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</row>
    <row r="617" spans="1:28" x14ac:dyDescent="0.2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</row>
    <row r="618" spans="1:28" x14ac:dyDescent="0.2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</row>
    <row r="619" spans="1:28" x14ac:dyDescent="0.2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</row>
    <row r="620" spans="1:28" x14ac:dyDescent="0.2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</row>
    <row r="621" spans="1:28" x14ac:dyDescent="0.2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</row>
    <row r="622" spans="1:28" x14ac:dyDescent="0.2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</row>
    <row r="623" spans="1:28" x14ac:dyDescent="0.2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</row>
    <row r="624" spans="1:28" x14ac:dyDescent="0.2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</row>
    <row r="625" spans="1:28" x14ac:dyDescent="0.2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</row>
    <row r="626" spans="1:28" x14ac:dyDescent="0.2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</row>
    <row r="627" spans="1:28" x14ac:dyDescent="0.2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</row>
    <row r="628" spans="1:28" x14ac:dyDescent="0.2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</row>
    <row r="629" spans="1:28" x14ac:dyDescent="0.2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</row>
    <row r="630" spans="1:28" x14ac:dyDescent="0.2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</row>
    <row r="631" spans="1:28" x14ac:dyDescent="0.2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</row>
    <row r="632" spans="1:28" x14ac:dyDescent="0.2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</row>
    <row r="633" spans="1:28" x14ac:dyDescent="0.2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</row>
    <row r="634" spans="1:28" x14ac:dyDescent="0.2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</row>
    <row r="635" spans="1:28" x14ac:dyDescent="0.2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</row>
    <row r="636" spans="1:28" x14ac:dyDescent="0.2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</row>
    <row r="637" spans="1:28" x14ac:dyDescent="0.2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</row>
    <row r="638" spans="1:28" x14ac:dyDescent="0.2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</row>
    <row r="639" spans="1:28" x14ac:dyDescent="0.2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</row>
    <row r="640" spans="1:28" x14ac:dyDescent="0.2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</row>
    <row r="641" spans="1:28" x14ac:dyDescent="0.2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</row>
    <row r="642" spans="1:28" x14ac:dyDescent="0.2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</row>
    <row r="643" spans="1:28" x14ac:dyDescent="0.2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</row>
    <row r="644" spans="1:28" x14ac:dyDescent="0.2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</row>
    <row r="645" spans="1:28" x14ac:dyDescent="0.2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</row>
    <row r="646" spans="1:28" x14ac:dyDescent="0.2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</row>
    <row r="647" spans="1:28" x14ac:dyDescent="0.2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</row>
    <row r="648" spans="1:28" x14ac:dyDescent="0.2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</row>
    <row r="649" spans="1:28" x14ac:dyDescent="0.2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</row>
    <row r="650" spans="1:28" x14ac:dyDescent="0.2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</row>
    <row r="651" spans="1:28" x14ac:dyDescent="0.2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</row>
    <row r="652" spans="1:28" x14ac:dyDescent="0.2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</row>
    <row r="653" spans="1:28" x14ac:dyDescent="0.2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</row>
    <row r="654" spans="1:28" x14ac:dyDescent="0.2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</row>
    <row r="655" spans="1:28" x14ac:dyDescent="0.2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</row>
    <row r="656" spans="1:28" x14ac:dyDescent="0.2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</row>
    <row r="657" spans="1:28" x14ac:dyDescent="0.2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</row>
    <row r="658" spans="1:28" x14ac:dyDescent="0.2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</row>
    <row r="659" spans="1:28" x14ac:dyDescent="0.2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</row>
    <row r="660" spans="1:28" x14ac:dyDescent="0.2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</row>
    <row r="661" spans="1:28" x14ac:dyDescent="0.2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</row>
    <row r="662" spans="1:28" x14ac:dyDescent="0.2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</row>
    <row r="663" spans="1:28" x14ac:dyDescent="0.2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</row>
    <row r="664" spans="1:28" x14ac:dyDescent="0.2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</row>
    <row r="665" spans="1:28" x14ac:dyDescent="0.2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</row>
    <row r="666" spans="1:28" x14ac:dyDescent="0.2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</row>
    <row r="667" spans="1:28" x14ac:dyDescent="0.2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</row>
    <row r="668" spans="1:28" x14ac:dyDescent="0.2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</row>
    <row r="669" spans="1:28" x14ac:dyDescent="0.2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</row>
    <row r="670" spans="1:28" x14ac:dyDescent="0.2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</row>
    <row r="671" spans="1:28" x14ac:dyDescent="0.2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</row>
    <row r="672" spans="1:28" x14ac:dyDescent="0.2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</row>
    <row r="673" spans="1:28" x14ac:dyDescent="0.2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</row>
    <row r="674" spans="1:28" x14ac:dyDescent="0.2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</row>
    <row r="675" spans="1:28" x14ac:dyDescent="0.2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</row>
    <row r="676" spans="1:28" x14ac:dyDescent="0.2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</row>
    <row r="677" spans="1:28" x14ac:dyDescent="0.2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</row>
    <row r="678" spans="1:28" x14ac:dyDescent="0.2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</row>
    <row r="679" spans="1:28" x14ac:dyDescent="0.2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</row>
    <row r="680" spans="1:28" x14ac:dyDescent="0.2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</row>
    <row r="681" spans="1:28" x14ac:dyDescent="0.2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</row>
    <row r="682" spans="1:28" x14ac:dyDescent="0.2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</row>
    <row r="683" spans="1:28" x14ac:dyDescent="0.2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</row>
    <row r="684" spans="1:28" x14ac:dyDescent="0.2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</row>
    <row r="685" spans="1:28" x14ac:dyDescent="0.2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</row>
    <row r="686" spans="1:28" x14ac:dyDescent="0.2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</row>
    <row r="687" spans="1:28" x14ac:dyDescent="0.2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</row>
    <row r="688" spans="1:28" x14ac:dyDescent="0.2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</row>
    <row r="689" spans="1:28" x14ac:dyDescent="0.2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</row>
    <row r="690" spans="1:28" x14ac:dyDescent="0.2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</row>
    <row r="691" spans="1:28" x14ac:dyDescent="0.2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</row>
    <row r="692" spans="1:28" x14ac:dyDescent="0.2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</row>
    <row r="693" spans="1:28" x14ac:dyDescent="0.2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  <c r="AB693" s="53"/>
    </row>
    <row r="694" spans="1:28" x14ac:dyDescent="0.2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  <c r="AB694" s="53"/>
    </row>
    <row r="695" spans="1:28" x14ac:dyDescent="0.2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3"/>
    </row>
    <row r="696" spans="1:28" x14ac:dyDescent="0.2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  <c r="AB696" s="53"/>
    </row>
    <row r="697" spans="1:28" x14ac:dyDescent="0.2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  <c r="AB697" s="53"/>
    </row>
    <row r="698" spans="1:28" x14ac:dyDescent="0.2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3"/>
    </row>
    <row r="699" spans="1:28" x14ac:dyDescent="0.2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  <c r="AB699" s="53"/>
    </row>
    <row r="700" spans="1:28" x14ac:dyDescent="0.2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  <c r="AB700" s="53"/>
    </row>
    <row r="701" spans="1:28" x14ac:dyDescent="0.2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  <c r="AB701" s="53"/>
    </row>
    <row r="702" spans="1:28" x14ac:dyDescent="0.2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3"/>
    </row>
    <row r="703" spans="1:28" x14ac:dyDescent="0.2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  <c r="AB703" s="53"/>
    </row>
    <row r="704" spans="1:28" x14ac:dyDescent="0.2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  <c r="AB704" s="53"/>
    </row>
    <row r="705" spans="1:28" x14ac:dyDescent="0.2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  <c r="AB705" s="53"/>
    </row>
    <row r="706" spans="1:28" x14ac:dyDescent="0.2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  <c r="AB706" s="53"/>
    </row>
    <row r="707" spans="1:28" x14ac:dyDescent="0.2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  <c r="AB707" s="53"/>
    </row>
    <row r="708" spans="1:28" x14ac:dyDescent="0.2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  <c r="AB708" s="53"/>
    </row>
    <row r="709" spans="1:28" x14ac:dyDescent="0.2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  <c r="AA709" s="53"/>
      <c r="AB709" s="53"/>
    </row>
    <row r="710" spans="1:28" x14ac:dyDescent="0.2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  <c r="AA710" s="53"/>
      <c r="AB710" s="53"/>
    </row>
    <row r="711" spans="1:28" x14ac:dyDescent="0.2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  <c r="AA711" s="53"/>
      <c r="AB711" s="53"/>
    </row>
    <row r="712" spans="1:28" x14ac:dyDescent="0.2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  <c r="AB712" s="53"/>
    </row>
    <row r="713" spans="1:28" x14ac:dyDescent="0.2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  <c r="AA713" s="53"/>
      <c r="AB713" s="53"/>
    </row>
    <row r="714" spans="1:28" x14ac:dyDescent="0.2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  <c r="AA714" s="53"/>
      <c r="AB714" s="53"/>
    </row>
    <row r="715" spans="1:28" x14ac:dyDescent="0.2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  <c r="AA715" s="53"/>
      <c r="AB715" s="53"/>
    </row>
    <row r="716" spans="1:28" x14ac:dyDescent="0.2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  <c r="AA716" s="53"/>
      <c r="AB716" s="53"/>
    </row>
    <row r="717" spans="1:28" x14ac:dyDescent="0.2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  <c r="AA717" s="53"/>
      <c r="AB717" s="53"/>
    </row>
    <row r="718" spans="1:28" x14ac:dyDescent="0.2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  <c r="AA718" s="53"/>
      <c r="AB718" s="53"/>
    </row>
    <row r="719" spans="1:28" x14ac:dyDescent="0.2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  <c r="AA719" s="53"/>
      <c r="AB719" s="53"/>
    </row>
    <row r="720" spans="1:28" x14ac:dyDescent="0.2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  <c r="AA720" s="53"/>
      <c r="AB720" s="53"/>
    </row>
    <row r="721" spans="1:28" x14ac:dyDescent="0.2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  <c r="AA721" s="53"/>
      <c r="AB721" s="53"/>
    </row>
    <row r="722" spans="1:28" x14ac:dyDescent="0.2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  <c r="AA722" s="53"/>
      <c r="AB722" s="53"/>
    </row>
    <row r="723" spans="1:28" x14ac:dyDescent="0.2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  <c r="AA723" s="53"/>
      <c r="AB723" s="53"/>
    </row>
    <row r="724" spans="1:28" x14ac:dyDescent="0.2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  <c r="AA724" s="53"/>
      <c r="AB724" s="53"/>
    </row>
    <row r="725" spans="1:28" x14ac:dyDescent="0.2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  <c r="AA725" s="53"/>
      <c r="AB725" s="53"/>
    </row>
    <row r="726" spans="1:28" x14ac:dyDescent="0.2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  <c r="AA726" s="53"/>
      <c r="AB726" s="53"/>
    </row>
    <row r="727" spans="1:28" x14ac:dyDescent="0.2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  <c r="AA727" s="53"/>
      <c r="AB727" s="53"/>
    </row>
    <row r="728" spans="1:28" x14ac:dyDescent="0.2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  <c r="AA728" s="53"/>
      <c r="AB728" s="53"/>
    </row>
    <row r="729" spans="1:28" x14ac:dyDescent="0.2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  <c r="AA729" s="53"/>
      <c r="AB729" s="53"/>
    </row>
    <row r="730" spans="1:28" x14ac:dyDescent="0.2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  <c r="AA730" s="53"/>
      <c r="AB730" s="53"/>
    </row>
    <row r="731" spans="1:28" x14ac:dyDescent="0.2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  <c r="AA731" s="53"/>
      <c r="AB731" s="53"/>
    </row>
    <row r="732" spans="1:28" x14ac:dyDescent="0.2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  <c r="AA732" s="53"/>
      <c r="AB732" s="53"/>
    </row>
    <row r="733" spans="1:28" x14ac:dyDescent="0.2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  <c r="AA733" s="53"/>
      <c r="AB733" s="53"/>
    </row>
    <row r="734" spans="1:28" x14ac:dyDescent="0.2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  <c r="AA734" s="53"/>
      <c r="AB734" s="53"/>
    </row>
    <row r="735" spans="1:28" x14ac:dyDescent="0.2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  <c r="AA735" s="53"/>
      <c r="AB735" s="53"/>
    </row>
    <row r="736" spans="1:28" x14ac:dyDescent="0.2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  <c r="AA736" s="53"/>
      <c r="AB736" s="53"/>
    </row>
    <row r="737" spans="1:28" x14ac:dyDescent="0.2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  <c r="AA737" s="53"/>
      <c r="AB737" s="53"/>
    </row>
    <row r="738" spans="1:28" x14ac:dyDescent="0.2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  <c r="AA738" s="53"/>
      <c r="AB738" s="53"/>
    </row>
    <row r="739" spans="1:28" x14ac:dyDescent="0.2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  <c r="AA739" s="53"/>
      <c r="AB739" s="53"/>
    </row>
    <row r="740" spans="1:28" x14ac:dyDescent="0.2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  <c r="AA740" s="53"/>
      <c r="AB740" s="53"/>
    </row>
    <row r="741" spans="1:28" x14ac:dyDescent="0.2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  <c r="AA741" s="53"/>
      <c r="AB741" s="53"/>
    </row>
    <row r="742" spans="1:28" x14ac:dyDescent="0.2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  <c r="AA742" s="53"/>
      <c r="AB742" s="53"/>
    </row>
    <row r="743" spans="1:28" x14ac:dyDescent="0.2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  <c r="AA743" s="53"/>
      <c r="AB743" s="53"/>
    </row>
    <row r="744" spans="1:28" x14ac:dyDescent="0.2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  <c r="AA744" s="53"/>
      <c r="AB744" s="53"/>
    </row>
    <row r="745" spans="1:28" x14ac:dyDescent="0.2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  <c r="AB745" s="53"/>
    </row>
    <row r="746" spans="1:28" x14ac:dyDescent="0.2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  <c r="AA746" s="53"/>
      <c r="AB746" s="53"/>
    </row>
    <row r="747" spans="1:28" x14ac:dyDescent="0.2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  <c r="AA747" s="53"/>
      <c r="AB747" s="53"/>
    </row>
    <row r="748" spans="1:28" x14ac:dyDescent="0.2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  <c r="AA748" s="53"/>
      <c r="AB748" s="53"/>
    </row>
    <row r="749" spans="1:28" x14ac:dyDescent="0.2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  <c r="AA749" s="53"/>
      <c r="AB749" s="53"/>
    </row>
    <row r="750" spans="1:28" x14ac:dyDescent="0.2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  <c r="AA750" s="53"/>
      <c r="AB750" s="53"/>
    </row>
    <row r="751" spans="1:28" x14ac:dyDescent="0.2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  <c r="AA751" s="53"/>
      <c r="AB751" s="53"/>
    </row>
    <row r="752" spans="1:28" x14ac:dyDescent="0.2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  <c r="AB752" s="53"/>
    </row>
    <row r="753" spans="1:28" x14ac:dyDescent="0.2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  <c r="AB753" s="53"/>
    </row>
    <row r="754" spans="1:28" x14ac:dyDescent="0.2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  <c r="AA754" s="53"/>
      <c r="AB754" s="53"/>
    </row>
    <row r="755" spans="1:28" x14ac:dyDescent="0.2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  <c r="AA755" s="53"/>
      <c r="AB755" s="53"/>
    </row>
    <row r="756" spans="1:28" x14ac:dyDescent="0.2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  <c r="AA756" s="53"/>
      <c r="AB756" s="53"/>
    </row>
    <row r="757" spans="1:28" x14ac:dyDescent="0.2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  <c r="AA757" s="53"/>
      <c r="AB757" s="53"/>
    </row>
    <row r="758" spans="1:28" x14ac:dyDescent="0.2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  <c r="AA758" s="53"/>
      <c r="AB758" s="53"/>
    </row>
    <row r="759" spans="1:28" x14ac:dyDescent="0.2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  <c r="AA759" s="53"/>
      <c r="AB759" s="53"/>
    </row>
    <row r="760" spans="1:28" x14ac:dyDescent="0.2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  <c r="AA760" s="53"/>
      <c r="AB760" s="53"/>
    </row>
    <row r="761" spans="1:28" x14ac:dyDescent="0.2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  <c r="AA761" s="53"/>
      <c r="AB761" s="53"/>
    </row>
    <row r="762" spans="1:28" x14ac:dyDescent="0.2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  <c r="AA762" s="53"/>
      <c r="AB762" s="53"/>
    </row>
    <row r="763" spans="1:28" x14ac:dyDescent="0.2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  <c r="AA763" s="53"/>
      <c r="AB763" s="53"/>
    </row>
    <row r="764" spans="1:28" x14ac:dyDescent="0.2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  <c r="AA764" s="53"/>
      <c r="AB764" s="53"/>
    </row>
    <row r="765" spans="1:28" x14ac:dyDescent="0.2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  <c r="AA765" s="53"/>
      <c r="AB765" s="53"/>
    </row>
    <row r="766" spans="1:28" x14ac:dyDescent="0.2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  <c r="AB766" s="53"/>
    </row>
    <row r="767" spans="1:28" x14ac:dyDescent="0.2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  <c r="AB767" s="53"/>
    </row>
    <row r="768" spans="1:28" x14ac:dyDescent="0.2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  <c r="AA768" s="53"/>
      <c r="AB768" s="53"/>
    </row>
    <row r="769" spans="1:28" x14ac:dyDescent="0.2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  <c r="AB769" s="53"/>
    </row>
    <row r="770" spans="1:28" x14ac:dyDescent="0.2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  <c r="AB770" s="53"/>
    </row>
    <row r="771" spans="1:28" x14ac:dyDescent="0.2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  <c r="AA771" s="53"/>
      <c r="AB771" s="53"/>
    </row>
    <row r="772" spans="1:28" x14ac:dyDescent="0.2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  <c r="AA772" s="53"/>
      <c r="AB772" s="53"/>
    </row>
    <row r="773" spans="1:28" x14ac:dyDescent="0.2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  <c r="AA773" s="53"/>
      <c r="AB773" s="53"/>
    </row>
    <row r="774" spans="1:28" x14ac:dyDescent="0.2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  <c r="AA774" s="53"/>
      <c r="AB774" s="53"/>
    </row>
    <row r="775" spans="1:28" x14ac:dyDescent="0.2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  <c r="AA775" s="53"/>
      <c r="AB775" s="53"/>
    </row>
    <row r="776" spans="1:28" x14ac:dyDescent="0.2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  <c r="AA776" s="53"/>
      <c r="AB776" s="53"/>
    </row>
    <row r="777" spans="1:28" x14ac:dyDescent="0.2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  <c r="AA777" s="53"/>
      <c r="AB777" s="53"/>
    </row>
    <row r="778" spans="1:28" x14ac:dyDescent="0.2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  <c r="AA778" s="53"/>
      <c r="AB778" s="53"/>
    </row>
    <row r="779" spans="1:28" x14ac:dyDescent="0.2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  <c r="AA779" s="53"/>
      <c r="AB779" s="53"/>
    </row>
    <row r="780" spans="1:28" x14ac:dyDescent="0.2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  <c r="AA780" s="53"/>
      <c r="AB780" s="53"/>
    </row>
    <row r="781" spans="1:28" x14ac:dyDescent="0.2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  <c r="AA781" s="53"/>
      <c r="AB781" s="53"/>
    </row>
    <row r="782" spans="1:28" x14ac:dyDescent="0.2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  <c r="AA782" s="53"/>
      <c r="AB782" s="53"/>
    </row>
    <row r="783" spans="1:28" x14ac:dyDescent="0.2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  <c r="AA783" s="53"/>
      <c r="AB783" s="53"/>
    </row>
    <row r="784" spans="1:28" x14ac:dyDescent="0.2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  <c r="AA784" s="53"/>
      <c r="AB784" s="53"/>
    </row>
    <row r="785" spans="1:28" x14ac:dyDescent="0.2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  <c r="AA785" s="53"/>
      <c r="AB785" s="53"/>
    </row>
    <row r="786" spans="1:28" x14ac:dyDescent="0.2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  <c r="AB786" s="53"/>
    </row>
    <row r="787" spans="1:28" x14ac:dyDescent="0.2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  <c r="AB787" s="53"/>
    </row>
    <row r="788" spans="1:28" x14ac:dyDescent="0.2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  <c r="AB788" s="53"/>
    </row>
    <row r="789" spans="1:28" x14ac:dyDescent="0.2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  <c r="AA789" s="53"/>
      <c r="AB789" s="53"/>
    </row>
    <row r="790" spans="1:28" x14ac:dyDescent="0.2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  <c r="AB790" s="53"/>
    </row>
    <row r="791" spans="1:28" x14ac:dyDescent="0.2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  <c r="AB791" s="53"/>
    </row>
    <row r="792" spans="1:28" x14ac:dyDescent="0.2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  <c r="AB792" s="53"/>
    </row>
    <row r="793" spans="1:28" x14ac:dyDescent="0.2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  <c r="AB793" s="53"/>
    </row>
    <row r="794" spans="1:28" x14ac:dyDescent="0.2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  <c r="AB794" s="53"/>
    </row>
    <row r="795" spans="1:28" x14ac:dyDescent="0.2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  <c r="AA795" s="53"/>
      <c r="AB795" s="53"/>
    </row>
    <row r="796" spans="1:28" x14ac:dyDescent="0.2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  <c r="AA796" s="53"/>
      <c r="AB796" s="53"/>
    </row>
    <row r="797" spans="1:28" x14ac:dyDescent="0.2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  <c r="AB797" s="53"/>
    </row>
    <row r="798" spans="1:28" x14ac:dyDescent="0.2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  <c r="AB798" s="53"/>
    </row>
    <row r="799" spans="1:28" x14ac:dyDescent="0.2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  <c r="AB799" s="53"/>
    </row>
    <row r="800" spans="1:28" x14ac:dyDescent="0.2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  <c r="AB800" s="53"/>
    </row>
    <row r="801" spans="1:28" x14ac:dyDescent="0.2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  <c r="AB801" s="53"/>
    </row>
    <row r="802" spans="1:28" x14ac:dyDescent="0.2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  <c r="AB802" s="53"/>
    </row>
    <row r="803" spans="1:28" x14ac:dyDescent="0.2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  <c r="AA803" s="53"/>
      <c r="AB803" s="53"/>
    </row>
    <row r="804" spans="1:28" x14ac:dyDescent="0.2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  <c r="AA804" s="53"/>
      <c r="AB804" s="53"/>
    </row>
    <row r="805" spans="1:28" x14ac:dyDescent="0.2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  <c r="AB805" s="53"/>
    </row>
    <row r="806" spans="1:28" x14ac:dyDescent="0.2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  <c r="AB806" s="53"/>
    </row>
    <row r="807" spans="1:28" x14ac:dyDescent="0.2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  <c r="AB807" s="53"/>
    </row>
    <row r="808" spans="1:28" x14ac:dyDescent="0.2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  <c r="AB808" s="53"/>
    </row>
    <row r="809" spans="1:28" x14ac:dyDescent="0.2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  <c r="AB809" s="53"/>
    </row>
    <row r="810" spans="1:28" x14ac:dyDescent="0.2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  <c r="AB810" s="53"/>
    </row>
    <row r="811" spans="1:28" x14ac:dyDescent="0.2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  <c r="AA811" s="53"/>
      <c r="AB811" s="53"/>
    </row>
    <row r="812" spans="1:28" x14ac:dyDescent="0.2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  <c r="AB812" s="53"/>
    </row>
    <row r="813" spans="1:28" x14ac:dyDescent="0.2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  <c r="AA813" s="53"/>
      <c r="AB813" s="53"/>
    </row>
    <row r="814" spans="1:28" x14ac:dyDescent="0.2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  <c r="AB814" s="53"/>
    </row>
    <row r="815" spans="1:28" x14ac:dyDescent="0.2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  <c r="AB815" s="53"/>
    </row>
    <row r="816" spans="1:28" x14ac:dyDescent="0.2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  <c r="AA816" s="53"/>
      <c r="AB816" s="53"/>
    </row>
    <row r="817" spans="1:28" x14ac:dyDescent="0.2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  <c r="AB817" s="53"/>
    </row>
    <row r="818" spans="1:28" x14ac:dyDescent="0.2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  <c r="AB818" s="53"/>
    </row>
    <row r="819" spans="1:28" x14ac:dyDescent="0.2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  <c r="AB819" s="53"/>
    </row>
    <row r="820" spans="1:28" x14ac:dyDescent="0.2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  <c r="AB820" s="53"/>
    </row>
    <row r="821" spans="1:28" x14ac:dyDescent="0.2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  <c r="AB821" s="53"/>
    </row>
    <row r="822" spans="1:28" x14ac:dyDescent="0.2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  <c r="AB822" s="53"/>
    </row>
    <row r="823" spans="1:28" x14ac:dyDescent="0.2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  <c r="AB823" s="53"/>
    </row>
    <row r="824" spans="1:28" x14ac:dyDescent="0.2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  <c r="AB824" s="53"/>
    </row>
    <row r="825" spans="1:28" x14ac:dyDescent="0.2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  <c r="AB825" s="53"/>
    </row>
    <row r="826" spans="1:28" x14ac:dyDescent="0.2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  <c r="AB826" s="53"/>
    </row>
    <row r="827" spans="1:28" x14ac:dyDescent="0.2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  <c r="AB827" s="53"/>
    </row>
    <row r="828" spans="1:28" x14ac:dyDescent="0.2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  <c r="AB828" s="53"/>
    </row>
    <row r="829" spans="1:28" x14ac:dyDescent="0.2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  <c r="AB829" s="53"/>
    </row>
    <row r="830" spans="1:28" x14ac:dyDescent="0.2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  <c r="AB830" s="53"/>
    </row>
    <row r="831" spans="1:28" x14ac:dyDescent="0.2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  <c r="AA831" s="53"/>
      <c r="AB831" s="53"/>
    </row>
    <row r="832" spans="1:28" x14ac:dyDescent="0.2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  <c r="AA832" s="53"/>
      <c r="AB832" s="53"/>
    </row>
    <row r="833" spans="1:28" x14ac:dyDescent="0.2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  <c r="AB833" s="53"/>
    </row>
    <row r="834" spans="1:28" x14ac:dyDescent="0.2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  <c r="AA834" s="53"/>
      <c r="AB834" s="53"/>
    </row>
    <row r="835" spans="1:28" x14ac:dyDescent="0.2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  <c r="AA835" s="53"/>
      <c r="AB835" s="53"/>
    </row>
    <row r="836" spans="1:28" x14ac:dyDescent="0.2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  <c r="AA836" s="53"/>
      <c r="AB836" s="53"/>
    </row>
    <row r="837" spans="1:28" x14ac:dyDescent="0.2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  <c r="AB837" s="53"/>
    </row>
    <row r="838" spans="1:28" x14ac:dyDescent="0.2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  <c r="AB838" s="53"/>
    </row>
    <row r="839" spans="1:28" x14ac:dyDescent="0.2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  <c r="AA839" s="53"/>
      <c r="AB839" s="53"/>
    </row>
    <row r="840" spans="1:28" x14ac:dyDescent="0.2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  <c r="AA840" s="53"/>
      <c r="AB840" s="53"/>
    </row>
    <row r="841" spans="1:28" x14ac:dyDescent="0.2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  <c r="AB841" s="53"/>
    </row>
    <row r="842" spans="1:28" x14ac:dyDescent="0.2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  <c r="AA842" s="53"/>
      <c r="AB842" s="53"/>
    </row>
    <row r="843" spans="1:28" x14ac:dyDescent="0.2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  <c r="AB843" s="53"/>
    </row>
    <row r="844" spans="1:28" x14ac:dyDescent="0.2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  <c r="AA844" s="53"/>
      <c r="AB844" s="53"/>
    </row>
    <row r="845" spans="1:28" x14ac:dyDescent="0.2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  <c r="AB845" s="53"/>
    </row>
    <row r="846" spans="1:28" x14ac:dyDescent="0.2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  <c r="AA846" s="53"/>
      <c r="AB846" s="53"/>
    </row>
    <row r="847" spans="1:28" x14ac:dyDescent="0.2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  <c r="AB847" s="53"/>
    </row>
    <row r="848" spans="1:28" x14ac:dyDescent="0.2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  <c r="AB848" s="53"/>
    </row>
    <row r="849" spans="1:28" x14ac:dyDescent="0.2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  <c r="AA849" s="53"/>
      <c r="AB849" s="53"/>
    </row>
    <row r="850" spans="1:28" x14ac:dyDescent="0.2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  <c r="AA850" s="53"/>
      <c r="AB850" s="53"/>
    </row>
    <row r="851" spans="1:28" x14ac:dyDescent="0.2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  <c r="AA851" s="53"/>
      <c r="AB851" s="53"/>
    </row>
    <row r="852" spans="1:28" x14ac:dyDescent="0.2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  <c r="AA852" s="53"/>
      <c r="AB852" s="53"/>
    </row>
    <row r="853" spans="1:28" x14ac:dyDescent="0.2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  <c r="AA853" s="53"/>
      <c r="AB853" s="53"/>
    </row>
    <row r="854" spans="1:28" x14ac:dyDescent="0.2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  <c r="AA854" s="53"/>
      <c r="AB854" s="53"/>
    </row>
    <row r="855" spans="1:28" x14ac:dyDescent="0.2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  <c r="AA855" s="53"/>
      <c r="AB855" s="53"/>
    </row>
    <row r="856" spans="1:28" x14ac:dyDescent="0.2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  <c r="AA856" s="53"/>
      <c r="AB856" s="53"/>
    </row>
    <row r="857" spans="1:28" x14ac:dyDescent="0.2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  <c r="AA857" s="53"/>
      <c r="AB857" s="53"/>
    </row>
    <row r="858" spans="1:28" x14ac:dyDescent="0.2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  <c r="AA858" s="53"/>
      <c r="AB858" s="53"/>
    </row>
    <row r="859" spans="1:28" x14ac:dyDescent="0.2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  <c r="AA859" s="53"/>
      <c r="AB859" s="53"/>
    </row>
    <row r="860" spans="1:28" x14ac:dyDescent="0.2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  <c r="AA860" s="53"/>
      <c r="AB860" s="53"/>
    </row>
    <row r="861" spans="1:28" x14ac:dyDescent="0.2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  <c r="AA861" s="53"/>
      <c r="AB861" s="53"/>
    </row>
    <row r="862" spans="1:28" x14ac:dyDescent="0.2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  <c r="AA862" s="53"/>
      <c r="AB862" s="53"/>
    </row>
    <row r="863" spans="1:28" x14ac:dyDescent="0.2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  <c r="AA863" s="53"/>
      <c r="AB863" s="53"/>
    </row>
    <row r="864" spans="1:28" x14ac:dyDescent="0.2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  <c r="AB864" s="53"/>
    </row>
    <row r="865" spans="1:28" x14ac:dyDescent="0.2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  <c r="AA865" s="53"/>
      <c r="AB865" s="53"/>
    </row>
    <row r="866" spans="1:28" x14ac:dyDescent="0.2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  <c r="AA866" s="53"/>
      <c r="AB866" s="53"/>
    </row>
    <row r="867" spans="1:28" x14ac:dyDescent="0.2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  <c r="AA867" s="53"/>
      <c r="AB867" s="53"/>
    </row>
    <row r="868" spans="1:28" x14ac:dyDescent="0.2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  <c r="AA868" s="53"/>
      <c r="AB868" s="53"/>
    </row>
    <row r="869" spans="1:28" x14ac:dyDescent="0.2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  <c r="AA869" s="53"/>
      <c r="AB869" s="53"/>
    </row>
    <row r="870" spans="1:28" x14ac:dyDescent="0.2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  <c r="AA870" s="53"/>
      <c r="AB870" s="53"/>
    </row>
    <row r="871" spans="1:28" x14ac:dyDescent="0.2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  <c r="AA871" s="53"/>
      <c r="AB871" s="53"/>
    </row>
    <row r="872" spans="1:28" x14ac:dyDescent="0.2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  <c r="AA872" s="53"/>
      <c r="AB872" s="53"/>
    </row>
    <row r="873" spans="1:28" x14ac:dyDescent="0.2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  <c r="AA873" s="53"/>
      <c r="AB873" s="53"/>
    </row>
    <row r="874" spans="1:28" x14ac:dyDescent="0.2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  <c r="AA874" s="53"/>
      <c r="AB874" s="53"/>
    </row>
    <row r="875" spans="1:28" x14ac:dyDescent="0.2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  <c r="AA875" s="53"/>
      <c r="AB875" s="53"/>
    </row>
    <row r="876" spans="1:28" x14ac:dyDescent="0.2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  <c r="AA876" s="53"/>
      <c r="AB876" s="53"/>
    </row>
    <row r="877" spans="1:28" x14ac:dyDescent="0.2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  <c r="AA877" s="53"/>
      <c r="AB877" s="53"/>
    </row>
    <row r="878" spans="1:28" x14ac:dyDescent="0.2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  <c r="AA878" s="53"/>
      <c r="AB878" s="53"/>
    </row>
    <row r="879" spans="1:28" x14ac:dyDescent="0.2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  <c r="AA879" s="53"/>
      <c r="AB879" s="53"/>
    </row>
    <row r="880" spans="1:28" x14ac:dyDescent="0.2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  <c r="AB880" s="53"/>
    </row>
    <row r="881" spans="1:28" x14ac:dyDescent="0.2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  <c r="AA881" s="53"/>
      <c r="AB881" s="53"/>
    </row>
    <row r="882" spans="1:28" x14ac:dyDescent="0.2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  <c r="AA882" s="53"/>
      <c r="AB882" s="53"/>
    </row>
    <row r="883" spans="1:28" x14ac:dyDescent="0.2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  <c r="AA883" s="53"/>
      <c r="AB883" s="53"/>
    </row>
    <row r="884" spans="1:28" x14ac:dyDescent="0.2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  <c r="AA884" s="53"/>
      <c r="AB884" s="53"/>
    </row>
    <row r="885" spans="1:28" x14ac:dyDescent="0.2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  <c r="AA885" s="53"/>
      <c r="AB885" s="53"/>
    </row>
    <row r="886" spans="1:28" x14ac:dyDescent="0.2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  <c r="AA886" s="53"/>
      <c r="AB886" s="53"/>
    </row>
    <row r="887" spans="1:28" x14ac:dyDescent="0.2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  <c r="AA887" s="53"/>
      <c r="AB887" s="53"/>
    </row>
    <row r="888" spans="1:28" x14ac:dyDescent="0.2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  <c r="AA888" s="53"/>
      <c r="AB888" s="53"/>
    </row>
    <row r="889" spans="1:28" x14ac:dyDescent="0.2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  <c r="AA889" s="53"/>
      <c r="AB889" s="53"/>
    </row>
    <row r="890" spans="1:28" x14ac:dyDescent="0.2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  <c r="AA890" s="53"/>
      <c r="AB890" s="53"/>
    </row>
    <row r="891" spans="1:28" x14ac:dyDescent="0.2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  <c r="AA891" s="53"/>
      <c r="AB891" s="53"/>
    </row>
    <row r="892" spans="1:28" x14ac:dyDescent="0.2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  <c r="AA892" s="53"/>
      <c r="AB892" s="53"/>
    </row>
    <row r="893" spans="1:28" x14ac:dyDescent="0.2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  <c r="AA893" s="53"/>
      <c r="AB893" s="53"/>
    </row>
    <row r="894" spans="1:28" x14ac:dyDescent="0.2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  <c r="AA894" s="53"/>
      <c r="AB894" s="53"/>
    </row>
    <row r="895" spans="1:28" x14ac:dyDescent="0.2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  <c r="AA895" s="53"/>
      <c r="AB895" s="53"/>
    </row>
    <row r="896" spans="1:28" x14ac:dyDescent="0.2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  <c r="AA896" s="53"/>
      <c r="AB896" s="53"/>
    </row>
    <row r="897" spans="1:28" x14ac:dyDescent="0.2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  <c r="AB897" s="53"/>
    </row>
    <row r="898" spans="1:28" x14ac:dyDescent="0.2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  <c r="AA898" s="53"/>
      <c r="AB898" s="53"/>
    </row>
    <row r="899" spans="1:28" x14ac:dyDescent="0.2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  <c r="AA899" s="53"/>
      <c r="AB899" s="53"/>
    </row>
    <row r="900" spans="1:28" x14ac:dyDescent="0.2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  <c r="AA900" s="53"/>
      <c r="AB900" s="53"/>
    </row>
    <row r="901" spans="1:28" x14ac:dyDescent="0.2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  <c r="AA901" s="53"/>
      <c r="AB901" s="53"/>
    </row>
    <row r="902" spans="1:28" x14ac:dyDescent="0.2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  <c r="AA902" s="53"/>
      <c r="AB902" s="53"/>
    </row>
    <row r="903" spans="1:28" x14ac:dyDescent="0.2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  <c r="AB903" s="53"/>
    </row>
    <row r="904" spans="1:28" x14ac:dyDescent="0.2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  <c r="AA904" s="53"/>
      <c r="AB904" s="53"/>
    </row>
    <row r="905" spans="1:28" x14ac:dyDescent="0.2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  <c r="AA905" s="53"/>
      <c r="AB905" s="53"/>
    </row>
    <row r="906" spans="1:28" x14ac:dyDescent="0.2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  <c r="AA906" s="53"/>
      <c r="AB906" s="53"/>
    </row>
    <row r="907" spans="1:28" x14ac:dyDescent="0.2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  <c r="AA907" s="53"/>
      <c r="AB907" s="53"/>
    </row>
    <row r="908" spans="1:28" x14ac:dyDescent="0.2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  <c r="AA908" s="53"/>
      <c r="AB908" s="53"/>
    </row>
    <row r="909" spans="1:28" x14ac:dyDescent="0.2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  <c r="AA909" s="53"/>
      <c r="AB909" s="53"/>
    </row>
    <row r="910" spans="1:28" x14ac:dyDescent="0.2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  <c r="AA910" s="53"/>
      <c r="AB910" s="53"/>
    </row>
    <row r="911" spans="1:28" x14ac:dyDescent="0.2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  <c r="AA911" s="53"/>
      <c r="AB911" s="53"/>
    </row>
    <row r="912" spans="1:28" x14ac:dyDescent="0.2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  <c r="AA912" s="53"/>
      <c r="AB912" s="53"/>
    </row>
    <row r="913" spans="1:28" x14ac:dyDescent="0.2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  <c r="AA913" s="53"/>
      <c r="AB913" s="53"/>
    </row>
    <row r="914" spans="1:28" x14ac:dyDescent="0.2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  <c r="AA914" s="53"/>
      <c r="AB914" s="53"/>
    </row>
    <row r="915" spans="1:28" x14ac:dyDescent="0.2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  <c r="AA915" s="53"/>
      <c r="AB915" s="53"/>
    </row>
    <row r="916" spans="1:28" x14ac:dyDescent="0.2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  <c r="AA916" s="53"/>
      <c r="AB916" s="53"/>
    </row>
    <row r="917" spans="1:28" x14ac:dyDescent="0.2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  <c r="AA917" s="53"/>
      <c r="AB917" s="53"/>
    </row>
    <row r="918" spans="1:28" x14ac:dyDescent="0.2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  <c r="AA918" s="53"/>
      <c r="AB918" s="53"/>
    </row>
    <row r="919" spans="1:28" x14ac:dyDescent="0.2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  <c r="AA919" s="53"/>
      <c r="AB919" s="53"/>
    </row>
    <row r="920" spans="1:28" x14ac:dyDescent="0.2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  <c r="AA920" s="53"/>
      <c r="AB920" s="53"/>
    </row>
    <row r="921" spans="1:28" x14ac:dyDescent="0.2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  <c r="AA921" s="53"/>
      <c r="AB921" s="53"/>
    </row>
    <row r="922" spans="1:28" x14ac:dyDescent="0.2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  <c r="AA922" s="53"/>
      <c r="AB922" s="53"/>
    </row>
    <row r="923" spans="1:28" x14ac:dyDescent="0.2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  <c r="AA923" s="53"/>
      <c r="AB923" s="53"/>
    </row>
    <row r="924" spans="1:28" x14ac:dyDescent="0.2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  <c r="AA924" s="53"/>
      <c r="AB924" s="53"/>
    </row>
    <row r="925" spans="1:28" x14ac:dyDescent="0.2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  <c r="AA925" s="53"/>
      <c r="AB925" s="53"/>
    </row>
    <row r="926" spans="1:28" x14ac:dyDescent="0.2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  <c r="AA926" s="53"/>
      <c r="AB926" s="53"/>
    </row>
    <row r="927" spans="1:28" x14ac:dyDescent="0.2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  <c r="AB927" s="53"/>
    </row>
    <row r="928" spans="1:28" x14ac:dyDescent="0.2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  <c r="AA928" s="53"/>
      <c r="AB928" s="53"/>
    </row>
    <row r="929" spans="1:28" x14ac:dyDescent="0.2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  <c r="AA929" s="53"/>
      <c r="AB929" s="53"/>
    </row>
    <row r="930" spans="1:28" x14ac:dyDescent="0.2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  <c r="AA930" s="53"/>
      <c r="AB930" s="53"/>
    </row>
    <row r="931" spans="1:28" x14ac:dyDescent="0.2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  <c r="AA931" s="53"/>
      <c r="AB931" s="53"/>
    </row>
    <row r="932" spans="1:28" x14ac:dyDescent="0.2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  <c r="AA932" s="53"/>
      <c r="AB932" s="53"/>
    </row>
    <row r="933" spans="1:28" x14ac:dyDescent="0.2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  <c r="AA933" s="53"/>
      <c r="AB933" s="53"/>
    </row>
    <row r="934" spans="1:28" x14ac:dyDescent="0.2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  <c r="AA934" s="53"/>
      <c r="AB934" s="53"/>
    </row>
    <row r="935" spans="1:28" x14ac:dyDescent="0.2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  <c r="AA935" s="53"/>
      <c r="AB935" s="53"/>
    </row>
    <row r="936" spans="1:28" x14ac:dyDescent="0.2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  <c r="AB936" s="53"/>
    </row>
    <row r="937" spans="1:28" x14ac:dyDescent="0.2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  <c r="AA937" s="53"/>
      <c r="AB937" s="53"/>
    </row>
    <row r="938" spans="1:28" x14ac:dyDescent="0.2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  <c r="AA938" s="53"/>
      <c r="AB938" s="53"/>
    </row>
    <row r="939" spans="1:28" x14ac:dyDescent="0.2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  <c r="AA939" s="53"/>
      <c r="AB939" s="53"/>
    </row>
    <row r="940" spans="1:28" x14ac:dyDescent="0.2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  <c r="AA940" s="53"/>
      <c r="AB940" s="53"/>
    </row>
    <row r="941" spans="1:28" x14ac:dyDescent="0.2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  <c r="AA941" s="53"/>
      <c r="AB941" s="53"/>
    </row>
    <row r="942" spans="1:28" x14ac:dyDescent="0.2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  <c r="AA942" s="53"/>
      <c r="AB942" s="53"/>
    </row>
    <row r="943" spans="1:28" x14ac:dyDescent="0.2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  <c r="AB943" s="53"/>
    </row>
    <row r="944" spans="1:28" x14ac:dyDescent="0.2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  <c r="AB944" s="53"/>
    </row>
    <row r="945" spans="1:28" x14ac:dyDescent="0.2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  <c r="AA945" s="53"/>
      <c r="AB945" s="53"/>
    </row>
    <row r="946" spans="1:28" x14ac:dyDescent="0.2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  <c r="AA946" s="53"/>
      <c r="AB946" s="53"/>
    </row>
  </sheetData>
  <sheetProtection selectLockedCells="1" selectUnlockedCells="1"/>
  <mergeCells count="74">
    <mergeCell ref="Y90:AB90"/>
    <mergeCell ref="A64:M73"/>
    <mergeCell ref="A85:M87"/>
    <mergeCell ref="A75:M77"/>
    <mergeCell ref="A54:M63"/>
    <mergeCell ref="N64:AB73"/>
    <mergeCell ref="N85:AB87"/>
    <mergeCell ref="N75:AB77"/>
    <mergeCell ref="N54:AB63"/>
    <mergeCell ref="A82:AA83"/>
    <mergeCell ref="A84:M84"/>
    <mergeCell ref="N84:AB84"/>
    <mergeCell ref="A88:M88"/>
    <mergeCell ref="N88:AB88"/>
    <mergeCell ref="A89:M89"/>
    <mergeCell ref="N89:AB89"/>
    <mergeCell ref="A81:AB81"/>
    <mergeCell ref="A52:G52"/>
    <mergeCell ref="H52:M52"/>
    <mergeCell ref="N52:AB52"/>
    <mergeCell ref="A53:AB53"/>
    <mergeCell ref="A74:M74"/>
    <mergeCell ref="N74:AB74"/>
    <mergeCell ref="A78:M78"/>
    <mergeCell ref="N78:AB78"/>
    <mergeCell ref="A79:M79"/>
    <mergeCell ref="N79:AB79"/>
    <mergeCell ref="A80:AB80"/>
    <mergeCell ref="A49:G49"/>
    <mergeCell ref="H49:M49"/>
    <mergeCell ref="N49:AB49"/>
    <mergeCell ref="A50:AB50"/>
    <mergeCell ref="A51:G51"/>
    <mergeCell ref="H51:M51"/>
    <mergeCell ref="N51:AB51"/>
    <mergeCell ref="A46:AB46"/>
    <mergeCell ref="A47:G47"/>
    <mergeCell ref="H47:M47"/>
    <mergeCell ref="N47:AB47"/>
    <mergeCell ref="A48:G48"/>
    <mergeCell ref="H48:M48"/>
    <mergeCell ref="N48:AB48"/>
    <mergeCell ref="A45:AB45"/>
    <mergeCell ref="Z17:AA17"/>
    <mergeCell ref="A21:H21"/>
    <mergeCell ref="Z21:AA21"/>
    <mergeCell ref="A22:H22"/>
    <mergeCell ref="Z23:AA23"/>
    <mergeCell ref="A24:H24"/>
    <mergeCell ref="A25:H25"/>
    <mergeCell ref="A26:H26"/>
    <mergeCell ref="A27:H27"/>
    <mergeCell ref="A29:H29"/>
    <mergeCell ref="A30:AB30"/>
    <mergeCell ref="A15:H15"/>
    <mergeCell ref="Z15:AA15"/>
    <mergeCell ref="A8:H8"/>
    <mergeCell ref="I8:AB8"/>
    <mergeCell ref="A9:H9"/>
    <mergeCell ref="I9:AB9"/>
    <mergeCell ref="A10:H10"/>
    <mergeCell ref="I10:AB10"/>
    <mergeCell ref="A11:H11"/>
    <mergeCell ref="I11:AB11"/>
    <mergeCell ref="A12:H12"/>
    <mergeCell ref="I12:AB12"/>
    <mergeCell ref="A13:AB13"/>
    <mergeCell ref="A4:AB4"/>
    <mergeCell ref="A5:AB5"/>
    <mergeCell ref="Q6:U6"/>
    <mergeCell ref="A7:H7"/>
    <mergeCell ref="I7:P7"/>
    <mergeCell ref="Q7:U7"/>
    <mergeCell ref="V7:AB7"/>
  </mergeCells>
  <printOptions horizontalCentered="1"/>
  <pageMargins left="0.26" right="0.19" top="0.89" bottom="0.57999999999999996" header="0.34" footer="0.5"/>
  <pageSetup paperSize="5" scale="78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8:G58"/>
  <sheetViews>
    <sheetView topLeftCell="A25" zoomScaleSheetLayoutView="100" workbookViewId="0">
      <selection activeCell="A28" sqref="A28:G58"/>
    </sheetView>
  </sheetViews>
  <sheetFormatPr defaultColWidth="9.140625" defaultRowHeight="12.75" x14ac:dyDescent="0.2"/>
  <sheetData>
    <row r="28" spans="1:7" ht="51" x14ac:dyDescent="0.2">
      <c r="A28" s="59" t="s">
        <v>115</v>
      </c>
      <c r="B28" s="59" t="s">
        <v>84</v>
      </c>
      <c r="C28" s="58" t="s">
        <v>78</v>
      </c>
      <c r="D28" s="57" t="s">
        <v>77</v>
      </c>
      <c r="E28" s="57"/>
      <c r="F28" s="57" t="s">
        <v>127</v>
      </c>
      <c r="G28" s="57"/>
    </row>
    <row r="29" spans="1:7" ht="51" x14ac:dyDescent="0.2">
      <c r="A29" s="59" t="s">
        <v>116</v>
      </c>
      <c r="B29" s="59" t="s">
        <v>85</v>
      </c>
      <c r="C29" s="58" t="s">
        <v>79</v>
      </c>
      <c r="D29" s="57" t="s">
        <v>76</v>
      </c>
      <c r="E29" s="57"/>
      <c r="F29" s="57" t="s">
        <v>128</v>
      </c>
      <c r="G29" s="57"/>
    </row>
    <row r="30" spans="1:7" ht="51" x14ac:dyDescent="0.2">
      <c r="A30" s="59" t="s">
        <v>117</v>
      </c>
      <c r="B30" s="59" t="s">
        <v>86</v>
      </c>
      <c r="C30" s="58" t="s">
        <v>80</v>
      </c>
      <c r="D30" s="57"/>
      <c r="E30" s="57"/>
      <c r="F30" s="57" t="s">
        <v>129</v>
      </c>
      <c r="G30" s="57"/>
    </row>
    <row r="31" spans="1:7" ht="51" x14ac:dyDescent="0.2">
      <c r="A31" s="59" t="s">
        <v>118</v>
      </c>
      <c r="B31" s="59" t="s">
        <v>87</v>
      </c>
      <c r="C31" s="58" t="s">
        <v>81</v>
      </c>
      <c r="D31" s="57"/>
      <c r="E31" s="57"/>
      <c r="F31" s="57" t="s">
        <v>131</v>
      </c>
      <c r="G31" s="57"/>
    </row>
    <row r="32" spans="1:7" ht="76.5" x14ac:dyDescent="0.2">
      <c r="A32" s="59" t="s">
        <v>119</v>
      </c>
      <c r="B32" s="59" t="s">
        <v>88</v>
      </c>
      <c r="C32" s="58" t="s">
        <v>82</v>
      </c>
      <c r="D32" s="57"/>
      <c r="E32" s="57"/>
      <c r="F32" s="57" t="s">
        <v>130</v>
      </c>
      <c r="G32" s="57"/>
    </row>
    <row r="33" spans="1:7" ht="45" x14ac:dyDescent="0.2">
      <c r="A33" s="59" t="s">
        <v>120</v>
      </c>
      <c r="B33" s="59" t="s">
        <v>89</v>
      </c>
      <c r="C33" s="58" t="s">
        <v>83</v>
      </c>
      <c r="D33" s="57"/>
      <c r="E33" s="57"/>
      <c r="F33" s="57"/>
      <c r="G33" s="57"/>
    </row>
    <row r="34" spans="1:7" ht="51" x14ac:dyDescent="0.2">
      <c r="A34" s="59" t="s">
        <v>121</v>
      </c>
      <c r="B34" s="59" t="s">
        <v>90</v>
      </c>
      <c r="C34" s="57"/>
      <c r="D34" s="57" t="s">
        <v>132</v>
      </c>
      <c r="E34" s="57"/>
      <c r="F34" s="57"/>
      <c r="G34" s="57"/>
    </row>
    <row r="35" spans="1:7" ht="51" x14ac:dyDescent="0.2">
      <c r="A35" s="59" t="s">
        <v>122</v>
      </c>
      <c r="B35" s="59" t="s">
        <v>91</v>
      </c>
      <c r="C35" s="57"/>
      <c r="D35" s="57" t="s">
        <v>133</v>
      </c>
      <c r="E35" s="57"/>
      <c r="F35" s="57"/>
      <c r="G35" s="57"/>
    </row>
    <row r="36" spans="1:7" ht="51" x14ac:dyDescent="0.2">
      <c r="A36" s="59" t="s">
        <v>123</v>
      </c>
      <c r="B36" s="59" t="s">
        <v>92</v>
      </c>
      <c r="C36" s="57"/>
      <c r="D36" s="57" t="s">
        <v>134</v>
      </c>
      <c r="E36" s="57"/>
      <c r="F36" s="57"/>
      <c r="G36" s="57"/>
    </row>
    <row r="37" spans="1:7" ht="76.5" x14ac:dyDescent="0.2">
      <c r="A37" s="59" t="s">
        <v>124</v>
      </c>
      <c r="B37" s="59" t="s">
        <v>93</v>
      </c>
      <c r="C37" s="57"/>
      <c r="D37" s="57" t="s">
        <v>135</v>
      </c>
      <c r="E37" s="57"/>
      <c r="F37" s="57" t="s">
        <v>141</v>
      </c>
      <c r="G37" s="57"/>
    </row>
    <row r="38" spans="1:7" ht="51" x14ac:dyDescent="0.2">
      <c r="A38" s="59" t="s">
        <v>125</v>
      </c>
      <c r="B38" s="59" t="s">
        <v>94</v>
      </c>
      <c r="C38" s="57"/>
      <c r="D38" s="57" t="s">
        <v>136</v>
      </c>
      <c r="E38" s="57"/>
      <c r="F38" s="57" t="s">
        <v>142</v>
      </c>
      <c r="G38" s="57"/>
    </row>
    <row r="39" spans="1:7" ht="51" x14ac:dyDescent="0.2">
      <c r="A39" s="59" t="s">
        <v>126</v>
      </c>
      <c r="B39" s="59" t="s">
        <v>95</v>
      </c>
      <c r="C39" s="57"/>
      <c r="D39" s="57" t="s">
        <v>137</v>
      </c>
      <c r="E39" s="57"/>
      <c r="F39" s="57" t="s">
        <v>143</v>
      </c>
      <c r="G39" s="57"/>
    </row>
    <row r="40" spans="1:7" ht="51" x14ac:dyDescent="0.2">
      <c r="A40" s="57"/>
      <c r="B40" s="59" t="s">
        <v>96</v>
      </c>
      <c r="C40" s="57"/>
      <c r="D40" s="57" t="s">
        <v>138</v>
      </c>
      <c r="E40" s="57"/>
      <c r="F40" s="57"/>
      <c r="G40" s="57"/>
    </row>
    <row r="41" spans="1:7" ht="63.75" x14ac:dyDescent="0.2">
      <c r="A41" s="57"/>
      <c r="B41" s="59" t="s">
        <v>97</v>
      </c>
      <c r="C41" s="57"/>
      <c r="D41" s="57" t="s">
        <v>139</v>
      </c>
      <c r="E41" s="57"/>
      <c r="F41" s="57" t="s">
        <v>144</v>
      </c>
      <c r="G41" s="57"/>
    </row>
    <row r="42" spans="1:7" ht="76.5" x14ac:dyDescent="0.2">
      <c r="A42" s="57" t="s">
        <v>75</v>
      </c>
      <c r="B42" s="59" t="s">
        <v>98</v>
      </c>
      <c r="C42" s="57"/>
      <c r="D42" s="57" t="s">
        <v>140</v>
      </c>
      <c r="E42" s="57"/>
      <c r="F42" s="57" t="s">
        <v>145</v>
      </c>
      <c r="G42" s="57"/>
    </row>
    <row r="43" spans="1:7" ht="76.5" x14ac:dyDescent="0.2">
      <c r="A43" s="57" t="s">
        <v>74</v>
      </c>
      <c r="B43" s="59" t="s">
        <v>99</v>
      </c>
      <c r="C43" s="57"/>
      <c r="D43" s="57"/>
      <c r="E43" s="57"/>
      <c r="F43" s="57" t="s">
        <v>146</v>
      </c>
      <c r="G43" s="57"/>
    </row>
    <row r="44" spans="1:7" ht="51" x14ac:dyDescent="0.2">
      <c r="A44" s="57" t="s">
        <v>73</v>
      </c>
      <c r="B44" s="59" t="s">
        <v>100</v>
      </c>
      <c r="C44" s="57"/>
      <c r="D44" s="57" t="s">
        <v>147</v>
      </c>
      <c r="E44" s="57"/>
      <c r="F44" s="57"/>
      <c r="G44" s="57"/>
    </row>
    <row r="45" spans="1:7" ht="63.75" x14ac:dyDescent="0.2">
      <c r="A45" s="57" t="s">
        <v>72</v>
      </c>
      <c r="B45" s="59" t="s">
        <v>101</v>
      </c>
      <c r="C45" s="57"/>
      <c r="D45" s="57" t="s">
        <v>148</v>
      </c>
      <c r="E45" s="57"/>
      <c r="F45" s="57"/>
      <c r="G45" s="57"/>
    </row>
    <row r="46" spans="1:7" ht="76.5" x14ac:dyDescent="0.2">
      <c r="A46" s="57" t="s">
        <v>71</v>
      </c>
      <c r="B46" s="59" t="s">
        <v>102</v>
      </c>
      <c r="C46" s="57"/>
      <c r="D46" s="57" t="s">
        <v>149</v>
      </c>
      <c r="E46" s="57"/>
      <c r="F46" s="57"/>
      <c r="G46" s="57" t="s">
        <v>150</v>
      </c>
    </row>
    <row r="47" spans="1:7" ht="38.25" x14ac:dyDescent="0.2">
      <c r="A47" s="57"/>
      <c r="B47" s="59" t="s">
        <v>103</v>
      </c>
      <c r="C47" s="57"/>
      <c r="D47" s="57"/>
      <c r="E47" s="57"/>
      <c r="F47" s="57"/>
      <c r="G47" s="57" t="s">
        <v>151</v>
      </c>
    </row>
    <row r="48" spans="1:7" ht="38.25" x14ac:dyDescent="0.2">
      <c r="A48" s="57"/>
      <c r="B48" s="59" t="s">
        <v>104</v>
      </c>
      <c r="C48" s="57"/>
      <c r="D48" s="57"/>
      <c r="E48" s="57"/>
      <c r="F48" s="57"/>
      <c r="G48" s="57" t="s">
        <v>152</v>
      </c>
    </row>
    <row r="49" spans="1:7" ht="15" x14ac:dyDescent="0.2">
      <c r="A49" s="57"/>
      <c r="B49" s="59" t="s">
        <v>105</v>
      </c>
      <c r="C49" s="57"/>
      <c r="D49" s="57"/>
      <c r="E49" s="57"/>
      <c r="F49" s="57"/>
      <c r="G49" s="57"/>
    </row>
    <row r="50" spans="1:7" ht="140.25" x14ac:dyDescent="0.2">
      <c r="A50" s="57"/>
      <c r="B50" s="59" t="s">
        <v>106</v>
      </c>
      <c r="C50" s="57"/>
      <c r="D50" s="57" t="s">
        <v>153</v>
      </c>
      <c r="E50" s="57"/>
      <c r="F50" s="57"/>
      <c r="G50" s="57"/>
    </row>
    <row r="51" spans="1:7" ht="153" x14ac:dyDescent="0.2">
      <c r="A51" s="57"/>
      <c r="B51" s="59" t="s">
        <v>107</v>
      </c>
      <c r="C51" s="57"/>
      <c r="D51" s="57" t="s">
        <v>154</v>
      </c>
      <c r="E51" s="57"/>
      <c r="F51" s="57"/>
      <c r="G51" s="57"/>
    </row>
    <row r="52" spans="1:7" ht="140.25" x14ac:dyDescent="0.2">
      <c r="A52" s="57"/>
      <c r="B52" s="59" t="s">
        <v>108</v>
      </c>
      <c r="C52" s="57"/>
      <c r="D52" s="57" t="s">
        <v>155</v>
      </c>
      <c r="E52" s="57"/>
      <c r="F52" s="57"/>
      <c r="G52" s="57"/>
    </row>
    <row r="53" spans="1:7" ht="127.5" x14ac:dyDescent="0.2">
      <c r="A53" s="57"/>
      <c r="B53" s="59" t="s">
        <v>109</v>
      </c>
      <c r="C53" s="57"/>
      <c r="D53" s="57" t="s">
        <v>156</v>
      </c>
      <c r="E53" s="57"/>
      <c r="F53" s="57"/>
      <c r="G53" s="57"/>
    </row>
    <row r="54" spans="1:7" ht="127.5" x14ac:dyDescent="0.2">
      <c r="A54" s="57"/>
      <c r="B54" s="59" t="s">
        <v>110</v>
      </c>
      <c r="C54" s="57"/>
      <c r="D54" s="57" t="s">
        <v>157</v>
      </c>
      <c r="E54" s="57"/>
      <c r="F54" s="57"/>
      <c r="G54" s="57"/>
    </row>
    <row r="55" spans="1:7" ht="127.5" x14ac:dyDescent="0.2">
      <c r="A55" s="57"/>
      <c r="B55" s="59" t="s">
        <v>111</v>
      </c>
      <c r="C55" s="57"/>
      <c r="D55" s="57" t="s">
        <v>158</v>
      </c>
      <c r="E55" s="57"/>
      <c r="F55" s="57"/>
      <c r="G55" s="57"/>
    </row>
    <row r="56" spans="1:7" ht="114.75" x14ac:dyDescent="0.2">
      <c r="A56" s="57"/>
      <c r="B56" s="59" t="s">
        <v>112</v>
      </c>
      <c r="C56" s="57"/>
      <c r="D56" s="57" t="s">
        <v>159</v>
      </c>
      <c r="E56" s="57"/>
      <c r="F56" s="57"/>
      <c r="G56" s="57"/>
    </row>
    <row r="57" spans="1:7" ht="63.75" x14ac:dyDescent="0.2">
      <c r="A57" s="57"/>
      <c r="B57" s="59" t="s">
        <v>113</v>
      </c>
      <c r="C57" s="57"/>
      <c r="D57" s="57" t="s">
        <v>160</v>
      </c>
      <c r="E57" s="57"/>
      <c r="F57" s="57"/>
      <c r="G57" s="57"/>
    </row>
    <row r="58" spans="1:7" ht="15" x14ac:dyDescent="0.2">
      <c r="A58" s="57"/>
      <c r="B58" s="59" t="s">
        <v>114</v>
      </c>
      <c r="C58" s="57"/>
      <c r="D58" s="57"/>
      <c r="E58" s="57"/>
      <c r="F58" s="57"/>
      <c r="G58" s="57"/>
    </row>
  </sheetData>
  <pageMargins left="0.75" right="0.75" top="1" bottom="1" header="0.51" footer="0.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PDRNTEMP</vt:lpstr>
      <vt:lpstr>PDRN</vt:lpstr>
      <vt:lpstr>DROPDOWN LIST</vt:lpstr>
      <vt:lpstr>PDRN!Print_Area</vt:lpstr>
      <vt:lpstr>PDRNTEMP!Print_Area</vt:lpstr>
    </vt:vector>
  </TitlesOfParts>
  <Company>unionbank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Maricar</dc:creator>
  <cp:lastModifiedBy>Dodong Pogi</cp:lastModifiedBy>
  <cp:lastPrinted>2016-06-23T08:10:11Z</cp:lastPrinted>
  <dcterms:created xsi:type="dcterms:W3CDTF">2009-03-17T12:35:24Z</dcterms:created>
  <dcterms:modified xsi:type="dcterms:W3CDTF">2020-02-21T07:35:18Z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r8>38917657</vt:r8>
  </property>
  <property fmtid="{D5CDD505-2E9C-101B-9397-08002B2CF9AE}" pid="3" name="_NewReviewCycle">
    <vt:lpwstr/>
  </property>
  <property fmtid="{D5CDD505-2E9C-101B-9397-08002B2CF9AE}" pid="4" name="_EmailSubject">
    <vt:lpwstr>Kuntel Construction And Development Corporation</vt:lpwstr>
  </property>
  <property fmtid="{D5CDD505-2E9C-101B-9397-08002B2CF9AE}" pid="5" name="_AuthorEmail">
    <vt:lpwstr>nbbautista@veteransbank.com.ph</vt:lpwstr>
  </property>
  <property fmtid="{D5CDD505-2E9C-101B-9397-08002B2CF9AE}" pid="6" name="_AuthorEmailDisplayName">
    <vt:lpwstr>Noel B. Bautista</vt:lpwstr>
  </property>
  <property fmtid="{D5CDD505-2E9C-101B-9397-08002B2CF9AE}" pid="7" name="_ReviewingToolsShownOnce">
    <vt:lpwstr/>
  </property>
  <property fmtid="{D5CDD505-2E9C-101B-9397-08002B2CF9AE}" pid="8" name="KSOProductBuildVer">
    <vt:lpwstr>1033-10.2.0.7439</vt:lpwstr>
  </property>
</Properties>
</file>