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15570" windowHeight="11760" activeTab="1"/>
  </bookViews>
  <sheets>
    <sheet name="BVRTEMP" sheetId="2" r:id="rId1"/>
    <sheet name="BVR" sheetId="1" r:id="rId2"/>
    <sheet name="DROPDOWN LIST" sheetId="3" state="hidden" r:id="rId3"/>
  </sheets>
  <definedNames>
    <definedName name="Area_Classification" localSheetId="1">#REF!</definedName>
    <definedName name="Area_Classification">#REF!</definedName>
    <definedName name="Description_Menu" localSheetId="1">#REF!</definedName>
    <definedName name="Description_Menu">#REF!</definedName>
    <definedName name="Excel_BuiltIn_Print_Area_1" localSheetId="1">#REF!</definedName>
    <definedName name="Excel_BuiltIn_Print_Area_1">#REF!</definedName>
    <definedName name="Landmark_Menu" localSheetId="1">#REF!</definedName>
    <definedName name="Landmark_Menu">#REF!</definedName>
    <definedName name="Operation_Held" localSheetId="1">#REF!</definedName>
    <definedName name="Operation_Held">#REF!</definedName>
    <definedName name="Operational_Coverage" localSheetId="1">#REF!</definedName>
    <definedName name="Operational_Coverage">#REF!</definedName>
    <definedName name="_xlnm.Print_Area" localSheetId="1">BVR!$B$2:$AJ$158</definedName>
    <definedName name="_xlnm.Print_Area" localSheetId="0">BVRTEMP!$A$1:$F$82</definedName>
  </definedNames>
  <calcPr calcId="144525"/>
</workbook>
</file>

<file path=xl/calcChain.xml><?xml version="1.0" encoding="utf-8"?>
<calcChain xmlns="http://schemas.openxmlformats.org/spreadsheetml/2006/main">
  <c r="J83" i="1" l="1"/>
  <c r="T74" i="1" l="1"/>
  <c r="T82" i="1"/>
  <c r="T80" i="1"/>
  <c r="T78" i="1"/>
  <c r="T76" i="1"/>
  <c r="E86" i="1"/>
  <c r="AF74" i="1" l="1"/>
  <c r="F76" i="1"/>
  <c r="F74" i="1"/>
  <c r="AF76" i="1"/>
  <c r="F80" i="1"/>
  <c r="F78" i="1"/>
  <c r="E70" i="1"/>
  <c r="E64" i="1"/>
  <c r="E67" i="1"/>
  <c r="E61" i="1"/>
  <c r="O91" i="1" l="1"/>
  <c r="E91" i="1"/>
  <c r="E58" i="1"/>
  <c r="E55" i="1"/>
  <c r="E52" i="1"/>
  <c r="T51" i="1"/>
  <c r="T50" i="1"/>
  <c r="E50" i="1"/>
  <c r="T48" i="1"/>
  <c r="S47" i="1"/>
  <c r="E47" i="1"/>
  <c r="S45" i="1"/>
  <c r="E45" i="1"/>
  <c r="AE42" i="1"/>
  <c r="T41" i="1"/>
  <c r="M41" i="1"/>
  <c r="V37" i="1"/>
  <c r="Q37" i="1"/>
  <c r="L37" i="1"/>
  <c r="J37" i="1"/>
  <c r="E37" i="1"/>
  <c r="AA36" i="1"/>
  <c r="V35" i="1"/>
  <c r="Q35" i="1"/>
  <c r="E35" i="1"/>
  <c r="AC33" i="1"/>
  <c r="AA33" i="1"/>
  <c r="V33" i="1"/>
  <c r="Q33" i="1"/>
  <c r="I33" i="1"/>
  <c r="E33" i="1"/>
  <c r="AG31" i="1"/>
  <c r="AC30" i="1"/>
  <c r="Y30" i="1"/>
  <c r="E30" i="1"/>
  <c r="AD26" i="1"/>
  <c r="T26" i="1"/>
  <c r="E26" i="1"/>
  <c r="AD25" i="1"/>
  <c r="T25" i="1"/>
  <c r="E25" i="1"/>
  <c r="AD24" i="1"/>
  <c r="T24" i="1"/>
  <c r="E24" i="1"/>
  <c r="AD23" i="1"/>
  <c r="T23" i="1"/>
  <c r="E23" i="1"/>
  <c r="AH19" i="1"/>
  <c r="AC18" i="1"/>
  <c r="Q18" i="1"/>
  <c r="L18" i="1"/>
  <c r="H18" i="1"/>
  <c r="E18" i="1"/>
  <c r="U16" i="1"/>
  <c r="R16" i="1"/>
  <c r="L16" i="1"/>
  <c r="H16" i="1"/>
  <c r="E16" i="1"/>
  <c r="AH15" i="1"/>
  <c r="AD15" i="1" s="1"/>
  <c r="AH13" i="1"/>
  <c r="AD13" i="1" s="1"/>
  <c r="AH11" i="1"/>
  <c r="AD11" i="1" s="1"/>
  <c r="Z11" i="1"/>
  <c r="V11" i="1"/>
  <c r="R11" i="1"/>
  <c r="E11" i="1"/>
  <c r="H9" i="1"/>
  <c r="AH8" i="1"/>
  <c r="H8" i="1"/>
  <c r="AH5" i="1"/>
</calcChain>
</file>

<file path=xl/sharedStrings.xml><?xml version="1.0" encoding="utf-8"?>
<sst xmlns="http://schemas.openxmlformats.org/spreadsheetml/2006/main" count="448" uniqueCount="407">
  <si>
    <t>CONFIDENTIAL</t>
  </si>
  <si>
    <t>REQUEST DETAILS</t>
  </si>
  <si>
    <t>CIR - BUSINESS VERIFICATION REPORT (Version - 01/22/2014) amended</t>
  </si>
  <si>
    <t>REQUESTING OFFICE/OFFICER</t>
  </si>
  <si>
    <t>Felias, Jehrome N.</t>
  </si>
  <si>
    <t>Date of Request</t>
  </si>
  <si>
    <t>BUSINESS NAME AND DESCRIPTION</t>
  </si>
  <si>
    <t xml:space="preserve">√ </t>
  </si>
  <si>
    <t>Subject's Name</t>
  </si>
  <si>
    <t>Number of Years</t>
  </si>
  <si>
    <t>Business Name</t>
  </si>
  <si>
    <t xml:space="preserve">Major Customer:   
Major Supplier:   
Major Bank:  
Competitors:  
Customer:  
Signage name:  
Mon. Gross:  
Mon. Net: 
Inventory: 
Nature of business:  
Sample Price: </t>
  </si>
  <si>
    <t>Trade Name</t>
  </si>
  <si>
    <t>Nature of Business</t>
  </si>
  <si>
    <t>WorkForce Details</t>
  </si>
  <si>
    <t>Numbers</t>
  </si>
  <si>
    <t>MANUFACTURING</t>
  </si>
  <si>
    <t>TRADING</t>
  </si>
  <si>
    <t>SERVICE / AGENCY</t>
  </si>
  <si>
    <t>REGULAR</t>
  </si>
  <si>
    <t>Type of Business Entity</t>
  </si>
  <si>
    <t>If Others, Please indicate Here:</t>
  </si>
  <si>
    <t>CONTRACTUAL</t>
  </si>
  <si>
    <t>OTHERS</t>
  </si>
  <si>
    <t>SOLE PROP</t>
  </si>
  <si>
    <t>PARTNERSHIP</t>
  </si>
  <si>
    <t>CORPORATION</t>
  </si>
  <si>
    <t>Others</t>
  </si>
  <si>
    <t>Product or Services Offered</t>
  </si>
  <si>
    <t>Operational Coverage</t>
  </si>
  <si>
    <t>COOPERATIVE</t>
  </si>
  <si>
    <t>GOCC</t>
  </si>
  <si>
    <t>N/A</t>
  </si>
  <si>
    <t>Remarks: For Registration Checkings Please send Request to CIAD</t>
  </si>
  <si>
    <t>No. of Units/Branches</t>
  </si>
  <si>
    <t>MANAGEMENT STRUCTURE AND OWNERSHIP</t>
  </si>
  <si>
    <t>(Per Disclosure)</t>
  </si>
  <si>
    <t>Name of Key Officer</t>
  </si>
  <si>
    <t>Position</t>
  </si>
  <si>
    <t>Ownership</t>
  </si>
  <si>
    <t>BUSINESS ADDRESS CHECKINGS</t>
  </si>
  <si>
    <t>Business Address</t>
  </si>
  <si>
    <t>Length of Stay (Years)</t>
  </si>
  <si>
    <t>Business Address Usage</t>
  </si>
  <si>
    <t>If Others:</t>
  </si>
  <si>
    <t>Area Classification</t>
  </si>
  <si>
    <t>Operating Hours</t>
  </si>
  <si>
    <t>Description of Establishment</t>
  </si>
  <si>
    <t>Owned</t>
  </si>
  <si>
    <t>Not Applicable</t>
  </si>
  <si>
    <t>Commericial</t>
  </si>
  <si>
    <t>Mixed</t>
  </si>
  <si>
    <t>Nearest Landmark</t>
  </si>
  <si>
    <t>Used Free</t>
  </si>
  <si>
    <t>Residential</t>
  </si>
  <si>
    <t xml:space="preserve"> Business District</t>
  </si>
  <si>
    <t>Monthly Rent</t>
  </si>
  <si>
    <t>Contract Period</t>
  </si>
  <si>
    <t>Rented</t>
  </si>
  <si>
    <t>Industrial</t>
  </si>
  <si>
    <t>Slum / Poco</t>
  </si>
  <si>
    <t>Source of Information:</t>
  </si>
  <si>
    <t>DATE OF VERIFICATION</t>
  </si>
  <si>
    <t>NON-DISCREET CHECKINGS</t>
  </si>
  <si>
    <t>DISCREET CHEKINGS</t>
  </si>
  <si>
    <t xml:space="preserve">I N F O R M A N T / S </t>
  </si>
  <si>
    <t>D I S C L O S U R E</t>
  </si>
  <si>
    <t>Informant's Name</t>
  </si>
  <si>
    <t>Company Name / Address / Position</t>
  </si>
  <si>
    <t>OCULAR FINDINGS</t>
  </si>
  <si>
    <t>Positive</t>
  </si>
  <si>
    <t>Negative</t>
  </si>
  <si>
    <t>OBSERVED BRISK BUSINESS ACTIVITY</t>
  </si>
  <si>
    <t>BUSINESS COULD NOT BE LOCATED DUE TO INCOMPLETE ADDRESS</t>
  </si>
  <si>
    <t>NO BUSINESS ACTIVITY SEEN</t>
  </si>
  <si>
    <t>WITH ON-GOING TRANSACTION OBSERVED</t>
  </si>
  <si>
    <t>BUSINESS IS NOT LOCATED AT GIVEN ADDRESS</t>
  </si>
  <si>
    <t xml:space="preserve"> NO BUSINESS SIGNAGE</t>
  </si>
  <si>
    <t>WITH PERSONEL SEEN</t>
  </si>
  <si>
    <t>BUSINESS MOVED-OUT</t>
  </si>
  <si>
    <t>WITH SIGNAGE</t>
  </si>
  <si>
    <t>CLOSE AT THE TIME OF VISIT</t>
  </si>
  <si>
    <t>NOT APPLICABLE / SEE OTHER INFORMATION PORTION</t>
  </si>
  <si>
    <t>Indicate Observed Signage Here:</t>
  </si>
  <si>
    <t>OTHER INFORMATION</t>
  </si>
  <si>
    <t>SIGNATURE</t>
  </si>
  <si>
    <t>REDMARK  CAMATOY</t>
  </si>
  <si>
    <t>NAME OF FIELDMAN</t>
  </si>
  <si>
    <t>Date</t>
  </si>
  <si>
    <t>CHECKED AND APPROVED BY:</t>
  </si>
  <si>
    <t>This Report is furnished by the PNB CIAD's accredited CI Service Provider in strict confidence with understanding that the information will be for your exclusive use only and subject to the banks existing policies on the confidentiality of information/records/documents on Bank Transactions.</t>
  </si>
  <si>
    <t>Drop Down List Responses</t>
  </si>
  <si>
    <t>SUMMARY OF FINDINGS</t>
  </si>
  <si>
    <t>(Description of Establishment Menu)</t>
  </si>
  <si>
    <t>Two-Story Residential Building</t>
  </si>
  <si>
    <t>National</t>
  </si>
  <si>
    <t>Bungalow / Single Detached</t>
  </si>
  <si>
    <t>International</t>
  </si>
  <si>
    <t>Mixed Residential-Commercial Bldg.</t>
  </si>
  <si>
    <t>NCR Only</t>
  </si>
  <si>
    <t>Condominium Unit</t>
  </si>
  <si>
    <t>Provincial</t>
  </si>
  <si>
    <t>Multi-story Building</t>
  </si>
  <si>
    <t>Local to Address</t>
  </si>
  <si>
    <t>Duplex Unit</t>
  </si>
  <si>
    <t>Commercial Building</t>
  </si>
  <si>
    <t>Farm</t>
  </si>
  <si>
    <t>Fishing Farm</t>
  </si>
  <si>
    <t>Paultry / Piggery</t>
  </si>
  <si>
    <t>(Area Classification Menu)</t>
  </si>
  <si>
    <t>Commercial</t>
  </si>
  <si>
    <t>Office</t>
  </si>
  <si>
    <t>Store</t>
  </si>
  <si>
    <t>Mixed (Comm'l &amp; Resid'l)</t>
  </si>
  <si>
    <t>Warehouse</t>
  </si>
  <si>
    <t>Business Districts</t>
  </si>
  <si>
    <t>Factory</t>
  </si>
  <si>
    <t>Slum</t>
  </si>
  <si>
    <t>CHOOSE CIAD / CIAU OFFICE</t>
  </si>
  <si>
    <t>CIAD - HEAD OFFICE</t>
  </si>
  <si>
    <t>ANGELES CIAU</t>
  </si>
  <si>
    <t>BACOLOD CIAU</t>
  </si>
  <si>
    <t>BATANGAS CIAU</t>
  </si>
  <si>
    <t>CDO/SURIGAO/OZAMIZ CIAU</t>
  </si>
  <si>
    <t>CEBU CIAU</t>
  </si>
  <si>
    <t>DAGUPAN CIAU</t>
  </si>
  <si>
    <t>DAVAO CIAU</t>
  </si>
  <si>
    <t>GEN. SANTOS CIAU</t>
  </si>
  <si>
    <t>ILOILO CIAU</t>
  </si>
  <si>
    <t>LAOAG CIAU</t>
  </si>
  <si>
    <t>LEGASPI CIAU</t>
  </si>
  <si>
    <t>NAGA CIAU</t>
  </si>
  <si>
    <t>SANTIAGO CIAU</t>
  </si>
  <si>
    <t>SAN PABLO CIAU</t>
  </si>
  <si>
    <t>TACLOBAN CIAU</t>
  </si>
  <si>
    <t>TUGUEGARAO CIAU</t>
  </si>
  <si>
    <t>ZAMBOANGA CIAU</t>
  </si>
  <si>
    <t>DISCREET CHECKINGS</t>
  </si>
  <si>
    <t>CHAIRMAN</t>
  </si>
  <si>
    <t>DIRECTOR</t>
  </si>
  <si>
    <t>PRESIDENT</t>
  </si>
  <si>
    <t>VICE PRESIDENT</t>
  </si>
  <si>
    <t>NOT VERIFIED</t>
  </si>
  <si>
    <t>~</t>
  </si>
  <si>
    <t>WITH PERSONNEL SEEN</t>
  </si>
  <si>
    <t>LABEL||pt=A:1||val=BV REPORT</t>
  </si>
  <si>
    <t>LABEL||pt=A:2||val=PERSONAL DATA</t>
  </si>
  <si>
    <t>BLANK||pt=F:3||val=</t>
  </si>
  <si>
    <t>BLANK||pt=F:4||val=</t>
  </si>
  <si>
    <t>LABEL||pt=A:3||val=DATE ASSIGNED</t>
  </si>
  <si>
    <t>LABEL||pt=A:4||val=PERSON TO BE INTERVIEWED</t>
  </si>
  <si>
    <t>LABEL||pt=A:5||val=SOURCE OF INFORMATION</t>
  </si>
  <si>
    <t>BLANK||pt=F:5||val=</t>
  </si>
  <si>
    <t>LABEL||pt=A:6||val=SUBJECT'S NAME/CO-MAKER'S NAME</t>
  </si>
  <si>
    <t>LABEL||pt=A:7||val=LAST</t>
  </si>
  <si>
    <t>LABEL||pt=A:8||val=FIRST</t>
  </si>
  <si>
    <t>LABEL||pt=A:9||val=MIDDLE</t>
  </si>
  <si>
    <t>INPUT||pt=B:7||val=</t>
  </si>
  <si>
    <t>INPUT||pt=B:8||val=</t>
  </si>
  <si>
    <t>INPUT||pt=B:9||val=</t>
  </si>
  <si>
    <t>LABEL||pt=A:10||val=BUSINESS BACKGROUND INFORMATION</t>
  </si>
  <si>
    <t>LABEL||pt=A:11||val=NAME OF BUSINESS</t>
  </si>
  <si>
    <t>INPUT||pt=C:11||val=</t>
  </si>
  <si>
    <t>LABEL||pt=A:12||val=TYPE OF BUSINESS</t>
  </si>
  <si>
    <t>BLANK||pt=F:12||val=</t>
  </si>
  <si>
    <t>LABEL||pt=A:13||val=TRADING NAME</t>
  </si>
  <si>
    <t>LABEL||pt=A:14||val=NATURE OF BUSINESS</t>
  </si>
  <si>
    <t>LABEL||pt=E:14||val= &amp;</t>
  </si>
  <si>
    <t>LABEL||pt=A:15||val=(IF OTHERS):</t>
  </si>
  <si>
    <t>INPUT||pt=C:15||val=</t>
  </si>
  <si>
    <t>LABEL||pt=A:1||val=BUSINESS ADDRESS</t>
  </si>
  <si>
    <t>INPUT||pt=C:16||val=</t>
  </si>
  <si>
    <t>LABEL||pt=A:17||val=PRODUCTS / SERVICE OFFERED</t>
  </si>
  <si>
    <t>INPUT||pt=C:17||val=</t>
  </si>
  <si>
    <t>LABEL||pt=A:18||val=OPERATIONAL COVERAGE</t>
  </si>
  <si>
    <t>LABEL||pt=A:19||val=YEAR/S OF OPERATION</t>
  </si>
  <si>
    <t>INPUT||pt=C:19||val=</t>
  </si>
  <si>
    <t>BLANK||pt=F:19||val=</t>
  </si>
  <si>
    <t>BLANK||pt=F:20||val=</t>
  </si>
  <si>
    <t>INPUT||pt=C:20||val=</t>
  </si>
  <si>
    <t>LABEL||pt=A:20||val=YEAR/S AT CURRENT ADD</t>
  </si>
  <si>
    <t>LABEL||pt=A:21||val=NO. OF EMPLOYEES</t>
  </si>
  <si>
    <t>LABEL||pt=C:21||val=REGULAR</t>
  </si>
  <si>
    <t>INPUT||pt=D:21||val=</t>
  </si>
  <si>
    <t>LABEL||pt=E:21||val=CONTRACTUAL</t>
  </si>
  <si>
    <t>INPUT||pt=F:21||val=</t>
  </si>
  <si>
    <t>INPUT||pt=D:22||val=</t>
  </si>
  <si>
    <t>BLANK||pt=F:22||val=</t>
  </si>
  <si>
    <t>LABEL||pt=A:23||val=NO. OF BRANCHES</t>
  </si>
  <si>
    <t>INPUT||pt=C:23||val=</t>
  </si>
  <si>
    <t>BLANK||pt=F:23||val=</t>
  </si>
  <si>
    <t>LABEL||pt=A:24||val=OPERATIONAL HOURS</t>
  </si>
  <si>
    <t>LABEL||pt=A:25||val=MANAGEMENT STRUCTURE AND OWNERSHIP</t>
  </si>
  <si>
    <t>LABEL||pt=A:26||val=NAME OF KEY OFFICER</t>
  </si>
  <si>
    <t>LABEL||pt=C:26||val=POSITION</t>
  </si>
  <si>
    <t>LABEL||pt=E:26||val=OWNERSHIP</t>
  </si>
  <si>
    <t>INPUT||pt=A:27||val=</t>
  </si>
  <si>
    <t>INPUT||pt=A:28||val=</t>
  </si>
  <si>
    <t>INPUT||pt=A:29||val=</t>
  </si>
  <si>
    <t>INPUT||pt=A:30||val=</t>
  </si>
  <si>
    <t>INPUT||pt=C:27||val=</t>
  </si>
  <si>
    <t>INPUT||pt=C:28||val=</t>
  </si>
  <si>
    <t>INPUT||pt=C:29||val=</t>
  </si>
  <si>
    <t>INPUT||pt=C:30||val=</t>
  </si>
  <si>
    <t>INPUT||pt=E:28||val=</t>
  </si>
  <si>
    <t>INPUT||pt=E:27||val=</t>
  </si>
  <si>
    <t>LABEL||pt=A:31||val=BUSINESS FACILITIES</t>
  </si>
  <si>
    <t>LABEL||pt=A:32||val=DESCRIPTION</t>
  </si>
  <si>
    <t>LABEL||pt=A:33||val=OFFICE/FLOOR AREA</t>
  </si>
  <si>
    <t>INPUT||pt=C:33||val=</t>
  </si>
  <si>
    <t>LABEL||pt=D:33||val=LOT AREA</t>
  </si>
  <si>
    <t>INPUT||pt=F:33||val=</t>
  </si>
  <si>
    <t>LABEL||pt=A:34||val=AREA CLASSIFICATION</t>
  </si>
  <si>
    <t>BLANK||pt=F:34||val=</t>
  </si>
  <si>
    <t>LABEL||pt=A:35||val=BUSINESS ADD. USAGE</t>
  </si>
  <si>
    <t>INPUT||pt=E:35||val=</t>
  </si>
  <si>
    <t>LABEL||pt=A:36||val=BUSINESS PREMISES</t>
  </si>
  <si>
    <t>INPUT||pt=E:36||val=</t>
  </si>
  <si>
    <t>BLANK||pt=E:37||val=</t>
  </si>
  <si>
    <t>BLANK||pt=E:38||val=</t>
  </si>
  <si>
    <t>INPUT||pt=C:37||val=</t>
  </si>
  <si>
    <t>INPUT||pt=C:38||val=</t>
  </si>
  <si>
    <t>LABEL||pt=A:37||val=MONTHLY RENTAL</t>
  </si>
  <si>
    <t>LABEL||pt=A:38||val=CONTRACT PERIOD</t>
  </si>
  <si>
    <t>LABEL||pt=A:39||val=NAME OF LANDORD</t>
  </si>
  <si>
    <t>INPUT||pt=C:39||val=</t>
  </si>
  <si>
    <t>LABEL||pt=A:40||val=LANDMARK</t>
  </si>
  <si>
    <t>INPUT||pt=C:40||val=</t>
  </si>
  <si>
    <t>LABEL||pt=A:41||val=SOURCE OF INFORMATION</t>
  </si>
  <si>
    <t>LABEL||pt=A:42||val=MAIN INFORMANT</t>
  </si>
  <si>
    <t>LABEL||pt=A:43||val=COMP.NAME / POSITION</t>
  </si>
  <si>
    <t>LABEL||pt=A:44||val=ADDRESS</t>
  </si>
  <si>
    <t>INPUT||pt=C:44||val=</t>
  </si>
  <si>
    <t>INPUT||pt=C:43||val=</t>
  </si>
  <si>
    <t>INPUT||pt=C:42||val=</t>
  </si>
  <si>
    <t>LABEL||pt=A:45||val=OBSERVATION</t>
  </si>
  <si>
    <t>LABEL||pt=A:46||val=BUSINESS ACTIVITY</t>
  </si>
  <si>
    <t>LABEL||pt=A:47||val=PERSONEL SEEN</t>
  </si>
  <si>
    <t>LABEL||pt=A:48||val=WITH OR WITHOUT SIGNAGE</t>
  </si>
  <si>
    <t>LABEL||pt=A:49||val=OBSERVED SIGNAGE NAME</t>
  </si>
  <si>
    <t>LABEL||pt=A:50||val=NEGATIVE INDICATOR
(BUSINESS LOCATED / UNLOCATED)</t>
  </si>
  <si>
    <t>LABEL||pt=A:51||val=OTHER INFORMATION</t>
  </si>
  <si>
    <t>LABEL||pt=A:52||val=REMARKS</t>
  </si>
  <si>
    <t>INPUT||pt=A:53||val=INVENTORY SEEN OR SERVICES OFFERED (PLS EDIT &amp; ADD IF APPLICABLE)</t>
  </si>
  <si>
    <t>LABEL||pt=A:60||val=NAME OF INFORMANT</t>
  </si>
  <si>
    <t>INPUT||pt=C:60||val=</t>
  </si>
  <si>
    <t>INPUT||pt=C:61||val=</t>
  </si>
  <si>
    <t>INPUT||pt=C:62||val=</t>
  </si>
  <si>
    <t>LABEL||pt=A:64||val=NAME OF INFORMANT</t>
  </si>
  <si>
    <t>INPUT||pt=C:64||val=</t>
  </si>
  <si>
    <t>INPUT||pt=C:65||val=</t>
  </si>
  <si>
    <t>INPUT||pt=C:66||val=</t>
  </si>
  <si>
    <t>LABEL||pt=A:61||val=COMP.NAME / POSITION</t>
  </si>
  <si>
    <t>LABEL||pt=A:62||val=ADDRESS</t>
  </si>
  <si>
    <t>LABEL||pt=A:56||val=COMP.NAME / POSITION</t>
  </si>
  <si>
    <t>LABEL||pt=A:66||val=ADDRESS</t>
  </si>
  <si>
    <t>LABEL||pt=A:68||val=NAME OF INFORMANT</t>
  </si>
  <si>
    <t>LABEL||pt=A:69||val=COMP.NAME / POSITION</t>
  </si>
  <si>
    <t>LABEL||pt=A:70||val=ADDRESS</t>
  </si>
  <si>
    <t>INPUT||pt=C:68||val=</t>
  </si>
  <si>
    <t>INPUT||pt=C:69||val=</t>
  </si>
  <si>
    <t>INPUT||pt=C:70||val=</t>
  </si>
  <si>
    <t>LABEL||pt=A:72||val=NAME OF INFORMANT</t>
  </si>
  <si>
    <t>LABEL||pt=A:73||val=COMP.NAME / POSITION</t>
  </si>
  <si>
    <t>LABEL||pt=A:74||val=ADDRESS</t>
  </si>
  <si>
    <t>LABEL||pt=A:76||val=NAME OF INFORMANT</t>
  </si>
  <si>
    <t>LABEL||pt=A:77||val=COMP.NAME / POSITION</t>
  </si>
  <si>
    <t>LABEL||pt=A:78||val=ADDRESS</t>
  </si>
  <si>
    <t>BLANK||pt=A:79||val=</t>
  </si>
  <si>
    <t>LABEL||pt=A:81||val=FCI NAME</t>
  </si>
  <si>
    <t>BLANK||pt=A:82||val=</t>
  </si>
  <si>
    <t>INPUT||pt=C:76||val=</t>
  </si>
  <si>
    <t>INPUT||pt=C:77||val=</t>
  </si>
  <si>
    <t>INPUT||pt=C:78||val=</t>
  </si>
  <si>
    <t>INPUT||pt=C:81||val=</t>
  </si>
  <si>
    <t>SELECT||pt=C:3||val=Jan</t>
  </si>
  <si>
    <t>SELECT||pt=C:3||val=Feb</t>
  </si>
  <si>
    <t>SELECT||pt=C:3||val=Mar</t>
  </si>
  <si>
    <t>SELECT||pt=C:3||val=Apr</t>
  </si>
  <si>
    <t>SELECT||pt=C:3||val=May</t>
  </si>
  <si>
    <t>SELECT||pt=C:3||val=Jun</t>
  </si>
  <si>
    <t>SELECT||pt=C:3||val=Jul</t>
  </si>
  <si>
    <t>SELECT||pt=C:3||val=Aug</t>
  </si>
  <si>
    <t>SELECT||pt=C:3||val=Sep</t>
  </si>
  <si>
    <t>SELECT||pt=C:3||val=Oct</t>
  </si>
  <si>
    <t>SELECT||pt=C:3||val=Nov</t>
  </si>
  <si>
    <t>SELECT||pt=C:3||val=Dec</t>
  </si>
  <si>
    <t>SELECT||pt=D:3||val=1</t>
  </si>
  <si>
    <t>SELECT||pt=D:3||val=2</t>
  </si>
  <si>
    <t>SELECT||pt=D:3||val=3</t>
  </si>
  <si>
    <t>SELECT||pt=D:3||val=4</t>
  </si>
  <si>
    <t>SELECT||pt=D:3||val=5</t>
  </si>
  <si>
    <t>SELECT||pt=D:3||val=6</t>
  </si>
  <si>
    <t>SELECT||pt=D:3||val=7</t>
  </si>
  <si>
    <t>SELECT||pt=D:3||val=8</t>
  </si>
  <si>
    <t>SELECT||pt=D:3||val=9</t>
  </si>
  <si>
    <t>SELECT||pt=D:3||val=10</t>
  </si>
  <si>
    <t>SELECT||pt=D:3||val=11</t>
  </si>
  <si>
    <t>SELECT||pt=D:3||val=30</t>
  </si>
  <si>
    <t>SELECT||pt=D:3||val=31</t>
  </si>
  <si>
    <t>SELECT||pt=D:3||val=29</t>
  </si>
  <si>
    <t>SELECT||pt=D:3||val=28</t>
  </si>
  <si>
    <t>SELECT||pt=D:3||val=27</t>
  </si>
  <si>
    <t>SELECT||pt=D:3||val=26</t>
  </si>
  <si>
    <t>SELECT||pt=D:3||val=25</t>
  </si>
  <si>
    <t>SELECT||pt=D:3||val=24</t>
  </si>
  <si>
    <t>SELECT||pt=D:3||val=23</t>
  </si>
  <si>
    <t>SELECT||pt=D:3||val=22</t>
  </si>
  <si>
    <t>SELECT||pt=D:3||val=21</t>
  </si>
  <si>
    <t>SELECT||pt=D:3||val=20</t>
  </si>
  <si>
    <t>SELECT||pt=D:3||val=19</t>
  </si>
  <si>
    <t>SELECT||pt=D:3||val=18</t>
  </si>
  <si>
    <t>SELECT||pt=D:3||val=17</t>
  </si>
  <si>
    <t>SELECT||pt=D:3||val=16</t>
  </si>
  <si>
    <t>SELECT||pt=D:3||val=15</t>
  </si>
  <si>
    <t>SELECT||pt=D:3||val=14</t>
  </si>
  <si>
    <t>SELECT||pt=D:3||val=13</t>
  </si>
  <si>
    <t>SELECT||pt=D:3||val=12</t>
  </si>
  <si>
    <t>SELECT||pt=E:3||val=2018</t>
  </si>
  <si>
    <t>SELECT||pt=E:3||val=2019</t>
  </si>
  <si>
    <t>SELECT||pt=E:3||val=2020</t>
  </si>
  <si>
    <t>SELECT||pt=E:3||val=2021</t>
  </si>
  <si>
    <t>SELECT||pt=E:3||val=2022</t>
  </si>
  <si>
    <t>SELECT||pt=E:3||val=2023</t>
  </si>
  <si>
    <t>SELECT||pt=D:4||val=SUBJECT</t>
  </si>
  <si>
    <t>SELECT||pt=D:4||val=CO-MAKER</t>
  </si>
  <si>
    <t>SELECT||pt=C:12||val=SOLE PROP</t>
  </si>
  <si>
    <t>SELECT||pt=C:12||val=PARTNERSHIP</t>
  </si>
  <si>
    <t>SELECT||pt=C:12||val=CORPORATION</t>
  </si>
  <si>
    <t>SELECT||pt=C:12||val=COOPERATIVE</t>
  </si>
  <si>
    <t>SELECT||pt=C:12||val=GOCC</t>
  </si>
  <si>
    <t>SELECT||pt=C:12||val=N/A</t>
  </si>
  <si>
    <t>SELECT||pt=C:18||val=NATIONAL</t>
  </si>
  <si>
    <t>SELECT||pt=C:18||val=INTERNATIONAL</t>
  </si>
  <si>
    <t>SELECT||pt=C:18||val=NCR ONLY</t>
  </si>
  <si>
    <t>SELECT||pt=C:18||val=PROVINCIAL</t>
  </si>
  <si>
    <t>SELECT||pt=C:18||val=LOCAL TO ADDRESS</t>
  </si>
  <si>
    <t>SELECT||pt=C:18||val=N/A</t>
  </si>
  <si>
    <t>SELECT||pt=F:24||val=DAILY</t>
  </si>
  <si>
    <t>SELECT||pt=F:24||val=WEEKDAYS</t>
  </si>
  <si>
    <t>SELECT||pt=F:24||val=MON - SAT</t>
  </si>
  <si>
    <t>SELECT||pt=C:32||val=TWO STOREY RESIDENTIAL BLDG</t>
  </si>
  <si>
    <t>SELECT||pt=C:32||val=BUNGALOW / SINGLE DETACHED</t>
  </si>
  <si>
    <t>SELECT||pt=C:32||val=MIXED RESIDENTIAL-COMMERCIAL BLDG</t>
  </si>
  <si>
    <t>SELECT||pt=C:32||val=CONDOMINIUM UNIT</t>
  </si>
  <si>
    <t>SELECT||pt=C:32||val=MULTI STOREY BLDG</t>
  </si>
  <si>
    <t>SELECT||pt=C:32||val=DUPLEX UNIT</t>
  </si>
  <si>
    <t>SELECT||pt=C:32||val=COMMERCIAL BLDG</t>
  </si>
  <si>
    <t>SELECT||pt=C:34||val=RESIDENTIAL</t>
  </si>
  <si>
    <t>SELECT||pt=C:34||val=COMMERCIAL</t>
  </si>
  <si>
    <t>SELECT||pt=C:34||val=INDUSTRIAL</t>
  </si>
  <si>
    <t>SELECT||pt=C:34||val=MIXED</t>
  </si>
  <si>
    <t>SELECT||pt=C:34||val=BUSINESS DISTRICT</t>
  </si>
  <si>
    <t>SELECT||pt=C:34||val=SLUM / POCO</t>
  </si>
  <si>
    <t>SELECT||pt=C:36||val=OWNED</t>
  </si>
  <si>
    <t>SELECT||pt=C:36||val=RENTED</t>
  </si>
  <si>
    <t>SELECT||pt=C:36||val=N/A</t>
  </si>
  <si>
    <t>SELECT||pt=C:46||val=BRISK</t>
  </si>
  <si>
    <t>SELECT||pt=C:46||val=FAIR</t>
  </si>
  <si>
    <t>SELECT||pt=C:46||val=SLOW</t>
  </si>
  <si>
    <t>SELECT||pt=C:46||val=NO ACTIVITY</t>
  </si>
  <si>
    <t>SELECT||pt=C:46||val=UNSEEN</t>
  </si>
  <si>
    <t>SELECT||pt=C:47||val=PERSONEL SEEN</t>
  </si>
  <si>
    <t>SELECT||pt=C:47||val=NO PERSONEL SEEN</t>
  </si>
  <si>
    <t>SELECT||pt=C:48||val=WITH SIGNAGE</t>
  </si>
  <si>
    <t>SELECT||pt=C:48||val=WITHOUT SIGNAGE</t>
  </si>
  <si>
    <t>INPUT||pt=C:49||val=</t>
  </si>
  <si>
    <t>INPUT||pt=C:51||val=</t>
  </si>
  <si>
    <t>SELECT||pt=C:50||val=BUSINESS COULD NOT BE LOCATED DUE TO INCOMPLETE ADDRESS</t>
  </si>
  <si>
    <t>SELECT||pt=C:50||val=BUSINESS IS NOT LOCATED AT GIVEN ADDRESS</t>
  </si>
  <si>
    <t>SELECT||pt=C:50||val=BUSINESS MOVED-OUT</t>
  </si>
  <si>
    <t>SELECT||pt=C:50||val=CLOSE AT THE TIME OF VISIT</t>
  </si>
  <si>
    <t>SELECT||pt=C:50||val=NOT APPLICABLE / SEE OTHER INFORMATION PORTION</t>
  </si>
  <si>
    <t>SELECT||pt=C:50||val=</t>
  </si>
  <si>
    <t>SELECT||pt=C:50||val=NO BUSINESS SIGNAGE</t>
  </si>
  <si>
    <t>INPUT||pt=A:54||val=SAMPLE PRICE ((PLS EDIT &amp; ADD IF APPLICABLE))</t>
  </si>
  <si>
    <t>INPUT||pt=A:55||val=MONTHLY GROSS / NET INCOME</t>
  </si>
  <si>
    <t>INPUT||pt=A:56||val=</t>
  </si>
  <si>
    <t>INPUT||pt=A:57||val=</t>
  </si>
  <si>
    <t>INPUT||pt=A:58||val=</t>
  </si>
  <si>
    <t>LABEL||pt=A:80||val=C.I INFO</t>
  </si>
  <si>
    <t>INPUT||pt=C:54||val=</t>
  </si>
  <si>
    <t>INPUT||pt=C:22||val=OTHERS</t>
  </si>
  <si>
    <t>LABEL||pt=A:22||val=NO. OF EMPLOYEES</t>
  </si>
  <si>
    <t>SELECT||pt=C:14||val=MANUFACTURING</t>
  </si>
  <si>
    <t>SELECT||pt=C:14||val=TRADING</t>
  </si>
  <si>
    <t>SELECT||pt=C:14||val=SERVICE / AGENCY</t>
  </si>
  <si>
    <t>SELECT||pt=C:14||val=OTHERS</t>
  </si>
  <si>
    <t>SELECT||pt=F:14||val=MANUFACTURING</t>
  </si>
  <si>
    <t>SELECT||pt=F:14||val=TRADING</t>
  </si>
  <si>
    <t>SELECT||pt=F:14||val=SERVICE</t>
  </si>
  <si>
    <t>SELECT||pt=F:14||val=OTHERS</t>
  </si>
  <si>
    <t>SELECT||pt=C:35||val=OFFICE</t>
  </si>
  <si>
    <t>SELECT||pt=C:35||val=STORE</t>
  </si>
  <si>
    <t>SELECT||pt=C:35||val=WAREHOUSE</t>
  </si>
  <si>
    <t>SELECT||pt=C:35||val=FACTORY</t>
  </si>
  <si>
    <t>SELECT||pt=C:35||val=OTHERS</t>
  </si>
  <si>
    <t>INPUT||pt=C:13||val=</t>
  </si>
  <si>
    <t>SELECT||pt=C:5||val=NON-DISCREET CHECKINGS</t>
  </si>
  <si>
    <t>LABEL||pt=A:59||val=INFORMANT(1)</t>
  </si>
  <si>
    <t>LABEL||pt=A:63||val=INFORMANT(2)</t>
  </si>
  <si>
    <t>LABEL||pt=A:67||val=INFORMANT(3)</t>
  </si>
  <si>
    <t>LABEL||pt=A:71||val=INFORMANT(4)</t>
  </si>
  <si>
    <t>LABEL||pt=A:75||val=INFORMANT(5)</t>
  </si>
  <si>
    <t>INPUT||pt=C:72||val=</t>
  </si>
  <si>
    <t>INPUT||pt=C:73||val=</t>
  </si>
  <si>
    <t>INPUT||pt=C:74||val=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</si>
</sst>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5">
    <font>
      <sz val="11"/>
      <color indexed="8"/>
      <name val="Calibri"/>
      <charset val="134"/>
    </font>
    <font>
      <sz val="11"/>
      <color theme="1"/>
      <name val="Calibri"/>
      <family val="2"/>
      <scheme val="minor"/>
    </font>
    <font>
      <sz val="9"/>
      <color indexed="8"/>
      <name val="Calibri"/>
      <family val="2"/>
      <scheme val="minor"/>
    </font>
    <font>
      <sz val="10"/>
      <color indexed="8"/>
      <name val="Calibri"/>
      <family val="2"/>
      <scheme val="minor"/>
    </font>
    <font>
      <sz val="8"/>
      <color indexed="8"/>
      <name val="Calibri"/>
      <family val="2"/>
      <scheme val="minor"/>
    </font>
    <font>
      <sz val="11"/>
      <color indexed="8"/>
      <name val="Calibri"/>
      <family val="2"/>
      <scheme val="minor"/>
    </font>
    <font>
      <sz val="12"/>
      <color indexed="8"/>
      <name val="Calibri"/>
      <family val="2"/>
      <scheme val="minor"/>
    </font>
    <font>
      <b/>
      <sz val="12"/>
      <color indexed="8"/>
      <name val="Calibri"/>
      <family val="2"/>
      <scheme val="minor"/>
    </font>
    <font>
      <b/>
      <sz val="9"/>
      <color indexed="8"/>
      <name val="Calibri"/>
      <family val="2"/>
      <scheme val="minor"/>
    </font>
    <font>
      <b/>
      <sz val="10"/>
      <color indexed="8"/>
      <name val="Calibri"/>
      <family val="2"/>
      <scheme val="minor"/>
    </font>
    <font>
      <b/>
      <sz val="11"/>
      <color indexed="8"/>
      <name val="Calibri"/>
      <family val="2"/>
      <scheme val="minor"/>
    </font>
    <font>
      <b/>
      <sz val="9"/>
      <color rgb="FFFF0000"/>
      <name val="Calibri"/>
      <family val="2"/>
      <scheme val="minor"/>
    </font>
    <font>
      <sz val="9"/>
      <color rgb="FFFF0000"/>
      <name val="Calibri"/>
      <family val="2"/>
      <scheme val="minor"/>
    </font>
    <font>
      <b/>
      <sz val="15"/>
      <color indexed="8"/>
      <name val="Calibri"/>
      <family val="2"/>
      <scheme val="minor"/>
    </font>
    <font>
      <b/>
      <sz val="18"/>
      <color rgb="FFFF0000"/>
      <name val="Calibri"/>
      <family val="2"/>
      <scheme val="minor"/>
    </font>
    <font>
      <i/>
      <sz val="11"/>
      <color indexed="8"/>
      <name val="Calibri"/>
      <family val="2"/>
      <scheme val="minor"/>
    </font>
    <font>
      <b/>
      <sz val="14"/>
      <color indexed="8"/>
      <name val="Calibri"/>
      <family val="2"/>
      <scheme val="minor"/>
    </font>
    <font>
      <b/>
      <sz val="8"/>
      <name val="Calibri"/>
      <family val="2"/>
      <scheme val="minor"/>
    </font>
    <font>
      <sz val="7"/>
      <color indexed="8"/>
      <name val="Calibri"/>
      <family val="2"/>
      <scheme val="minor"/>
    </font>
    <font>
      <b/>
      <sz val="16"/>
      <color indexed="8"/>
      <name val="Calibri"/>
      <family val="2"/>
      <scheme val="minor"/>
    </font>
    <font>
      <sz val="11"/>
      <color indexed="8"/>
      <name val="Calibri"/>
      <family val="2"/>
    </font>
    <font>
      <sz val="10"/>
      <color indexed="8"/>
      <name val="Calibri"/>
      <family val="2"/>
      <scheme val="minor"/>
    </font>
    <font>
      <b/>
      <sz val="8"/>
      <color theme="1"/>
      <name val="Calibri"/>
      <family val="2"/>
      <scheme val="minor"/>
    </font>
    <font>
      <b/>
      <i/>
      <sz val="8"/>
      <color theme="1"/>
      <name val="Calibri"/>
      <family val="2"/>
      <scheme val="minor"/>
    </font>
    <font>
      <sz val="8"/>
      <color theme="1"/>
      <name val="Calibri"/>
      <family val="2"/>
      <scheme val="minor"/>
    </font>
  </fonts>
  <fills count="15">
    <fill>
      <patternFill patternType="none"/>
    </fill>
    <fill>
      <patternFill patternType="gray125"/>
    </fill>
    <fill>
      <patternFill patternType="solid">
        <fgColor rgb="FFC00000"/>
        <bgColor indexed="64"/>
      </patternFill>
    </fill>
    <fill>
      <patternFill patternType="solid">
        <fgColor theme="5" tint="0.39991454817346722"/>
        <bgColor indexed="64"/>
      </patternFill>
    </fill>
    <fill>
      <patternFill patternType="solid">
        <fgColor theme="0" tint="-0.1499374370555742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2065187536243"/>
        <bgColor indexed="64"/>
      </patternFill>
    </fill>
    <fill>
      <patternFill patternType="solid">
        <fgColor indexed="27"/>
        <bgColor indexed="41"/>
      </patternFill>
    </fill>
    <fill>
      <patternFill patternType="solid">
        <fgColor indexed="44"/>
        <bgColor indexed="31"/>
      </patternFill>
    </fill>
    <fill>
      <patternFill patternType="solid">
        <fgColor theme="4" tint="0.79992065187536243"/>
        <bgColor indexed="41"/>
      </patternFill>
    </fill>
    <fill>
      <patternFill patternType="solid">
        <fgColor theme="3" tint="0.59999389629810485"/>
        <bgColor indexed="64"/>
      </patternFill>
    </fill>
    <fill>
      <patternFill patternType="solid">
        <fgColor theme="3" tint="0.79992065187536243"/>
        <bgColor indexed="31"/>
      </patternFill>
    </fill>
    <fill>
      <patternFill patternType="solid">
        <fgColor theme="3" tint="0.79992065187536243"/>
        <bgColor indexed="64"/>
      </patternFill>
    </fill>
    <fill>
      <patternFill patternType="solid">
        <fgColor theme="0" tint="-0.14999847407452621"/>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bottom style="thin">
        <color auto="1"/>
      </bottom>
      <diagonal/>
    </border>
    <border>
      <left style="thin">
        <color indexed="8"/>
      </left>
      <right/>
      <top style="thin">
        <color auto="1"/>
      </top>
      <bottom/>
      <diagonal/>
    </border>
    <border>
      <left style="thin">
        <color indexed="8"/>
      </left>
      <right/>
      <top/>
      <bottom/>
      <diagonal/>
    </border>
    <border>
      <left style="thin">
        <color indexed="8"/>
      </left>
      <right/>
      <top style="thin">
        <color auto="1"/>
      </top>
      <bottom style="thin">
        <color indexed="8"/>
      </bottom>
      <diagonal/>
    </border>
    <border>
      <left/>
      <right/>
      <top style="thin">
        <color auto="1"/>
      </top>
      <bottom style="thin">
        <color indexed="8"/>
      </bottom>
      <diagonal/>
    </border>
    <border>
      <left/>
      <right/>
      <top style="thin">
        <color indexed="8"/>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auto="1"/>
      </left>
      <right style="thin">
        <color indexed="8"/>
      </right>
      <top/>
      <bottom style="thin">
        <color auto="1"/>
      </bottom>
      <diagonal/>
    </border>
    <border>
      <left/>
      <right style="thin">
        <color indexed="8"/>
      </right>
      <top/>
      <bottom style="thin">
        <color auto="1"/>
      </bottom>
      <diagonal/>
    </border>
    <border>
      <left/>
      <right style="thin">
        <color indexed="8"/>
      </right>
      <top style="thin">
        <color auto="1"/>
      </top>
      <bottom style="thin">
        <color indexed="8"/>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style="thin">
        <color auto="1"/>
      </right>
      <top/>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indexed="8"/>
      </left>
      <right style="thin">
        <color indexed="8"/>
      </right>
      <top style="thin">
        <color auto="1"/>
      </top>
      <bottom style="thin">
        <color indexed="8"/>
      </bottom>
      <diagonal/>
    </border>
    <border>
      <left/>
      <right style="thin">
        <color auto="1"/>
      </right>
      <top style="thin">
        <color auto="1"/>
      </top>
      <bottom style="double">
        <color auto="1"/>
      </bottom>
      <diagonal/>
    </border>
    <border>
      <left style="thin">
        <color auto="1"/>
      </left>
      <right/>
      <top/>
      <bottom style="double">
        <color auto="1"/>
      </bottom>
      <diagonal/>
    </border>
    <border>
      <left/>
      <right/>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double">
        <color auto="1"/>
      </bottom>
      <diagonal/>
    </border>
    <border>
      <left/>
      <right style="thin">
        <color auto="1"/>
      </right>
      <top style="double">
        <color auto="1"/>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62">
    <xf numFmtId="0" fontId="0" fillId="0" borderId="0" xfId="0"/>
    <xf numFmtId="0" fontId="0" fillId="0" borderId="0" xfId="0" applyAlignment="1">
      <alignment horizontal="left" vertical="center"/>
    </xf>
    <xf numFmtId="0" fontId="2" fillId="0" borderId="0" xfId="0" applyFont="1" applyFill="1"/>
    <xf numFmtId="0" fontId="3" fillId="0" borderId="0" xfId="0" applyFont="1" applyFill="1" applyAlignment="1">
      <alignment horizontal="left" vertical="center"/>
    </xf>
    <xf numFmtId="0" fontId="3" fillId="7" borderId="0" xfId="0" applyFont="1" applyFill="1" applyAlignment="1">
      <alignment horizontal="left" vertical="center"/>
    </xf>
    <xf numFmtId="0" fontId="4" fillId="0" borderId="0" xfId="0" applyFont="1" applyFill="1" applyAlignment="1">
      <alignment horizontal="left" vertical="center"/>
    </xf>
    <xf numFmtId="0" fontId="4" fillId="8" borderId="0" xfId="0" applyFont="1" applyFill="1" applyAlignment="1">
      <alignment horizontal="left" vertical="center"/>
    </xf>
    <xf numFmtId="0" fontId="2" fillId="7" borderId="0" xfId="0" applyFont="1" applyFill="1"/>
    <xf numFmtId="0" fontId="5" fillId="0" borderId="0" xfId="0" applyFont="1" applyFill="1"/>
    <xf numFmtId="0" fontId="5" fillId="0" borderId="0" xfId="0" applyFont="1" applyFill="1" applyBorder="1"/>
    <xf numFmtId="0" fontId="5" fillId="0" borderId="5" xfId="0" applyFont="1" applyFill="1" applyBorder="1"/>
    <xf numFmtId="0" fontId="5" fillId="0" borderId="13" xfId="0" applyFont="1" applyFill="1" applyBorder="1"/>
    <xf numFmtId="0" fontId="5" fillId="0" borderId="11" xfId="0" applyFont="1" applyFill="1" applyBorder="1"/>
    <xf numFmtId="0" fontId="5" fillId="0" borderId="11" xfId="0" applyFont="1" applyFill="1" applyBorder="1" applyProtection="1"/>
    <xf numFmtId="0" fontId="5" fillId="0" borderId="9" xfId="0" applyFont="1" applyFill="1" applyBorder="1"/>
    <xf numFmtId="0" fontId="5" fillId="0" borderId="14" xfId="0" applyFont="1" applyFill="1" applyBorder="1"/>
    <xf numFmtId="0" fontId="5" fillId="0" borderId="0" xfId="0" applyFont="1" applyFill="1" applyBorder="1" applyProtection="1"/>
    <xf numFmtId="0" fontId="6" fillId="0" borderId="0" xfId="0" applyFont="1" applyFill="1" applyBorder="1" applyProtection="1"/>
    <xf numFmtId="0" fontId="2" fillId="0" borderId="9" xfId="0" applyFont="1" applyFill="1" applyBorder="1"/>
    <xf numFmtId="0" fontId="2" fillId="0" borderId="5" xfId="0" applyFont="1" applyFill="1" applyBorder="1"/>
    <xf numFmtId="0" fontId="2" fillId="0" borderId="11" xfId="0" applyFont="1" applyFill="1" applyBorder="1"/>
    <xf numFmtId="0" fontId="3" fillId="0" borderId="9" xfId="0" applyFont="1" applyFill="1" applyBorder="1" applyAlignment="1">
      <alignment horizontal="left" vertical="center"/>
    </xf>
    <xf numFmtId="0" fontId="5" fillId="7" borderId="1" xfId="0" applyFont="1" applyFill="1" applyBorder="1" applyAlignment="1" applyProtection="1">
      <alignment vertical="center"/>
    </xf>
    <xf numFmtId="0" fontId="5" fillId="7" borderId="18" xfId="0" applyFont="1" applyFill="1" applyBorder="1" applyAlignment="1" applyProtection="1">
      <alignment vertical="center"/>
    </xf>
    <xf numFmtId="0" fontId="3" fillId="7" borderId="9" xfId="0" applyFont="1" applyFill="1" applyBorder="1" applyAlignment="1">
      <alignment horizontal="left" vertical="center"/>
    </xf>
    <xf numFmtId="0" fontId="5" fillId="7" borderId="11" xfId="0" applyFont="1" applyFill="1" applyBorder="1" applyAlignment="1" applyProtection="1">
      <alignment horizontal="left" vertical="center"/>
    </xf>
    <xf numFmtId="0" fontId="5" fillId="0" borderId="9" xfId="0" applyFont="1" applyFill="1" applyBorder="1" applyAlignment="1" applyProtection="1">
      <alignment horizontal="left" wrapText="1"/>
      <protection locked="0"/>
    </xf>
    <xf numFmtId="0" fontId="5" fillId="0" borderId="0" xfId="0" applyFont="1" applyFill="1" applyBorder="1" applyAlignment="1" applyProtection="1">
      <alignment horizontal="left" wrapText="1"/>
      <protection locked="0"/>
    </xf>
    <xf numFmtId="0" fontId="9" fillId="0" borderId="1"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2" fillId="0" borderId="0" xfId="0" applyFont="1" applyFill="1" applyBorder="1" applyAlignment="1" applyProtection="1">
      <alignment vertical="center"/>
    </xf>
    <xf numFmtId="0" fontId="3" fillId="0" borderId="9" xfId="0" applyFont="1" applyFill="1" applyBorder="1" applyAlignment="1" applyProtection="1">
      <alignment vertical="center"/>
    </xf>
    <xf numFmtId="0" fontId="2" fillId="0" borderId="12" xfId="0" applyFont="1" applyFill="1" applyBorder="1" applyAlignment="1" applyProtection="1">
      <alignment horizontal="left" vertical="center" wrapText="1"/>
    </xf>
    <xf numFmtId="0" fontId="4" fillId="0" borderId="9" xfId="0" applyFont="1" applyFill="1" applyBorder="1" applyAlignment="1">
      <alignment horizontal="left" vertical="center"/>
    </xf>
    <xf numFmtId="0" fontId="4" fillId="8" borderId="9" xfId="0" applyFont="1" applyFill="1" applyBorder="1" applyAlignment="1">
      <alignment horizontal="left" vertical="center"/>
    </xf>
    <xf numFmtId="0" fontId="2" fillId="0" borderId="0" xfId="0" applyFont="1" applyFill="1" applyBorder="1" applyAlignment="1">
      <alignment horizontal="center"/>
    </xf>
    <xf numFmtId="0" fontId="2" fillId="7" borderId="9" xfId="0" applyFont="1" applyFill="1" applyBorder="1"/>
    <xf numFmtId="0" fontId="5" fillId="7" borderId="11" xfId="0" applyFont="1" applyFill="1" applyBorder="1" applyAlignment="1">
      <alignment horizontal="left"/>
    </xf>
    <xf numFmtId="0" fontId="8" fillId="0" borderId="1" xfId="0" applyFont="1" applyFill="1" applyBorder="1" applyAlignment="1">
      <alignment horizontal="center"/>
    </xf>
    <xf numFmtId="0" fontId="2" fillId="0" borderId="9" xfId="0" applyFont="1" applyFill="1" applyBorder="1" applyAlignment="1">
      <alignment horizontal="center"/>
    </xf>
    <xf numFmtId="0" fontId="11" fillId="5" borderId="1" xfId="0" applyFont="1" applyFill="1" applyBorder="1" applyAlignment="1">
      <alignment horizontal="center"/>
    </xf>
    <xf numFmtId="0" fontId="12" fillId="5" borderId="0" xfId="0" applyFont="1" applyFill="1" applyBorder="1" applyAlignment="1">
      <alignment horizontal="center"/>
    </xf>
    <xf numFmtId="0" fontId="2" fillId="0" borderId="7" xfId="0" applyFont="1" applyFill="1" applyBorder="1" applyAlignment="1">
      <alignment horizontal="center"/>
    </xf>
    <xf numFmtId="0" fontId="2" fillId="0" borderId="12" xfId="0" applyFont="1" applyFill="1" applyBorder="1" applyAlignment="1">
      <alignment horizontal="center"/>
    </xf>
    <xf numFmtId="0" fontId="10" fillId="12" borderId="4" xfId="0" applyFont="1" applyFill="1" applyBorder="1" applyAlignment="1" applyProtection="1">
      <alignment horizontal="center" vertical="center"/>
    </xf>
    <xf numFmtId="0" fontId="5" fillId="10" borderId="11" xfId="0" applyFont="1" applyFill="1" applyBorder="1" applyAlignment="1" applyProtection="1">
      <alignment horizontal="left"/>
    </xf>
    <xf numFmtId="0" fontId="5" fillId="10" borderId="9" xfId="0" applyFont="1" applyFill="1" applyBorder="1" applyAlignment="1" applyProtection="1">
      <alignment horizontal="left"/>
    </xf>
    <xf numFmtId="0" fontId="5" fillId="10" borderId="0" xfId="0" applyFont="1" applyFill="1" applyBorder="1" applyAlignment="1" applyProtection="1">
      <alignment horizontal="left"/>
    </xf>
    <xf numFmtId="0" fontId="5" fillId="0" borderId="0" xfId="0" applyFont="1" applyFill="1" applyBorder="1" applyAlignment="1" applyProtection="1">
      <alignment horizontal="left" vertical="center"/>
    </xf>
    <xf numFmtId="0" fontId="10" fillId="7" borderId="11" xfId="0" applyFont="1" applyFill="1" applyBorder="1" applyAlignment="1" applyProtection="1">
      <alignment horizontal="left" vertical="top" wrapText="1"/>
    </xf>
    <xf numFmtId="0" fontId="5" fillId="0" borderId="9" xfId="0" applyFont="1" applyFill="1" applyBorder="1" applyAlignment="1" applyProtection="1">
      <alignment horizontal="left" vertical="top" wrapText="1"/>
    </xf>
    <xf numFmtId="0" fontId="10" fillId="0" borderId="1" xfId="0" applyFont="1" applyFill="1" applyBorder="1" applyAlignment="1" applyProtection="1">
      <alignment horizontal="center" vertical="top" wrapText="1"/>
    </xf>
    <xf numFmtId="0" fontId="3"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top" wrapText="1"/>
    </xf>
    <xf numFmtId="0" fontId="13" fillId="0" borderId="0" xfId="0" applyFont="1" applyFill="1" applyBorder="1" applyProtection="1"/>
    <xf numFmtId="0" fontId="6" fillId="0" borderId="0" xfId="0" applyFont="1" applyFill="1" applyBorder="1" applyAlignment="1" applyProtection="1">
      <alignment horizontal="right" vertical="center"/>
    </xf>
    <xf numFmtId="0" fontId="10" fillId="0" borderId="0" xfId="0" applyFont="1" applyFill="1" applyBorder="1" applyAlignment="1" applyProtection="1"/>
    <xf numFmtId="0" fontId="5" fillId="0" borderId="12" xfId="0" applyFont="1" applyFill="1" applyBorder="1" applyAlignment="1">
      <alignment horizontal="center"/>
    </xf>
    <xf numFmtId="0" fontId="5" fillId="7" borderId="0" xfId="0" applyFont="1" applyFill="1" applyBorder="1" applyAlignment="1" applyProtection="1">
      <alignment horizontal="left" vertical="center"/>
    </xf>
    <xf numFmtId="0" fontId="2" fillId="0" borderId="0" xfId="0" applyFont="1" applyFill="1" applyBorder="1" applyAlignment="1" applyProtection="1">
      <alignment vertical="center" wrapText="1"/>
    </xf>
    <xf numFmtId="0" fontId="5" fillId="0" borderId="0" xfId="0" applyFont="1" applyFill="1" applyBorder="1" applyAlignment="1" applyProtection="1">
      <alignment vertical="center" wrapText="1"/>
    </xf>
    <xf numFmtId="0" fontId="10" fillId="0" borderId="1" xfId="0" applyFont="1" applyFill="1" applyBorder="1" applyAlignment="1" applyProtection="1">
      <alignment horizontal="center" vertical="center" wrapText="1"/>
    </xf>
    <xf numFmtId="0" fontId="5" fillId="0" borderId="10" xfId="0" applyFont="1" applyFill="1" applyBorder="1" applyAlignment="1" applyProtection="1">
      <alignment vertical="center" wrapText="1"/>
    </xf>
    <xf numFmtId="0" fontId="2" fillId="0" borderId="1" xfId="0" applyFont="1" applyFill="1" applyBorder="1" applyAlignment="1">
      <alignment horizontal="center"/>
    </xf>
    <xf numFmtId="0" fontId="8" fillId="0" borderId="0" xfId="0" applyFont="1" applyFill="1" applyBorder="1" applyAlignment="1">
      <alignment horizontal="center"/>
    </xf>
    <xf numFmtId="0" fontId="2" fillId="0" borderId="10" xfId="0" applyFont="1" applyFill="1" applyBorder="1" applyAlignment="1">
      <alignment horizontal="center"/>
    </xf>
    <xf numFmtId="0" fontId="5" fillId="0" borderId="12" xfId="0" applyFont="1" applyFill="1" applyBorder="1" applyAlignment="1" applyProtection="1">
      <alignment horizontal="center" wrapText="1"/>
      <protection locked="0"/>
    </xf>
    <xf numFmtId="0" fontId="2" fillId="0" borderId="0" xfId="0" applyFont="1" applyFill="1" applyBorder="1" applyAlignment="1"/>
    <xf numFmtId="0" fontId="2" fillId="0" borderId="8" xfId="0" applyFont="1" applyFill="1" applyBorder="1" applyAlignment="1">
      <alignment horizontal="center"/>
    </xf>
    <xf numFmtId="0" fontId="7" fillId="0" borderId="5" xfId="0" applyFont="1" applyFill="1" applyBorder="1" applyAlignment="1" applyProtection="1">
      <alignment vertical="center"/>
    </xf>
    <xf numFmtId="0" fontId="7" fillId="0" borderId="11" xfId="0" applyFont="1" applyFill="1" applyBorder="1" applyAlignment="1" applyProtection="1">
      <alignment vertical="center"/>
    </xf>
    <xf numFmtId="0" fontId="7" fillId="0" borderId="11" xfId="0" applyFont="1" applyFill="1" applyBorder="1" applyAlignment="1" applyProtection="1">
      <alignment horizontal="center" vertical="center"/>
    </xf>
    <xf numFmtId="0" fontId="7" fillId="0" borderId="9" xfId="0" applyFont="1" applyFill="1" applyBorder="1" applyAlignment="1" applyProtection="1">
      <alignment vertical="center"/>
    </xf>
    <xf numFmtId="0" fontId="7" fillId="0" borderId="1"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7" xfId="0" applyFont="1" applyFill="1" applyBorder="1" applyAlignment="1" applyProtection="1">
      <alignment vertical="center"/>
    </xf>
    <xf numFmtId="0" fontId="7" fillId="0" borderId="12" xfId="0" applyFont="1" applyFill="1" applyBorder="1" applyAlignment="1" applyProtection="1">
      <alignment vertical="center"/>
    </xf>
    <xf numFmtId="0" fontId="7" fillId="0" borderId="12" xfId="0" applyFont="1" applyFill="1" applyBorder="1" applyAlignment="1" applyProtection="1">
      <alignment horizontal="center" vertical="center"/>
    </xf>
    <xf numFmtId="0" fontId="5" fillId="0" borderId="12" xfId="0" applyFont="1" applyFill="1" applyBorder="1" applyAlignment="1" applyProtection="1">
      <alignment horizontal="left" vertical="top" wrapText="1"/>
      <protection locked="0"/>
    </xf>
    <xf numFmtId="0" fontId="5" fillId="10" borderId="10" xfId="0" applyFont="1" applyFill="1" applyBorder="1" applyAlignment="1" applyProtection="1">
      <alignment horizontal="left"/>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vertical="top" wrapText="1"/>
    </xf>
    <xf numFmtId="0" fontId="5" fillId="0" borderId="10" xfId="0" applyFont="1" applyFill="1" applyBorder="1" applyAlignment="1" applyProtection="1">
      <alignment vertical="top" wrapText="1"/>
    </xf>
    <xf numFmtId="0" fontId="10" fillId="0" borderId="1" xfId="0" applyFont="1" applyFill="1" applyBorder="1" applyAlignment="1" applyProtection="1">
      <alignment horizontal="center" vertical="center" wrapText="1"/>
      <protection locked="0"/>
    </xf>
    <xf numFmtId="0" fontId="4" fillId="0" borderId="9" xfId="0" applyFont="1" applyFill="1" applyBorder="1" applyAlignment="1" applyProtection="1">
      <alignment vertical="center"/>
    </xf>
    <xf numFmtId="0" fontId="4" fillId="0" borderId="0" xfId="0" applyFont="1" applyFill="1" applyBorder="1" applyAlignment="1" applyProtection="1">
      <alignment vertical="center"/>
    </xf>
    <xf numFmtId="0" fontId="10" fillId="0" borderId="1"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5" fillId="5" borderId="9" xfId="0" applyFont="1" applyFill="1" applyBorder="1" applyAlignment="1" applyProtection="1">
      <alignment vertical="center"/>
    </xf>
    <xf numFmtId="0" fontId="5" fillId="5" borderId="0" xfId="0" applyFont="1" applyFill="1" applyBorder="1" applyAlignment="1" applyProtection="1">
      <alignment vertical="center"/>
    </xf>
    <xf numFmtId="0" fontId="3" fillId="7" borderId="0" xfId="0" applyFont="1" applyFill="1" applyBorder="1" applyAlignment="1" applyProtection="1">
      <alignment horizontal="center" wrapText="1"/>
    </xf>
    <xf numFmtId="0" fontId="5" fillId="0" borderId="26"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2" fillId="0" borderId="0" xfId="0" applyFont="1" applyFill="1" applyBorder="1" applyAlignment="1">
      <alignment horizontal="left" vertical="center"/>
    </xf>
    <xf numFmtId="0" fontId="2" fillId="0" borderId="0" xfId="0" applyFont="1" applyFill="1" applyBorder="1" applyAlignment="1">
      <alignment horizontal="left" wrapText="1"/>
    </xf>
    <xf numFmtId="0" fontId="2" fillId="0" borderId="0" xfId="0" applyFont="1" applyFill="1" applyBorder="1" applyAlignment="1">
      <alignment horizontal="left"/>
    </xf>
    <xf numFmtId="0" fontId="5" fillId="0" borderId="0" xfId="0" applyFont="1" applyFill="1" applyBorder="1" applyAlignment="1" applyProtection="1">
      <protection locked="0"/>
    </xf>
    <xf numFmtId="0" fontId="10" fillId="0" borderId="1" xfId="0" applyFont="1" applyFill="1" applyBorder="1" applyAlignment="1" applyProtection="1">
      <alignment horizontal="center"/>
      <protection locked="0"/>
    </xf>
    <xf numFmtId="0" fontId="5" fillId="0" borderId="11" xfId="0" applyFont="1" applyFill="1" applyBorder="1" applyAlignment="1">
      <alignment horizontal="center"/>
    </xf>
    <xf numFmtId="0" fontId="3" fillId="0" borderId="0" xfId="0" applyFont="1" applyFill="1" applyBorder="1" applyAlignment="1" applyProtection="1">
      <alignment horizontal="center" vertical="center"/>
    </xf>
    <xf numFmtId="0" fontId="5" fillId="0" borderId="0" xfId="0" applyFont="1" applyFill="1" applyBorder="1" applyAlignment="1">
      <alignment horizontal="center"/>
    </xf>
    <xf numFmtId="0" fontId="5" fillId="5" borderId="12" xfId="0" applyFont="1" applyFill="1" applyBorder="1" applyAlignment="1" applyProtection="1">
      <alignment vertical="center" wrapText="1"/>
    </xf>
    <xf numFmtId="0" fontId="5" fillId="0" borderId="0" xfId="0" applyFont="1" applyFill="1" applyBorder="1" applyAlignment="1" applyProtection="1">
      <alignment horizontal="center" vertical="top" wrapText="1"/>
    </xf>
    <xf numFmtId="0" fontId="5" fillId="0" borderId="9" xfId="0" applyFont="1" applyFill="1" applyBorder="1" applyAlignment="1" applyProtection="1">
      <alignment vertical="top" wrapText="1"/>
    </xf>
    <xf numFmtId="0" fontId="5" fillId="0" borderId="9" xfId="0" applyFont="1" applyFill="1" applyBorder="1" applyAlignment="1" applyProtection="1">
      <alignment horizontal="center" vertical="top" wrapText="1"/>
    </xf>
    <xf numFmtId="0" fontId="3" fillId="10" borderId="23" xfId="0" applyFont="1" applyFill="1" applyBorder="1" applyAlignment="1" applyProtection="1">
      <alignment horizontal="center" vertical="center" wrapText="1"/>
    </xf>
    <xf numFmtId="0" fontId="4" fillId="0" borderId="0" xfId="0" applyFont="1" applyFill="1" applyBorder="1" applyAlignment="1" applyProtection="1">
      <alignment vertical="center" wrapText="1"/>
    </xf>
    <xf numFmtId="0" fontId="5" fillId="0" borderId="9" xfId="0" applyFont="1" applyFill="1" applyBorder="1" applyAlignment="1" applyProtection="1">
      <alignment vertical="center" wrapText="1"/>
    </xf>
    <xf numFmtId="0" fontId="2" fillId="0" borderId="0" xfId="0" applyFont="1" applyFill="1" applyBorder="1" applyAlignment="1" applyProtection="1">
      <alignment horizontal="center" vertical="center" wrapText="1"/>
    </xf>
    <xf numFmtId="0" fontId="5" fillId="0" borderId="8" xfId="0" applyFont="1" applyFill="1" applyBorder="1" applyAlignment="1" applyProtection="1">
      <alignment vertical="center" wrapText="1"/>
    </xf>
    <xf numFmtId="0" fontId="5" fillId="0" borderId="0" xfId="0" applyFont="1" applyFill="1" applyBorder="1" applyAlignment="1" applyProtection="1">
      <alignment horizontal="center" wrapText="1"/>
      <protection locked="0"/>
    </xf>
    <xf numFmtId="0" fontId="3" fillId="0" borderId="12" xfId="0" applyFont="1" applyFill="1" applyBorder="1" applyAlignment="1">
      <alignment horizontal="center" vertical="top" wrapText="1"/>
    </xf>
    <xf numFmtId="0" fontId="5" fillId="7" borderId="9" xfId="0" applyFont="1" applyFill="1" applyBorder="1" applyAlignment="1">
      <alignment horizontal="left"/>
    </xf>
    <xf numFmtId="0" fontId="5" fillId="7" borderId="0" xfId="0" applyFont="1" applyFill="1" applyBorder="1" applyAlignment="1">
      <alignment horizontal="left"/>
    </xf>
    <xf numFmtId="0" fontId="5" fillId="0" borderId="6" xfId="0" applyFont="1" applyFill="1" applyBorder="1"/>
    <xf numFmtId="0" fontId="5" fillId="0" borderId="10" xfId="0" applyFont="1" applyFill="1" applyBorder="1"/>
    <xf numFmtId="0" fontId="2" fillId="0" borderId="10" xfId="0" applyFont="1" applyFill="1" applyBorder="1"/>
    <xf numFmtId="0" fontId="17" fillId="0" borderId="0" xfId="0" applyFont="1"/>
    <xf numFmtId="0" fontId="3" fillId="0" borderId="10" xfId="0" applyFont="1" applyFill="1" applyBorder="1" applyAlignment="1">
      <alignment horizontal="left" vertical="center"/>
    </xf>
    <xf numFmtId="0" fontId="5" fillId="7" borderId="6" xfId="0" applyFont="1" applyFill="1" applyBorder="1" applyAlignment="1" applyProtection="1">
      <alignment wrapText="1"/>
    </xf>
    <xf numFmtId="0" fontId="3" fillId="0" borderId="10" xfId="0" applyFont="1" applyFill="1" applyBorder="1" applyAlignment="1">
      <alignment horizontal="left" vertical="center" wrapText="1"/>
    </xf>
    <xf numFmtId="0" fontId="5" fillId="0" borderId="10" xfId="0" applyFont="1" applyFill="1" applyBorder="1" applyAlignment="1" applyProtection="1">
      <alignment horizontal="center" wrapText="1"/>
      <protection locked="0"/>
    </xf>
    <xf numFmtId="0" fontId="4" fillId="0" borderId="10" xfId="0" applyFont="1" applyFill="1" applyBorder="1" applyAlignment="1">
      <alignment horizontal="left" vertical="center"/>
    </xf>
    <xf numFmtId="0" fontId="5" fillId="7" borderId="10" xfId="0" applyFont="1" applyFill="1" applyBorder="1" applyAlignment="1">
      <alignment horizontal="left"/>
    </xf>
    <xf numFmtId="0" fontId="5" fillId="0" borderId="10" xfId="0" applyFont="1" applyFill="1" applyBorder="1" applyAlignment="1" applyProtection="1">
      <alignment horizontal="center" vertical="top" wrapText="1"/>
    </xf>
    <xf numFmtId="0" fontId="9" fillId="0" borderId="11" xfId="0" applyFont="1" applyFill="1" applyBorder="1" applyAlignment="1" applyProtection="1">
      <alignment horizontal="center" vertical="center" wrapText="1"/>
    </xf>
    <xf numFmtId="0" fontId="5" fillId="0" borderId="7" xfId="0" applyFont="1" applyFill="1" applyBorder="1"/>
    <xf numFmtId="0" fontId="5" fillId="0" borderId="12" xfId="0" applyFont="1" applyFill="1" applyBorder="1"/>
    <xf numFmtId="0" fontId="10" fillId="0" borderId="0" xfId="0" applyFont="1" applyFill="1"/>
    <xf numFmtId="0" fontId="7" fillId="0" borderId="10" xfId="0" applyFont="1" applyFill="1" applyBorder="1" applyAlignment="1" applyProtection="1">
      <alignment vertical="center"/>
    </xf>
    <xf numFmtId="0" fontId="5" fillId="0" borderId="0" xfId="0" applyFont="1" applyFill="1" applyBorder="1" applyAlignment="1" applyProtection="1">
      <alignment horizontal="left" vertical="center"/>
      <protection locked="0"/>
    </xf>
    <xf numFmtId="0" fontId="9" fillId="0" borderId="0" xfId="0" applyFont="1" applyFill="1" applyBorder="1" applyAlignment="1" applyProtection="1">
      <alignment horizontal="center" vertical="center" wrapText="1"/>
    </xf>
    <xf numFmtId="0" fontId="9" fillId="0" borderId="12" xfId="0" applyFont="1" applyFill="1" applyBorder="1" applyAlignment="1" applyProtection="1">
      <alignment horizontal="center" vertical="center" wrapText="1"/>
    </xf>
    <xf numFmtId="0" fontId="5" fillId="0" borderId="0" xfId="0" applyFont="1"/>
    <xf numFmtId="0" fontId="5" fillId="0" borderId="0" xfId="0" applyFont="1" applyFill="1" applyBorder="1" applyAlignment="1"/>
    <xf numFmtId="0" fontId="19" fillId="0" borderId="12" xfId="0" applyFont="1" applyFill="1" applyBorder="1" applyAlignment="1" applyProtection="1">
      <alignment vertical="center"/>
    </xf>
    <xf numFmtId="0" fontId="9" fillId="0" borderId="12" xfId="0" applyFont="1" applyFill="1" applyBorder="1" applyAlignment="1" applyProtection="1">
      <alignment vertical="center" wrapText="1"/>
    </xf>
    <xf numFmtId="0" fontId="9" fillId="0" borderId="11" xfId="0" applyFont="1" applyFill="1" applyBorder="1" applyAlignment="1" applyProtection="1">
      <alignment vertical="center" wrapText="1"/>
    </xf>
    <xf numFmtId="0" fontId="9" fillId="0" borderId="0" xfId="0" applyFont="1" applyFill="1" applyBorder="1" applyAlignment="1" applyProtection="1">
      <alignment vertical="center" wrapText="1"/>
    </xf>
    <xf numFmtId="0" fontId="7" fillId="0" borderId="8" xfId="0" applyFont="1" applyFill="1" applyBorder="1" applyAlignment="1" applyProtection="1">
      <alignment vertical="center"/>
    </xf>
    <xf numFmtId="0" fontId="5" fillId="0" borderId="8" xfId="0" applyFont="1" applyFill="1" applyBorder="1"/>
    <xf numFmtId="0" fontId="5" fillId="10" borderId="5" xfId="0" applyFont="1" applyFill="1" applyBorder="1" applyAlignment="1" applyProtection="1">
      <alignment horizontal="left"/>
    </xf>
    <xf numFmtId="0" fontId="5" fillId="10" borderId="6" xfId="0" applyFont="1" applyFill="1" applyBorder="1" applyAlignment="1" applyProtection="1">
      <alignment horizontal="left"/>
    </xf>
    <xf numFmtId="0" fontId="5" fillId="0" borderId="9"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5" fillId="0" borderId="10" xfId="0" applyFont="1" applyFill="1" applyBorder="1" applyAlignment="1" applyProtection="1">
      <alignment horizontal="left" vertical="top" wrapText="1"/>
      <protection locked="0"/>
    </xf>
    <xf numFmtId="0" fontId="5" fillId="0" borderId="12" xfId="0" applyFont="1" applyFill="1" applyBorder="1" applyAlignment="1" applyProtection="1">
      <alignment horizontal="left" vertical="top" wrapText="1"/>
      <protection locked="0"/>
    </xf>
    <xf numFmtId="0" fontId="5" fillId="5" borderId="0" xfId="0" applyFont="1" applyFill="1" applyBorder="1" applyAlignment="1" applyProtection="1">
      <alignment vertical="center" wrapText="1"/>
    </xf>
    <xf numFmtId="0" fontId="5" fillId="5" borderId="10" xfId="0" applyFont="1" applyFill="1" applyBorder="1" applyAlignment="1" applyProtection="1">
      <alignment vertical="center" wrapText="1"/>
    </xf>
    <xf numFmtId="0" fontId="5" fillId="5" borderId="38" xfId="0" applyFont="1" applyFill="1" applyBorder="1" applyAlignment="1" applyProtection="1">
      <alignment vertical="center" wrapText="1"/>
    </xf>
    <xf numFmtId="0" fontId="5" fillId="0" borderId="37" xfId="0" applyFont="1" applyFill="1" applyBorder="1" applyAlignment="1" applyProtection="1">
      <alignment horizontal="left" vertical="top" wrapText="1"/>
      <protection locked="0"/>
    </xf>
    <xf numFmtId="0" fontId="5" fillId="0" borderId="38" xfId="0" applyFont="1" applyFill="1" applyBorder="1" applyAlignment="1" applyProtection="1">
      <alignment horizontal="left" vertical="top" wrapText="1"/>
      <protection locked="0"/>
    </xf>
    <xf numFmtId="0" fontId="20" fillId="0" borderId="0" xfId="0" applyFont="1" applyAlignment="1">
      <alignment horizontal="left" vertical="center"/>
    </xf>
    <xf numFmtId="0" fontId="0" fillId="0" borderId="0" xfId="0" applyAlignment="1"/>
    <xf numFmtId="0" fontId="0" fillId="0" borderId="0" xfId="0" applyAlignment="1">
      <alignment vertical="center"/>
    </xf>
    <xf numFmtId="0" fontId="0" fillId="0" borderId="0" xfId="0" applyAlignment="1">
      <alignment horizontal="right"/>
    </xf>
    <xf numFmtId="0" fontId="22" fillId="0" borderId="3" xfId="0" applyNumberFormat="1" applyFont="1" applyFill="1" applyBorder="1" applyAlignment="1" applyProtection="1">
      <alignment horizontal="left" vertical="top" wrapText="1"/>
      <protection locked="0"/>
    </xf>
    <xf numFmtId="0" fontId="22" fillId="4" borderId="1" xfId="0" applyNumberFormat="1" applyFont="1" applyFill="1" applyBorder="1" applyAlignment="1">
      <alignment horizontal="left" vertical="center" wrapText="1"/>
    </xf>
    <xf numFmtId="0" fontId="22" fillId="0" borderId="1" xfId="0" applyNumberFormat="1" applyFont="1" applyFill="1" applyBorder="1" applyAlignment="1" applyProtection="1">
      <alignment horizontal="left" vertical="top" wrapText="1"/>
      <protection locked="0"/>
    </xf>
    <xf numFmtId="0" fontId="22" fillId="5" borderId="1" xfId="0" applyNumberFormat="1" applyFont="1" applyFill="1" applyBorder="1" applyAlignment="1" applyProtection="1">
      <alignment horizontal="left" vertical="top" wrapText="1"/>
      <protection locked="0"/>
    </xf>
    <xf numFmtId="0" fontId="22" fillId="0" borderId="1" xfId="0" applyNumberFormat="1" applyFont="1" applyFill="1" applyBorder="1" applyAlignment="1">
      <alignment horizontal="left" vertical="center" wrapText="1"/>
    </xf>
    <xf numFmtId="0" fontId="22" fillId="5" borderId="3" xfId="0" applyNumberFormat="1" applyFont="1" applyFill="1" applyBorder="1" applyAlignment="1" applyProtection="1">
      <alignment horizontal="left" vertical="top" wrapText="1"/>
      <protection locked="0"/>
    </xf>
    <xf numFmtId="0" fontId="22" fillId="0" borderId="1" xfId="0" applyNumberFormat="1" applyFont="1" applyBorder="1" applyAlignment="1" applyProtection="1">
      <alignment horizontal="left" vertical="top" wrapText="1"/>
      <protection locked="0"/>
    </xf>
    <xf numFmtId="0" fontId="22" fillId="0" borderId="1" xfId="0" applyNumberFormat="1" applyFont="1" applyFill="1" applyBorder="1" applyAlignment="1" applyProtection="1">
      <alignment horizontal="left" vertical="center" wrapText="1"/>
      <protection locked="0"/>
    </xf>
    <xf numFmtId="0" fontId="22" fillId="6" borderId="4" xfId="0" applyNumberFormat="1" applyFont="1" applyFill="1" applyBorder="1" applyAlignment="1">
      <alignment horizontal="left" vertical="center" wrapText="1"/>
    </xf>
    <xf numFmtId="0" fontId="22" fillId="6" borderId="1" xfId="0" applyNumberFormat="1" applyFont="1" applyFill="1" applyBorder="1" applyAlignment="1">
      <alignment horizontal="left" vertical="center" wrapText="1"/>
    </xf>
    <xf numFmtId="0" fontId="22" fillId="4" borderId="3" xfId="0" applyNumberFormat="1" applyFont="1" applyFill="1" applyBorder="1" applyAlignment="1">
      <alignment horizontal="left" vertical="center" wrapText="1"/>
    </xf>
    <xf numFmtId="0" fontId="4" fillId="0" borderId="0" xfId="0" applyNumberFormat="1" applyFont="1" applyAlignment="1">
      <alignment horizontal="left" vertical="center" wrapText="1"/>
    </xf>
    <xf numFmtId="0" fontId="4" fillId="0" borderId="0" xfId="0" applyNumberFormat="1" applyFont="1" applyAlignment="1">
      <alignment wrapText="1"/>
    </xf>
    <xf numFmtId="0" fontId="22" fillId="4" borderId="1" xfId="0" applyNumberFormat="1" applyFont="1" applyFill="1" applyBorder="1" applyAlignment="1">
      <alignment horizontal="left" vertical="center" wrapText="1"/>
    </xf>
    <xf numFmtId="0" fontId="22" fillId="0" borderId="2" xfId="0" applyNumberFormat="1" applyFont="1" applyFill="1" applyBorder="1" applyAlignment="1" applyProtection="1">
      <alignment horizontal="left" vertical="top" wrapText="1"/>
      <protection locked="0"/>
    </xf>
    <xf numFmtId="0" fontId="22" fillId="0" borderId="4" xfId="0" applyNumberFormat="1" applyFont="1" applyFill="1" applyBorder="1" applyAlignment="1" applyProtection="1">
      <alignment horizontal="left" vertical="top" wrapText="1"/>
      <protection locked="0"/>
    </xf>
    <xf numFmtId="0" fontId="22" fillId="0" borderId="3" xfId="0" applyNumberFormat="1" applyFont="1" applyFill="1" applyBorder="1" applyAlignment="1" applyProtection="1">
      <alignment horizontal="left" vertical="top" wrapText="1"/>
      <protection locked="0"/>
    </xf>
    <xf numFmtId="0" fontId="22" fillId="4" borderId="2" xfId="0" applyNumberFormat="1" applyFont="1" applyFill="1" applyBorder="1" applyAlignment="1">
      <alignment horizontal="left" vertical="center" wrapText="1"/>
    </xf>
    <xf numFmtId="0" fontId="22" fillId="4" borderId="4" xfId="0" applyNumberFormat="1" applyFont="1" applyFill="1" applyBorder="1" applyAlignment="1">
      <alignment horizontal="left" vertical="center" wrapText="1"/>
    </xf>
    <xf numFmtId="0" fontId="22" fillId="4" borderId="3" xfId="0" applyNumberFormat="1" applyFont="1" applyFill="1" applyBorder="1" applyAlignment="1">
      <alignment horizontal="left" vertical="center" wrapText="1"/>
    </xf>
    <xf numFmtId="0" fontId="22" fillId="3" borderId="2" xfId="0" applyNumberFormat="1" applyFont="1" applyFill="1" applyBorder="1" applyAlignment="1">
      <alignment horizontal="left" vertical="center" wrapText="1"/>
    </xf>
    <xf numFmtId="0" fontId="22" fillId="3" borderId="4" xfId="0" applyNumberFormat="1" applyFont="1" applyFill="1" applyBorder="1" applyAlignment="1">
      <alignment horizontal="left" vertical="center" wrapText="1"/>
    </xf>
    <xf numFmtId="0" fontId="22" fillId="3" borderId="3" xfId="0" applyNumberFormat="1" applyFont="1" applyFill="1" applyBorder="1" applyAlignment="1">
      <alignment horizontal="left" vertical="center" wrapText="1"/>
    </xf>
    <xf numFmtId="0" fontId="22" fillId="0" borderId="2" xfId="0" applyNumberFormat="1" applyFont="1" applyFill="1" applyBorder="1" applyAlignment="1">
      <alignment horizontal="left" vertical="top" wrapText="1"/>
    </xf>
    <xf numFmtId="0" fontId="22" fillId="0" borderId="4" xfId="0" applyNumberFormat="1" applyFont="1" applyFill="1" applyBorder="1" applyAlignment="1">
      <alignment horizontal="left" vertical="top" wrapText="1"/>
    </xf>
    <xf numFmtId="0" fontId="22" fillId="0" borderId="3" xfId="0" applyNumberFormat="1" applyFont="1" applyFill="1" applyBorder="1" applyAlignment="1">
      <alignment horizontal="left" vertical="top" wrapText="1"/>
    </xf>
    <xf numFmtId="0" fontId="22" fillId="5" borderId="2" xfId="0" applyNumberFormat="1" applyFont="1" applyFill="1" applyBorder="1" applyAlignment="1" applyProtection="1">
      <alignment horizontal="left" vertical="center" wrapText="1"/>
      <protection locked="0"/>
    </xf>
    <xf numFmtId="0" fontId="22" fillId="5" borderId="4" xfId="0" applyNumberFormat="1" applyFont="1" applyFill="1" applyBorder="1" applyAlignment="1" applyProtection="1">
      <alignment horizontal="left" vertical="center" wrapText="1"/>
      <protection locked="0"/>
    </xf>
    <xf numFmtId="0" fontId="22" fillId="5" borderId="3" xfId="0" applyNumberFormat="1" applyFont="1" applyFill="1" applyBorder="1" applyAlignment="1" applyProtection="1">
      <alignment horizontal="left" vertical="center" wrapText="1"/>
      <protection locked="0"/>
    </xf>
    <xf numFmtId="0" fontId="23" fillId="4" borderId="2" xfId="0" applyNumberFormat="1" applyFont="1" applyFill="1" applyBorder="1" applyAlignment="1">
      <alignment horizontal="left" vertical="center" wrapText="1"/>
    </xf>
    <xf numFmtId="0" fontId="23" fillId="4" borderId="3" xfId="0" applyNumberFormat="1" applyFont="1" applyFill="1" applyBorder="1" applyAlignment="1">
      <alignment horizontal="left" vertical="center" wrapText="1"/>
    </xf>
    <xf numFmtId="0" fontId="23" fillId="0" borderId="2" xfId="0" applyNumberFormat="1" applyFont="1" applyFill="1" applyBorder="1" applyAlignment="1" applyProtection="1">
      <alignment horizontal="left" vertical="top" wrapText="1"/>
      <protection locked="0"/>
    </xf>
    <xf numFmtId="0" fontId="23" fillId="0" borderId="4" xfId="0" applyNumberFormat="1" applyFont="1" applyFill="1" applyBorder="1" applyAlignment="1" applyProtection="1">
      <alignment horizontal="left" vertical="top" wrapText="1"/>
      <protection locked="0"/>
    </xf>
    <xf numFmtId="0" fontId="23" fillId="0" borderId="3" xfId="0" applyNumberFormat="1" applyFont="1" applyFill="1" applyBorder="1" applyAlignment="1" applyProtection="1">
      <alignment horizontal="left" vertical="top" wrapText="1"/>
      <protection locked="0"/>
    </xf>
    <xf numFmtId="0" fontId="22" fillId="3" borderId="1" xfId="0" applyNumberFormat="1" applyFont="1" applyFill="1" applyBorder="1" applyAlignment="1">
      <alignment horizontal="left" vertical="center" wrapText="1"/>
    </xf>
    <xf numFmtId="0" fontId="24" fillId="0" borderId="39" xfId="1" applyNumberFormat="1" applyFont="1" applyBorder="1" applyAlignment="1">
      <alignment horizontal="center" vertical="center" wrapText="1"/>
    </xf>
    <xf numFmtId="0" fontId="22" fillId="14" borderId="39" xfId="1" applyNumberFormat="1" applyFont="1" applyFill="1" applyBorder="1" applyAlignment="1">
      <alignment horizontal="center" vertical="center" wrapText="1"/>
    </xf>
    <xf numFmtId="0" fontId="22" fillId="0" borderId="2" xfId="0" applyNumberFormat="1" applyFont="1" applyBorder="1" applyAlignment="1" applyProtection="1">
      <alignment horizontal="left" vertical="center" wrapText="1"/>
      <protection locked="0"/>
    </xf>
    <xf numFmtId="0" fontId="22" fillId="0" borderId="4" xfId="0" applyNumberFormat="1" applyFont="1" applyBorder="1" applyAlignment="1" applyProtection="1">
      <alignment horizontal="left" vertical="center" wrapText="1"/>
      <protection locked="0"/>
    </xf>
    <xf numFmtId="0" fontId="22" fillId="0" borderId="3" xfId="0" applyNumberFormat="1" applyFont="1" applyBorder="1" applyAlignment="1" applyProtection="1">
      <alignment horizontal="left" vertical="center" wrapText="1"/>
      <protection locked="0"/>
    </xf>
    <xf numFmtId="0" fontId="24" fillId="0" borderId="2" xfId="1" applyNumberFormat="1" applyFont="1" applyBorder="1" applyAlignment="1">
      <alignment horizontal="center" vertical="center" wrapText="1"/>
    </xf>
    <xf numFmtId="0" fontId="24" fillId="0" borderId="4" xfId="1" applyNumberFormat="1" applyFont="1" applyBorder="1" applyAlignment="1">
      <alignment horizontal="center" vertical="center" wrapText="1"/>
    </xf>
    <xf numFmtId="0" fontId="24" fillId="0" borderId="3" xfId="1" applyNumberFormat="1" applyFont="1" applyBorder="1" applyAlignment="1">
      <alignment horizontal="center" vertical="center" wrapText="1"/>
    </xf>
    <xf numFmtId="0" fontId="23" fillId="0" borderId="2" xfId="0" applyNumberFormat="1" applyFont="1" applyFill="1" applyBorder="1" applyAlignment="1" applyProtection="1">
      <alignment horizontal="center" vertical="center" wrapText="1"/>
      <protection locked="0"/>
    </xf>
    <xf numFmtId="0" fontId="23" fillId="0" borderId="4" xfId="0" applyNumberFormat="1" applyFont="1" applyFill="1" applyBorder="1" applyAlignment="1" applyProtection="1">
      <alignment horizontal="center" vertical="center" wrapText="1"/>
      <protection locked="0"/>
    </xf>
    <xf numFmtId="0" fontId="23" fillId="0" borderId="3" xfId="0" applyNumberFormat="1" applyFont="1" applyFill="1" applyBorder="1" applyAlignment="1" applyProtection="1">
      <alignment horizontal="center" vertical="center" wrapText="1"/>
      <protection locked="0"/>
    </xf>
    <xf numFmtId="0" fontId="22" fillId="0" borderId="1" xfId="0" applyNumberFormat="1" applyFont="1" applyBorder="1" applyAlignment="1" applyProtection="1">
      <alignment horizontal="left" vertical="top" wrapText="1"/>
      <protection locked="0"/>
    </xf>
    <xf numFmtId="0" fontId="23" fillId="3" borderId="1" xfId="0" applyNumberFormat="1" applyFont="1" applyFill="1" applyBorder="1" applyAlignment="1">
      <alignment horizontal="left" vertical="top" wrapText="1"/>
    </xf>
    <xf numFmtId="0" fontId="22" fillId="0" borderId="2" xfId="0" applyNumberFormat="1" applyFont="1" applyFill="1" applyBorder="1" applyAlignment="1" applyProtection="1">
      <alignment horizontal="left" vertical="center" wrapText="1"/>
      <protection locked="0"/>
    </xf>
    <xf numFmtId="0" fontId="22" fillId="0" borderId="4" xfId="0" applyNumberFormat="1" applyFont="1" applyFill="1" applyBorder="1" applyAlignment="1" applyProtection="1">
      <alignment horizontal="left" vertical="center" wrapText="1"/>
      <protection locked="0"/>
    </xf>
    <xf numFmtId="0" fontId="22" fillId="0" borderId="1" xfId="0" applyNumberFormat="1" applyFont="1" applyFill="1" applyBorder="1" applyAlignment="1" applyProtection="1">
      <alignment horizontal="left" vertical="top" wrapText="1"/>
      <protection locked="0"/>
    </xf>
    <xf numFmtId="0" fontId="22" fillId="5" borderId="2" xfId="0" applyNumberFormat="1" applyFont="1" applyFill="1" applyBorder="1" applyAlignment="1" applyProtection="1">
      <alignment horizontal="left" vertical="top" wrapText="1"/>
      <protection locked="0"/>
    </xf>
    <xf numFmtId="0" fontId="22" fillId="5" borderId="3" xfId="0" applyNumberFormat="1" applyFont="1" applyFill="1" applyBorder="1" applyAlignment="1" applyProtection="1">
      <alignment horizontal="left" vertical="top" wrapText="1"/>
      <protection locked="0"/>
    </xf>
    <xf numFmtId="0" fontId="22" fillId="6" borderId="2" xfId="0" applyNumberFormat="1" applyFont="1" applyFill="1" applyBorder="1" applyAlignment="1">
      <alignment horizontal="left" vertical="center" wrapText="1"/>
    </xf>
    <xf numFmtId="0" fontId="22" fillId="6" borderId="3" xfId="0" applyNumberFormat="1" applyFont="1" applyFill="1" applyBorder="1" applyAlignment="1">
      <alignment horizontal="left" vertical="center" wrapText="1"/>
    </xf>
    <xf numFmtId="0" fontId="22" fillId="5" borderId="4" xfId="0" applyNumberFormat="1" applyFont="1" applyFill="1" applyBorder="1" applyAlignment="1" applyProtection="1">
      <alignment horizontal="left" vertical="top" wrapText="1"/>
      <protection locked="0"/>
    </xf>
    <xf numFmtId="0" fontId="4" fillId="0" borderId="1" xfId="0" applyNumberFormat="1" applyFont="1" applyBorder="1" applyAlignment="1">
      <alignment horizontal="left" vertical="center" wrapText="1"/>
    </xf>
    <xf numFmtId="0" fontId="22" fillId="6" borderId="4" xfId="0" applyNumberFormat="1" applyFont="1" applyFill="1" applyBorder="1" applyAlignment="1">
      <alignment horizontal="left" vertical="center" wrapText="1"/>
    </xf>
    <xf numFmtId="0" fontId="22" fillId="6" borderId="1" xfId="0" applyNumberFormat="1" applyFont="1" applyFill="1" applyBorder="1" applyAlignment="1">
      <alignment horizontal="left" vertical="center" wrapText="1"/>
    </xf>
    <xf numFmtId="0" fontId="22" fillId="4" borderId="37" xfId="0" applyNumberFormat="1" applyFont="1" applyFill="1" applyBorder="1" applyAlignment="1">
      <alignment vertical="center" wrapText="1"/>
    </xf>
    <xf numFmtId="0" fontId="22" fillId="4" borderId="38" xfId="0" applyNumberFormat="1" applyFont="1" applyFill="1" applyBorder="1" applyAlignment="1">
      <alignment vertical="center" wrapText="1"/>
    </xf>
    <xf numFmtId="0" fontId="22" fillId="4" borderId="5" xfId="0" applyNumberFormat="1" applyFont="1" applyFill="1" applyBorder="1" applyAlignment="1">
      <alignment vertical="center" wrapText="1"/>
    </xf>
    <xf numFmtId="0" fontId="22" fillId="4" borderId="6" xfId="0" applyNumberFormat="1" applyFont="1" applyFill="1" applyBorder="1" applyAlignment="1">
      <alignment vertical="center" wrapText="1"/>
    </xf>
    <xf numFmtId="0" fontId="22" fillId="5" borderId="1" xfId="0" applyNumberFormat="1" applyFont="1" applyFill="1" applyBorder="1" applyAlignment="1" applyProtection="1">
      <alignment horizontal="left" vertical="top" wrapText="1"/>
      <protection locked="0"/>
    </xf>
    <xf numFmtId="0" fontId="22" fillId="2" borderId="1" xfId="0" applyNumberFormat="1" applyFont="1" applyFill="1" applyBorder="1" applyAlignment="1">
      <alignment horizontal="left" vertical="center" wrapText="1"/>
    </xf>
    <xf numFmtId="0" fontId="22" fillId="0" borderId="1" xfId="0" applyNumberFormat="1" applyFont="1" applyFill="1" applyBorder="1" applyAlignment="1" applyProtection="1">
      <alignment horizontal="left" vertical="center" wrapText="1"/>
      <protection locked="0"/>
    </xf>
    <xf numFmtId="0" fontId="22" fillId="0" borderId="2" xfId="0" applyNumberFormat="1" applyFont="1" applyBorder="1" applyAlignment="1" applyProtection="1">
      <alignment horizontal="left" vertical="top" wrapText="1"/>
      <protection locked="0"/>
    </xf>
    <xf numFmtId="0" fontId="22" fillId="0" borderId="4" xfId="0" applyNumberFormat="1" applyFont="1" applyBorder="1" applyAlignment="1" applyProtection="1">
      <alignment horizontal="left" vertical="top" wrapText="1"/>
      <protection locked="0"/>
    </xf>
    <xf numFmtId="0" fontId="22" fillId="0" borderId="3" xfId="0" applyNumberFormat="1" applyFont="1" applyBorder="1" applyAlignment="1" applyProtection="1">
      <alignment horizontal="left" vertical="top" wrapText="1"/>
      <protection locked="0"/>
    </xf>
    <xf numFmtId="0" fontId="5" fillId="10" borderId="5" xfId="0" applyFont="1" applyFill="1" applyBorder="1" applyAlignment="1" applyProtection="1">
      <alignment horizontal="left"/>
    </xf>
    <xf numFmtId="0" fontId="5" fillId="10" borderId="11" xfId="0" applyFont="1" applyFill="1" applyBorder="1" applyAlignment="1" applyProtection="1">
      <alignment horizontal="left"/>
    </xf>
    <xf numFmtId="0" fontId="5" fillId="10" borderId="6" xfId="0" applyFont="1" applyFill="1" applyBorder="1" applyAlignment="1" applyProtection="1">
      <alignment horizontal="left"/>
    </xf>
    <xf numFmtId="0" fontId="5" fillId="0" borderId="21" xfId="0" applyFont="1" applyFill="1" applyBorder="1" applyAlignment="1" applyProtection="1">
      <alignment horizontal="left" vertical="top" wrapText="1"/>
      <protection locked="0"/>
    </xf>
    <xf numFmtId="0" fontId="5" fillId="0" borderId="22"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top" wrapText="1"/>
      <protection locked="0"/>
    </xf>
    <xf numFmtId="0" fontId="5" fillId="0" borderId="20" xfId="0" applyFont="1" applyFill="1" applyBorder="1" applyAlignment="1" applyProtection="1">
      <alignment horizontal="left" vertical="top" wrapText="1"/>
      <protection locked="0"/>
    </xf>
    <xf numFmtId="0" fontId="5" fillId="0" borderId="25" xfId="0" applyFont="1" applyFill="1" applyBorder="1" applyAlignment="1" applyProtection="1">
      <alignment horizontal="left" vertical="top" wrapText="1"/>
      <protection locked="0"/>
    </xf>
    <xf numFmtId="0" fontId="5" fillId="5" borderId="0" xfId="0" applyFont="1" applyFill="1" applyBorder="1" applyAlignment="1" applyProtection="1">
      <alignment horizontal="left" vertical="center" wrapText="1"/>
    </xf>
    <xf numFmtId="0" fontId="5" fillId="5" borderId="10" xfId="0" applyFont="1" applyFill="1" applyBorder="1" applyAlignment="1" applyProtection="1">
      <alignment horizontal="left" vertical="center" wrapText="1"/>
    </xf>
    <xf numFmtId="0" fontId="10" fillId="0" borderId="0" xfId="0" applyFont="1" applyFill="1" applyBorder="1" applyAlignment="1">
      <alignment horizontal="center"/>
    </xf>
    <xf numFmtId="0" fontId="5" fillId="0" borderId="5" xfId="0" applyFont="1" applyFill="1" applyBorder="1" applyAlignment="1" applyProtection="1">
      <alignment horizontal="left" vertical="top" wrapText="1"/>
      <protection locked="0"/>
    </xf>
    <xf numFmtId="0" fontId="5" fillId="0" borderId="11" xfId="0" applyFont="1" applyFill="1" applyBorder="1" applyAlignment="1" applyProtection="1">
      <alignment horizontal="left" vertical="top" wrapText="1"/>
      <protection locked="0"/>
    </xf>
    <xf numFmtId="0" fontId="5" fillId="0" borderId="6" xfId="0" applyFont="1" applyFill="1" applyBorder="1" applyAlignment="1" applyProtection="1">
      <alignment horizontal="left" vertical="top" wrapText="1"/>
      <protection locked="0"/>
    </xf>
    <xf numFmtId="0" fontId="5" fillId="0" borderId="9"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5" fillId="0" borderId="10" xfId="0" applyFont="1" applyFill="1" applyBorder="1" applyAlignment="1" applyProtection="1">
      <alignment horizontal="left" vertical="top" wrapText="1"/>
      <protection locked="0"/>
    </xf>
    <xf numFmtId="0" fontId="5" fillId="0" borderId="7" xfId="0" applyFont="1" applyFill="1" applyBorder="1" applyAlignment="1" applyProtection="1">
      <alignment horizontal="left" vertical="top" wrapText="1"/>
      <protection locked="0"/>
    </xf>
    <xf numFmtId="0" fontId="5" fillId="0" borderId="12" xfId="0" applyFont="1" applyFill="1" applyBorder="1" applyAlignment="1" applyProtection="1">
      <alignment horizontal="left" vertical="top" wrapText="1"/>
      <protection locked="0"/>
    </xf>
    <xf numFmtId="0" fontId="5" fillId="0" borderId="8" xfId="0" applyFont="1" applyFill="1" applyBorder="1" applyAlignment="1" applyProtection="1">
      <alignment horizontal="left" vertical="top" wrapText="1"/>
      <protection locked="0"/>
    </xf>
    <xf numFmtId="0" fontId="10" fillId="0" borderId="5" xfId="0" applyFont="1" applyFill="1" applyBorder="1" applyAlignment="1" applyProtection="1">
      <alignment horizontal="center" wrapText="1"/>
      <protection locked="0"/>
    </xf>
    <xf numFmtId="0" fontId="10" fillId="0" borderId="11" xfId="0" applyFont="1" applyFill="1" applyBorder="1" applyAlignment="1" applyProtection="1">
      <alignment horizontal="center" wrapText="1"/>
      <protection locked="0"/>
    </xf>
    <xf numFmtId="0" fontId="10" fillId="0" borderId="31" xfId="0" applyFont="1" applyFill="1" applyBorder="1" applyAlignment="1" applyProtection="1">
      <alignment horizontal="center" wrapText="1"/>
      <protection locked="0"/>
    </xf>
    <xf numFmtId="0" fontId="10" fillId="0" borderId="32" xfId="0" applyFont="1" applyFill="1" applyBorder="1" applyAlignment="1" applyProtection="1">
      <alignment horizontal="center" wrapText="1"/>
      <protection locked="0"/>
    </xf>
    <xf numFmtId="0" fontId="10" fillId="0" borderId="0" xfId="0" applyFont="1" applyFill="1" applyBorder="1" applyAlignment="1" applyProtection="1">
      <alignment horizontal="center" wrapText="1"/>
      <protection locked="0"/>
    </xf>
    <xf numFmtId="14" fontId="10" fillId="0" borderId="11" xfId="0" applyNumberFormat="1" applyFont="1" applyFill="1" applyBorder="1" applyAlignment="1" applyProtection="1">
      <alignment horizontal="center" wrapText="1"/>
      <protection locked="0"/>
    </xf>
    <xf numFmtId="14" fontId="10" fillId="0" borderId="32" xfId="0" applyNumberFormat="1" applyFont="1" applyFill="1" applyBorder="1" applyAlignment="1" applyProtection="1">
      <alignment horizontal="center" wrapText="1"/>
      <protection locked="0"/>
    </xf>
    <xf numFmtId="0" fontId="5" fillId="0" borderId="11" xfId="0" applyFont="1" applyFill="1" applyBorder="1" applyAlignment="1" applyProtection="1">
      <alignment horizontal="center" wrapText="1"/>
      <protection locked="0"/>
    </xf>
    <xf numFmtId="0" fontId="5" fillId="0" borderId="6" xfId="0" applyFont="1" applyFill="1" applyBorder="1" applyAlignment="1" applyProtection="1">
      <alignment horizontal="center" wrapText="1"/>
      <protection locked="0"/>
    </xf>
    <xf numFmtId="0" fontId="5" fillId="0" borderId="32" xfId="0" applyFont="1" applyFill="1" applyBorder="1" applyAlignment="1" applyProtection="1">
      <alignment horizontal="center" wrapText="1"/>
      <protection locked="0"/>
    </xf>
    <xf numFmtId="0" fontId="5" fillId="0" borderId="35" xfId="0" applyFont="1" applyFill="1" applyBorder="1" applyAlignment="1" applyProtection="1">
      <alignment horizontal="center" wrapText="1"/>
      <protection locked="0"/>
    </xf>
    <xf numFmtId="0" fontId="18" fillId="0" borderId="11" xfId="0" applyFont="1" applyFill="1" applyBorder="1" applyAlignment="1" applyProtection="1">
      <alignment horizontal="left" wrapText="1"/>
    </xf>
    <xf numFmtId="0" fontId="18" fillId="0" borderId="0" xfId="0" applyFont="1" applyFill="1" applyBorder="1" applyAlignment="1" applyProtection="1">
      <alignment horizontal="left" wrapText="1"/>
    </xf>
    <xf numFmtId="0" fontId="18" fillId="0" borderId="12" xfId="0" applyFont="1" applyFill="1" applyBorder="1" applyAlignment="1" applyProtection="1">
      <alignment horizontal="left" wrapText="1"/>
    </xf>
    <xf numFmtId="0" fontId="10" fillId="11" borderId="5" xfId="0" applyFont="1" applyFill="1" applyBorder="1" applyAlignment="1" applyProtection="1">
      <alignment horizontal="left" vertical="center" wrapText="1"/>
    </xf>
    <xf numFmtId="0" fontId="10" fillId="11" borderId="11" xfId="0" applyFont="1" applyFill="1" applyBorder="1" applyAlignment="1" applyProtection="1">
      <alignment horizontal="left" vertical="center" wrapText="1"/>
    </xf>
    <xf numFmtId="0" fontId="10" fillId="11" borderId="6" xfId="0" applyFont="1" applyFill="1" applyBorder="1" applyAlignment="1" applyProtection="1">
      <alignment horizontal="left" vertical="center" wrapText="1"/>
    </xf>
    <xf numFmtId="0" fontId="9" fillId="0" borderId="9" xfId="0"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9" fillId="0" borderId="33" xfId="0" applyFont="1" applyFill="1" applyBorder="1" applyAlignment="1" applyProtection="1">
      <alignment horizontal="center" vertical="center" wrapText="1"/>
    </xf>
    <xf numFmtId="0" fontId="9" fillId="0" borderId="34" xfId="0" applyFont="1" applyFill="1" applyBorder="1" applyAlignment="1" applyProtection="1">
      <alignment horizontal="center" vertical="center" wrapText="1"/>
    </xf>
    <xf numFmtId="0" fontId="9" fillId="0" borderId="12" xfId="0" applyFont="1" applyFill="1" applyBorder="1" applyAlignment="1" applyProtection="1">
      <alignment horizontal="center" vertical="center" wrapText="1"/>
    </xf>
    <xf numFmtId="0" fontId="9" fillId="0" borderId="36" xfId="0" applyFont="1" applyFill="1" applyBorder="1" applyAlignment="1" applyProtection="1">
      <alignment horizontal="center" vertical="center" wrapText="1"/>
    </xf>
    <xf numFmtId="0" fontId="10" fillId="11" borderId="5" xfId="0" applyFont="1" applyFill="1" applyBorder="1" applyAlignment="1" applyProtection="1">
      <alignment horizontal="left" vertical="center"/>
    </xf>
    <xf numFmtId="0" fontId="10" fillId="11" borderId="11" xfId="0" applyFont="1" applyFill="1" applyBorder="1" applyAlignment="1" applyProtection="1">
      <alignment horizontal="left" vertical="center"/>
    </xf>
    <xf numFmtId="0" fontId="10" fillId="11" borderId="6" xfId="0" applyFont="1" applyFill="1" applyBorder="1" applyAlignment="1" applyProtection="1">
      <alignment horizontal="left" vertical="center"/>
    </xf>
    <xf numFmtId="0" fontId="7" fillId="0" borderId="0" xfId="0" applyFont="1" applyFill="1" applyBorder="1" applyAlignment="1" applyProtection="1">
      <alignment horizontal="center" vertical="center"/>
    </xf>
    <xf numFmtId="0" fontId="9" fillId="0" borderId="11" xfId="0" applyFont="1" applyFill="1" applyBorder="1" applyAlignment="1" applyProtection="1">
      <alignment horizontal="center" vertical="center" wrapText="1"/>
    </xf>
    <xf numFmtId="0" fontId="10" fillId="7" borderId="5" xfId="0" applyFont="1" applyFill="1" applyBorder="1" applyAlignment="1" applyProtection="1">
      <alignment horizontal="left" vertical="top" wrapText="1"/>
    </xf>
    <xf numFmtId="0" fontId="10" fillId="7" borderId="11" xfId="0" applyFont="1" applyFill="1" applyBorder="1" applyAlignment="1" applyProtection="1">
      <alignment horizontal="left" vertical="top" wrapText="1"/>
    </xf>
    <xf numFmtId="0" fontId="10" fillId="7" borderId="6" xfId="0" applyFont="1" applyFill="1" applyBorder="1" applyAlignment="1" applyProtection="1">
      <alignment horizontal="left" vertical="top" wrapText="1"/>
    </xf>
    <xf numFmtId="0" fontId="3" fillId="0" borderId="9"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21" fillId="0" borderId="9" xfId="0" applyFont="1" applyFill="1" applyBorder="1" applyAlignment="1" applyProtection="1">
      <alignment horizontal="center" vertical="top" wrapText="1"/>
    </xf>
    <xf numFmtId="0" fontId="3" fillId="0" borderId="0" xfId="0" applyFont="1" applyFill="1" applyBorder="1" applyAlignment="1" applyProtection="1">
      <alignment horizontal="center" vertical="top" wrapText="1"/>
    </xf>
    <xf numFmtId="0" fontId="5" fillId="0" borderId="0" xfId="0" applyFont="1" applyFill="1" applyAlignment="1">
      <alignment horizontal="left" vertical="center" wrapText="1"/>
    </xf>
    <xf numFmtId="0" fontId="5" fillId="0" borderId="0" xfId="0" applyFont="1" applyFill="1" applyAlignment="1">
      <alignment horizontal="left" vertical="center"/>
    </xf>
    <xf numFmtId="0" fontId="5" fillId="7" borderId="9"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5" fillId="0" borderId="9"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12" xfId="0"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wrapText="1"/>
      <protection locked="0"/>
    </xf>
    <xf numFmtId="0" fontId="7" fillId="9" borderId="5" xfId="0" applyFont="1" applyFill="1" applyBorder="1" applyAlignment="1" applyProtection="1">
      <alignment horizontal="center" vertical="center"/>
    </xf>
    <xf numFmtId="0" fontId="7" fillId="9" borderId="11" xfId="0" applyFont="1" applyFill="1" applyBorder="1" applyAlignment="1" applyProtection="1">
      <alignment horizontal="center" vertical="center"/>
    </xf>
    <xf numFmtId="0" fontId="7" fillId="9" borderId="9" xfId="0" applyFont="1" applyFill="1" applyBorder="1" applyAlignment="1" applyProtection="1">
      <alignment horizontal="center" vertical="center"/>
    </xf>
    <xf numFmtId="0" fontId="7" fillId="9" borderId="0" xfId="0" applyFont="1" applyFill="1" applyBorder="1" applyAlignment="1" applyProtection="1">
      <alignment horizontal="center" vertical="center"/>
    </xf>
    <xf numFmtId="0" fontId="7" fillId="9" borderId="7" xfId="0" applyFont="1" applyFill="1" applyBorder="1" applyAlignment="1" applyProtection="1">
      <alignment horizontal="center" vertical="center"/>
    </xf>
    <xf numFmtId="0" fontId="7" fillId="9" borderId="12" xfId="0" applyFont="1" applyFill="1" applyBorder="1" applyAlignment="1" applyProtection="1">
      <alignment horizontal="center" vertical="center"/>
    </xf>
    <xf numFmtId="0" fontId="5" fillId="0" borderId="11" xfId="0" applyFont="1" applyFill="1" applyBorder="1" applyAlignment="1">
      <alignment horizontal="center"/>
    </xf>
    <xf numFmtId="0" fontId="5" fillId="0" borderId="6" xfId="0" applyFont="1" applyFill="1" applyBorder="1" applyAlignment="1">
      <alignment horizontal="center"/>
    </xf>
    <xf numFmtId="0" fontId="5" fillId="0" borderId="0" xfId="0" applyFont="1" applyFill="1" applyBorder="1" applyAlignment="1">
      <alignment horizontal="center"/>
    </xf>
    <xf numFmtId="0" fontId="5" fillId="0" borderId="10" xfId="0" applyFont="1" applyFill="1" applyBorder="1" applyAlignment="1">
      <alignment horizontal="center"/>
    </xf>
    <xf numFmtId="0" fontId="5" fillId="0" borderId="12" xfId="0" applyFont="1" applyFill="1" applyBorder="1" applyAlignment="1">
      <alignment horizontal="center"/>
    </xf>
    <xf numFmtId="0" fontId="5" fillId="0" borderId="8" xfId="0" applyFont="1" applyFill="1" applyBorder="1" applyAlignment="1">
      <alignment horizontal="center"/>
    </xf>
    <xf numFmtId="0" fontId="5" fillId="7" borderId="5"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0" xfId="0" applyFont="1" applyFill="1" applyBorder="1" applyAlignment="1">
      <alignment horizontal="center" vertical="center"/>
    </xf>
    <xf numFmtId="0" fontId="5" fillId="7" borderId="10" xfId="0" applyFont="1" applyFill="1" applyBorder="1" applyAlignment="1">
      <alignment horizontal="center" vertical="center"/>
    </xf>
    <xf numFmtId="0" fontId="3" fillId="0" borderId="9"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0" fontId="21" fillId="0" borderId="9"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9" fillId="0" borderId="7" xfId="0" applyFont="1" applyFill="1" applyBorder="1" applyAlignment="1" applyProtection="1">
      <alignment horizontal="center" vertical="center"/>
    </xf>
    <xf numFmtId="0" fontId="9" fillId="0" borderId="12" xfId="0" applyFont="1" applyFill="1" applyBorder="1" applyAlignment="1" applyProtection="1">
      <alignment horizontal="center" vertical="center"/>
    </xf>
    <xf numFmtId="0" fontId="9" fillId="0" borderId="27" xfId="0" applyFont="1" applyFill="1" applyBorder="1" applyAlignment="1" applyProtection="1">
      <alignment horizontal="center" vertical="center"/>
    </xf>
    <xf numFmtId="0" fontId="9" fillId="0" borderId="30" xfId="0" applyFont="1" applyFill="1" applyBorder="1" applyAlignment="1" applyProtection="1">
      <alignment horizontal="center" vertical="center"/>
    </xf>
    <xf numFmtId="0" fontId="3" fillId="0" borderId="9" xfId="0" applyFont="1" applyFill="1" applyBorder="1" applyAlignment="1" applyProtection="1">
      <alignment horizontal="center" vertical="top"/>
    </xf>
    <xf numFmtId="0" fontId="3" fillId="0" borderId="0" xfId="0" applyFont="1" applyFill="1" applyBorder="1" applyAlignment="1" applyProtection="1">
      <alignment horizontal="center" vertical="top"/>
    </xf>
    <xf numFmtId="0" fontId="3" fillId="0" borderId="10" xfId="0" applyFont="1" applyFill="1" applyBorder="1" applyAlignment="1" applyProtection="1">
      <alignment horizontal="center" vertical="top"/>
    </xf>
    <xf numFmtId="0" fontId="3" fillId="0" borderId="9"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3" fillId="0" borderId="10" xfId="0" applyFont="1" applyFill="1" applyBorder="1" applyAlignment="1" applyProtection="1">
      <alignment horizontal="left" vertical="top" wrapText="1"/>
    </xf>
    <xf numFmtId="0" fontId="5" fillId="0" borderId="0" xfId="0" applyFont="1" applyFill="1" applyBorder="1" applyAlignment="1" applyProtection="1">
      <alignment horizontal="left" vertical="center"/>
    </xf>
    <xf numFmtId="0" fontId="5" fillId="0" borderId="0" xfId="0" applyFont="1" applyFill="1" applyBorder="1" applyAlignment="1" applyProtection="1">
      <alignment horizontal="left" vertical="center" wrapText="1"/>
    </xf>
    <xf numFmtId="0" fontId="10" fillId="11" borderId="2" xfId="0" applyFont="1" applyFill="1" applyBorder="1" applyAlignment="1" applyProtection="1">
      <alignment horizontal="left" vertical="top" wrapText="1"/>
    </xf>
    <xf numFmtId="0" fontId="10" fillId="11" borderId="4" xfId="0" applyFont="1" applyFill="1" applyBorder="1" applyAlignment="1" applyProtection="1">
      <alignment horizontal="left" vertical="top" wrapText="1"/>
    </xf>
    <xf numFmtId="0" fontId="10" fillId="11" borderId="3" xfId="0" applyFont="1" applyFill="1" applyBorder="1" applyAlignment="1" applyProtection="1">
      <alignment horizontal="left" vertical="top" wrapText="1"/>
    </xf>
    <xf numFmtId="0" fontId="5" fillId="0" borderId="0" xfId="0" applyFont="1" applyFill="1" applyBorder="1" applyAlignment="1" applyProtection="1">
      <alignment horizontal="center" vertical="top" wrapText="1"/>
    </xf>
    <xf numFmtId="0" fontId="5" fillId="10" borderId="5" xfId="0" applyFont="1" applyFill="1" applyBorder="1" applyAlignment="1" applyProtection="1"/>
    <xf numFmtId="0" fontId="5" fillId="10" borderId="11" xfId="0" applyFont="1" applyFill="1" applyBorder="1" applyAlignment="1" applyProtection="1"/>
    <xf numFmtId="0" fontId="5" fillId="0" borderId="11" xfId="0" applyFont="1" applyBorder="1"/>
    <xf numFmtId="0" fontId="5" fillId="0" borderId="6" xfId="0" applyFont="1" applyBorder="1"/>
    <xf numFmtId="0" fontId="5" fillId="0" borderId="2" xfId="0" applyFont="1" applyFill="1" applyBorder="1" applyAlignment="1" applyProtection="1">
      <alignment vertical="top" wrapText="1"/>
      <protection locked="0"/>
    </xf>
    <xf numFmtId="0" fontId="5" fillId="0" borderId="4" xfId="0" applyFont="1" applyFill="1" applyBorder="1" applyAlignment="1" applyProtection="1">
      <alignment vertical="top" wrapText="1"/>
      <protection locked="0"/>
    </xf>
    <xf numFmtId="0" fontId="5" fillId="0" borderId="4" xfId="0" applyFont="1" applyBorder="1"/>
    <xf numFmtId="0" fontId="5" fillId="0" borderId="3" xfId="0" applyFont="1" applyBorder="1"/>
    <xf numFmtId="0" fontId="7" fillId="0" borderId="4" xfId="0" applyFont="1" applyFill="1" applyBorder="1" applyAlignment="1" applyProtection="1">
      <alignment horizontal="center" vertical="center"/>
    </xf>
    <xf numFmtId="14" fontId="5" fillId="0" borderId="7" xfId="0" applyNumberFormat="1" applyFont="1" applyFill="1" applyBorder="1" applyAlignment="1" applyProtection="1">
      <alignment horizontal="left" wrapText="1"/>
      <protection locked="0"/>
    </xf>
    <xf numFmtId="14" fontId="5" fillId="0" borderId="12" xfId="0" applyNumberFormat="1" applyFont="1" applyFill="1" applyBorder="1" applyAlignment="1" applyProtection="1">
      <alignment horizontal="left" wrapText="1"/>
      <protection locked="0"/>
    </xf>
    <xf numFmtId="14" fontId="5" fillId="0" borderId="8" xfId="0" applyNumberFormat="1" applyFont="1" applyFill="1" applyBorder="1" applyAlignment="1" applyProtection="1">
      <alignment horizontal="left" wrapText="1"/>
      <protection locked="0"/>
    </xf>
    <xf numFmtId="0" fontId="10" fillId="12" borderId="2" xfId="0" applyFont="1" applyFill="1" applyBorder="1" applyAlignment="1" applyProtection="1">
      <alignment horizontal="center" vertical="center"/>
    </xf>
    <xf numFmtId="0" fontId="10" fillId="12" borderId="4" xfId="0" applyFont="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5" fillId="0" borderId="7" xfId="0" applyFont="1" applyFill="1" applyBorder="1" applyAlignment="1" applyProtection="1">
      <alignment vertical="top" wrapText="1"/>
      <protection locked="0"/>
    </xf>
    <xf numFmtId="0" fontId="5" fillId="0" borderId="12" xfId="0" applyFont="1" applyFill="1" applyBorder="1" applyAlignment="1" applyProtection="1">
      <alignment vertical="top" wrapText="1"/>
      <protection locked="0"/>
    </xf>
    <xf numFmtId="0" fontId="5" fillId="0" borderId="12" xfId="0" applyFont="1" applyBorder="1"/>
    <xf numFmtId="0" fontId="5" fillId="0" borderId="8" xfId="0" applyFont="1" applyBorder="1"/>
    <xf numFmtId="0" fontId="2" fillId="0" borderId="0" xfId="0" applyFont="1" applyFill="1" applyBorder="1" applyAlignment="1">
      <alignment horizontal="center"/>
    </xf>
    <xf numFmtId="0" fontId="2" fillId="0" borderId="10" xfId="0" applyFont="1" applyFill="1" applyBorder="1" applyAlignment="1">
      <alignment horizontal="center"/>
    </xf>
    <xf numFmtId="0" fontId="5" fillId="7" borderId="5" xfId="0" applyFont="1" applyFill="1" applyBorder="1" applyAlignment="1">
      <alignment horizontal="left"/>
    </xf>
    <xf numFmtId="0" fontId="5" fillId="7" borderId="11" xfId="0" applyFont="1" applyFill="1" applyBorder="1" applyAlignment="1">
      <alignment horizontal="left"/>
    </xf>
    <xf numFmtId="0" fontId="5" fillId="7" borderId="6" xfId="0" applyFont="1" applyFill="1" applyBorder="1" applyAlignment="1">
      <alignment horizontal="left"/>
    </xf>
    <xf numFmtId="0" fontId="2" fillId="0" borderId="9" xfId="0" applyFont="1" applyFill="1" applyBorder="1" applyAlignment="1">
      <alignment horizontal="left" vertical="center"/>
    </xf>
    <xf numFmtId="0" fontId="2" fillId="0" borderId="0" xfId="0" applyFont="1" applyFill="1" applyBorder="1" applyAlignment="1">
      <alignment horizontal="left" vertical="center"/>
    </xf>
    <xf numFmtId="0" fontId="5" fillId="0" borderId="12" xfId="0" applyFont="1" applyFill="1" applyBorder="1" applyAlignment="1" applyProtection="1">
      <alignment horizontal="center" wrapText="1"/>
      <protection locked="0"/>
    </xf>
    <xf numFmtId="0" fontId="5" fillId="0" borderId="8" xfId="0" applyFont="1" applyFill="1" applyBorder="1" applyAlignment="1" applyProtection="1">
      <alignment horizontal="center" wrapText="1"/>
      <protection locked="0"/>
    </xf>
    <xf numFmtId="0" fontId="2" fillId="0" borderId="9" xfId="0" applyFont="1" applyFill="1" applyBorder="1" applyAlignment="1">
      <alignment horizontal="left"/>
    </xf>
    <xf numFmtId="0" fontId="2" fillId="0" borderId="0" xfId="0" applyFont="1" applyFill="1" applyBorder="1" applyAlignment="1">
      <alignment horizontal="left"/>
    </xf>
    <xf numFmtId="0" fontId="2" fillId="0" borderId="12" xfId="0" applyFont="1" applyFill="1" applyBorder="1" applyAlignment="1">
      <alignment horizontal="center"/>
    </xf>
    <xf numFmtId="0" fontId="2" fillId="0" borderId="8" xfId="0" applyFont="1" applyFill="1" applyBorder="1" applyAlignment="1">
      <alignment horizontal="center"/>
    </xf>
    <xf numFmtId="0" fontId="5" fillId="0" borderId="9" xfId="0" applyFont="1" applyFill="1" applyBorder="1" applyAlignment="1" applyProtection="1">
      <alignment horizontal="center" wrapText="1"/>
      <protection locked="0"/>
    </xf>
    <xf numFmtId="0" fontId="5" fillId="0" borderId="0" xfId="0" applyFont="1" applyFill="1" applyBorder="1" applyAlignment="1" applyProtection="1">
      <alignment horizontal="center" wrapText="1"/>
      <protection locked="0"/>
    </xf>
    <xf numFmtId="0" fontId="5" fillId="0" borderId="10" xfId="0" applyFont="1" applyFill="1" applyBorder="1" applyAlignment="1" applyProtection="1">
      <alignment horizontal="center" wrapText="1"/>
      <protection locked="0"/>
    </xf>
    <xf numFmtId="0" fontId="3" fillId="0" borderId="7" xfId="0" applyFont="1" applyFill="1" applyBorder="1" applyAlignment="1">
      <alignment horizontal="center" vertical="top" wrapText="1"/>
    </xf>
    <xf numFmtId="0" fontId="3" fillId="0" borderId="12" xfId="0" applyFont="1" applyFill="1" applyBorder="1" applyAlignment="1">
      <alignment horizontal="center" vertical="top" wrapText="1"/>
    </xf>
    <xf numFmtId="0" fontId="3" fillId="0" borderId="8" xfId="0" applyFont="1" applyFill="1" applyBorder="1" applyAlignment="1">
      <alignment horizontal="center" vertical="top" wrapText="1"/>
    </xf>
    <xf numFmtId="0" fontId="5" fillId="7" borderId="5" xfId="0" applyFont="1" applyFill="1" applyBorder="1" applyAlignment="1">
      <alignment horizontal="center"/>
    </xf>
    <xf numFmtId="0" fontId="5" fillId="7" borderId="6" xfId="0" applyFont="1" applyFill="1" applyBorder="1" applyAlignment="1">
      <alignment horizontal="center"/>
    </xf>
    <xf numFmtId="0" fontId="5" fillId="7" borderId="9" xfId="0" applyFont="1" applyFill="1" applyBorder="1" applyAlignment="1">
      <alignment horizontal="left"/>
    </xf>
    <xf numFmtId="0" fontId="5" fillId="7" borderId="0" xfId="0" applyFont="1" applyFill="1" applyBorder="1" applyAlignment="1">
      <alignment horizontal="left"/>
    </xf>
    <xf numFmtId="0" fontId="5" fillId="7" borderId="10" xfId="0" applyFont="1" applyFill="1" applyBorder="1" applyAlignment="1">
      <alignment horizontal="left"/>
    </xf>
    <xf numFmtId="0" fontId="5" fillId="0" borderId="9" xfId="0" applyFont="1" applyFill="1" applyBorder="1" applyAlignment="1" applyProtection="1">
      <alignment horizontal="center"/>
      <protection locked="0"/>
    </xf>
    <xf numFmtId="0" fontId="5" fillId="0" borderId="10" xfId="0" applyFont="1" applyFill="1" applyBorder="1" applyAlignment="1" applyProtection="1">
      <alignment horizontal="center"/>
      <protection locked="0"/>
    </xf>
    <xf numFmtId="0" fontId="5" fillId="0" borderId="7" xfId="0" applyFont="1" applyFill="1" applyBorder="1" applyAlignment="1" applyProtection="1">
      <alignment horizontal="center" shrinkToFit="1"/>
      <protection locked="0"/>
    </xf>
    <xf numFmtId="0" fontId="5" fillId="0" borderId="12" xfId="0" applyFont="1" applyFill="1" applyBorder="1" applyAlignment="1" applyProtection="1">
      <alignment horizontal="center" shrinkToFit="1"/>
      <protection locked="0"/>
    </xf>
    <xf numFmtId="0" fontId="5" fillId="0" borderId="8" xfId="0" applyFont="1" applyFill="1" applyBorder="1" applyAlignment="1" applyProtection="1">
      <alignment horizontal="center" shrinkToFit="1"/>
      <protection locked="0"/>
    </xf>
    <xf numFmtId="0" fontId="5" fillId="0" borderId="1" xfId="0" applyFont="1" applyFill="1" applyBorder="1" applyAlignment="1" applyProtection="1">
      <alignment horizontal="center" vertical="center" wrapText="1"/>
      <protection locked="0"/>
    </xf>
    <xf numFmtId="0" fontId="5" fillId="0" borderId="2" xfId="0" applyFont="1" applyFill="1" applyBorder="1" applyAlignment="1" applyProtection="1">
      <alignment horizontal="center" vertical="center" wrapText="1"/>
      <protection locked="0"/>
    </xf>
    <xf numFmtId="0" fontId="5" fillId="0" borderId="4"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10" fillId="11" borderId="7" xfId="0" applyFont="1" applyFill="1" applyBorder="1" applyAlignment="1">
      <alignment horizontal="center"/>
    </xf>
    <xf numFmtId="0" fontId="10" fillId="11" borderId="12" xfId="0" applyFont="1" applyFill="1" applyBorder="1" applyAlignment="1">
      <alignment horizontal="center"/>
    </xf>
    <xf numFmtId="0" fontId="10" fillId="11" borderId="8" xfId="0" applyFont="1" applyFill="1" applyBorder="1" applyAlignment="1">
      <alignment horizontal="center"/>
    </xf>
    <xf numFmtId="0" fontId="2" fillId="0" borderId="7" xfId="0" applyFont="1" applyFill="1" applyBorder="1" applyAlignment="1">
      <alignment horizontal="center"/>
    </xf>
    <xf numFmtId="0" fontId="3" fillId="7" borderId="5"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5" fillId="0" borderId="28"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2" fillId="0" borderId="7" xfId="0" applyFont="1" applyFill="1" applyBorder="1" applyAlignment="1" applyProtection="1">
      <alignment horizontal="left" vertical="center" wrapText="1"/>
    </xf>
    <xf numFmtId="0" fontId="2" fillId="0" borderId="12" xfId="0" applyFont="1" applyFill="1" applyBorder="1" applyAlignment="1" applyProtection="1">
      <alignment horizontal="left" vertical="center" wrapText="1"/>
    </xf>
    <xf numFmtId="0" fontId="2" fillId="0" borderId="8"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shrinkToFit="1"/>
    </xf>
    <xf numFmtId="0" fontId="3" fillId="0" borderId="12" xfId="0" applyFont="1" applyFill="1" applyBorder="1" applyAlignment="1" applyProtection="1">
      <alignment horizontal="center" vertical="center" shrinkToFit="1"/>
    </xf>
    <xf numFmtId="0" fontId="2" fillId="0" borderId="27" xfId="0" applyFont="1" applyFill="1" applyBorder="1" applyAlignment="1" applyProtection="1">
      <alignment horizontal="center" vertical="center" shrinkToFit="1"/>
    </xf>
    <xf numFmtId="0" fontId="2" fillId="0" borderId="30" xfId="0" applyFont="1" applyFill="1" applyBorder="1" applyAlignment="1" applyProtection="1">
      <alignment horizontal="center" vertical="center" shrinkToFit="1"/>
    </xf>
    <xf numFmtId="14" fontId="3" fillId="0" borderId="0" xfId="0" applyNumberFormat="1" applyFont="1" applyFill="1" applyBorder="1" applyAlignment="1">
      <alignment horizontal="center"/>
    </xf>
    <xf numFmtId="0" fontId="7" fillId="9" borderId="20" xfId="0" applyFont="1" applyFill="1" applyBorder="1" applyAlignment="1" applyProtection="1">
      <alignment horizontal="center"/>
    </xf>
    <xf numFmtId="0" fontId="7" fillId="9" borderId="12" xfId="0" applyFont="1" applyFill="1" applyBorder="1" applyAlignment="1" applyProtection="1">
      <alignment horizontal="center"/>
    </xf>
    <xf numFmtId="0" fontId="7" fillId="9" borderId="22" xfId="0" applyFont="1" applyFill="1" applyBorder="1" applyAlignment="1" applyProtection="1">
      <alignment horizontal="center"/>
    </xf>
    <xf numFmtId="0" fontId="15" fillId="0" borderId="20" xfId="0" applyFont="1" applyFill="1" applyBorder="1" applyAlignment="1">
      <alignment horizontal="left"/>
    </xf>
    <xf numFmtId="0" fontId="15" fillId="0" borderId="12" xfId="0" applyFont="1" applyFill="1" applyBorder="1" applyAlignment="1">
      <alignment horizontal="left"/>
    </xf>
    <xf numFmtId="0" fontId="5" fillId="7" borderId="1" xfId="0" applyFont="1" applyFill="1" applyBorder="1" applyAlignment="1" applyProtection="1">
      <alignment horizontal="center" vertical="center"/>
    </xf>
    <xf numFmtId="0" fontId="5" fillId="7" borderId="2" xfId="0" applyFont="1" applyFill="1" applyBorder="1" applyAlignment="1" applyProtection="1">
      <alignment horizontal="center" vertical="center"/>
    </xf>
    <xf numFmtId="0" fontId="5" fillId="7" borderId="4" xfId="0" applyFont="1" applyFill="1" applyBorder="1" applyAlignment="1" applyProtection="1">
      <alignment horizontal="center" vertical="center"/>
    </xf>
    <xf numFmtId="0" fontId="5" fillId="7" borderId="3" xfId="0" applyFont="1" applyFill="1" applyBorder="1" applyAlignment="1" applyProtection="1">
      <alignment horizontal="center" vertical="center"/>
    </xf>
    <xf numFmtId="0" fontId="5" fillId="7" borderId="5" xfId="0" applyFont="1" applyFill="1" applyBorder="1" applyAlignment="1" applyProtection="1">
      <alignment horizontal="left" vertical="center"/>
    </xf>
    <xf numFmtId="0" fontId="5" fillId="7" borderId="11" xfId="0" applyFont="1" applyFill="1" applyBorder="1" applyAlignment="1" applyProtection="1">
      <alignment horizontal="left" vertical="center"/>
    </xf>
    <xf numFmtId="0" fontId="3" fillId="7" borderId="0" xfId="0" applyFont="1" applyFill="1" applyBorder="1" applyAlignment="1" applyProtection="1">
      <alignment horizontal="center" wrapText="1"/>
    </xf>
    <xf numFmtId="0" fontId="4" fillId="0" borderId="9"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27" xfId="0" applyFont="1" applyFill="1" applyBorder="1" applyAlignment="1" applyProtection="1">
      <alignment horizontal="center" vertical="center"/>
    </xf>
    <xf numFmtId="0" fontId="2" fillId="0" borderId="7" xfId="0" applyFont="1" applyFill="1" applyBorder="1" applyAlignment="1" applyProtection="1">
      <alignment horizontal="center" wrapText="1"/>
    </xf>
    <xf numFmtId="0" fontId="2" fillId="0" borderId="12" xfId="0" applyFont="1" applyFill="1" applyBorder="1" applyAlignment="1" applyProtection="1">
      <alignment horizontal="center" wrapText="1"/>
    </xf>
    <xf numFmtId="0" fontId="2" fillId="0" borderId="8" xfId="0" applyFont="1" applyFill="1" applyBorder="1" applyAlignment="1" applyProtection="1">
      <alignment horizontal="center" wrapText="1"/>
    </xf>
    <xf numFmtId="0" fontId="5" fillId="7" borderId="10" xfId="0" applyFont="1" applyFill="1" applyBorder="1" applyAlignment="1" applyProtection="1">
      <alignment horizontal="center" vertical="center"/>
    </xf>
    <xf numFmtId="0" fontId="5" fillId="7" borderId="9" xfId="0" applyFont="1" applyFill="1" applyBorder="1" applyAlignment="1" applyProtection="1">
      <alignment horizontal="left" wrapText="1"/>
    </xf>
    <xf numFmtId="0" fontId="5" fillId="7" borderId="0" xfId="0" applyFont="1" applyFill="1" applyBorder="1" applyAlignment="1" applyProtection="1">
      <alignment horizontal="left" wrapText="1"/>
    </xf>
    <xf numFmtId="0" fontId="5" fillId="7" borderId="10" xfId="0" applyFont="1" applyFill="1" applyBorder="1" applyAlignment="1" applyProtection="1">
      <alignment horizontal="left" wrapText="1"/>
    </xf>
    <xf numFmtId="0" fontId="5" fillId="0" borderId="0" xfId="0" applyFont="1" applyFill="1" applyBorder="1" applyAlignment="1" applyProtection="1">
      <alignment horizontal="center"/>
    </xf>
    <xf numFmtId="0" fontId="14"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right"/>
    </xf>
    <xf numFmtId="0" fontId="7" fillId="9" borderId="5" xfId="0" applyFont="1" applyFill="1" applyBorder="1" applyAlignment="1" applyProtection="1">
      <alignment horizontal="left" vertical="top" wrapText="1"/>
    </xf>
    <xf numFmtId="0" fontId="7" fillId="9" borderId="11" xfId="0" applyFont="1" applyFill="1" applyBorder="1" applyAlignment="1" applyProtection="1">
      <alignment horizontal="left" vertical="top" wrapText="1"/>
    </xf>
    <xf numFmtId="0" fontId="7" fillId="9" borderId="6" xfId="0" applyFont="1" applyFill="1" applyBorder="1" applyAlignment="1" applyProtection="1">
      <alignment horizontal="left" vertical="top" wrapText="1"/>
    </xf>
    <xf numFmtId="0" fontId="6" fillId="0" borderId="12" xfId="0" applyFont="1" applyFill="1" applyBorder="1" applyAlignment="1" applyProtection="1">
      <alignment horizontal="right"/>
    </xf>
    <xf numFmtId="0" fontId="3" fillId="10" borderId="15" xfId="0" applyFont="1" applyFill="1" applyBorder="1" applyAlignment="1" applyProtection="1">
      <alignment horizontal="left"/>
    </xf>
    <xf numFmtId="0" fontId="3" fillId="10" borderId="16" xfId="0" applyFont="1" applyFill="1" applyBorder="1" applyAlignment="1" applyProtection="1">
      <alignment horizontal="left"/>
    </xf>
    <xf numFmtId="0" fontId="3" fillId="10" borderId="23" xfId="0" applyFont="1" applyFill="1" applyBorder="1" applyAlignment="1" applyProtection="1">
      <alignment horizontal="left"/>
    </xf>
    <xf numFmtId="0" fontId="5" fillId="0" borderId="15" xfId="0" applyFont="1" applyFill="1" applyBorder="1" applyAlignment="1" applyProtection="1">
      <alignment horizontal="left" wrapText="1"/>
      <protection locked="0"/>
    </xf>
    <xf numFmtId="0" fontId="5" fillId="0" borderId="16" xfId="0" applyFont="1" applyFill="1" applyBorder="1" applyAlignment="1" applyProtection="1">
      <alignment horizontal="left" wrapText="1"/>
      <protection locked="0"/>
    </xf>
    <xf numFmtId="0" fontId="5" fillId="0" borderId="23" xfId="0" applyFont="1" applyFill="1" applyBorder="1" applyAlignment="1" applyProtection="1">
      <alignment horizontal="left" wrapText="1"/>
      <protection locked="0"/>
    </xf>
    <xf numFmtId="0" fontId="3" fillId="10" borderId="15" xfId="0" applyFont="1" applyFill="1" applyBorder="1" applyAlignment="1" applyProtection="1">
      <alignment horizontal="center" vertical="center" wrapText="1"/>
    </xf>
    <xf numFmtId="0" fontId="3" fillId="10" borderId="16" xfId="0" applyFont="1" applyFill="1" applyBorder="1" applyAlignment="1" applyProtection="1">
      <alignment horizontal="center" vertical="center" wrapText="1"/>
    </xf>
    <xf numFmtId="0" fontId="3" fillId="10" borderId="23" xfId="0" applyFont="1" applyFill="1" applyBorder="1" applyAlignment="1" applyProtection="1">
      <alignment horizontal="center" vertical="center" wrapText="1"/>
    </xf>
    <xf numFmtId="164" fontId="5" fillId="0" borderId="29" xfId="0" applyNumberFormat="1" applyFont="1" applyFill="1" applyBorder="1" applyAlignment="1" applyProtection="1">
      <alignment horizontal="center" wrapText="1"/>
      <protection locked="0"/>
    </xf>
    <xf numFmtId="0" fontId="8" fillId="0" borderId="17" xfId="0" applyFont="1" applyFill="1" applyBorder="1" applyAlignment="1">
      <alignment horizontal="center"/>
    </xf>
    <xf numFmtId="0" fontId="7" fillId="9" borderId="8" xfId="0" applyFont="1" applyFill="1" applyBorder="1" applyAlignment="1" applyProtection="1">
      <alignment horizontal="center" vertical="center"/>
    </xf>
    <xf numFmtId="0" fontId="5" fillId="0" borderId="7" xfId="0" applyFont="1" applyFill="1" applyBorder="1" applyAlignment="1">
      <alignment horizontal="center"/>
    </xf>
    <xf numFmtId="0" fontId="5" fillId="5" borderId="2" xfId="0" applyFont="1" applyFill="1" applyBorder="1" applyAlignment="1" applyProtection="1">
      <alignment horizontal="center" vertical="center"/>
    </xf>
    <xf numFmtId="0" fontId="5" fillId="5" borderId="4" xfId="0" applyFont="1" applyFill="1" applyBorder="1" applyAlignment="1" applyProtection="1">
      <alignment horizontal="center" vertical="center"/>
    </xf>
    <xf numFmtId="0" fontId="5" fillId="5" borderId="3" xfId="0" applyFont="1" applyFill="1" applyBorder="1" applyAlignment="1" applyProtection="1">
      <alignment horizontal="center" vertical="center"/>
    </xf>
    <xf numFmtId="0" fontId="5" fillId="7" borderId="6" xfId="0" applyFont="1" applyFill="1" applyBorder="1" applyAlignment="1" applyProtection="1">
      <alignment horizontal="left" vertical="center"/>
    </xf>
    <xf numFmtId="0" fontId="5" fillId="7" borderId="11" xfId="0" applyFont="1" applyFill="1" applyBorder="1" applyAlignment="1" applyProtection="1">
      <alignment horizontal="center" wrapText="1"/>
    </xf>
    <xf numFmtId="14" fontId="5" fillId="0" borderId="19" xfId="0" applyNumberFormat="1" applyFont="1" applyFill="1" applyBorder="1" applyAlignment="1" applyProtection="1">
      <alignment horizontal="center" wrapText="1"/>
      <protection locked="0"/>
    </xf>
    <xf numFmtId="0" fontId="5" fillId="0" borderId="19" xfId="0" applyFont="1" applyFill="1" applyBorder="1" applyAlignment="1" applyProtection="1">
      <alignment horizontal="center" wrapText="1"/>
      <protection locked="0"/>
    </xf>
    <xf numFmtId="0" fontId="2" fillId="0" borderId="9" xfId="0" applyFont="1" applyFill="1" applyBorder="1" applyAlignment="1" applyProtection="1">
      <alignment horizontal="center" vertical="center" wrapText="1"/>
    </xf>
    <xf numFmtId="0" fontId="5" fillId="7" borderId="5" xfId="0" applyFont="1" applyFill="1" applyBorder="1" applyAlignment="1" applyProtection="1">
      <alignment horizontal="center" vertical="center" wrapText="1"/>
    </xf>
    <xf numFmtId="0" fontId="5" fillId="7" borderId="11" xfId="0" applyFont="1" applyFill="1" applyBorder="1" applyAlignment="1" applyProtection="1">
      <alignment horizontal="center" vertical="center" wrapText="1"/>
    </xf>
    <xf numFmtId="0" fontId="5" fillId="7" borderId="6" xfId="0" applyFont="1" applyFill="1" applyBorder="1" applyAlignment="1" applyProtection="1">
      <alignment horizontal="center" vertical="center" wrapText="1"/>
    </xf>
    <xf numFmtId="0" fontId="5" fillId="7" borderId="7" xfId="0" applyFont="1" applyFill="1" applyBorder="1" applyAlignment="1" applyProtection="1">
      <alignment horizontal="center" vertical="center" wrapText="1"/>
    </xf>
    <xf numFmtId="0" fontId="5" fillId="7" borderId="12" xfId="0" applyFont="1" applyFill="1" applyBorder="1" applyAlignment="1" applyProtection="1">
      <alignment horizontal="center" vertical="center" wrapText="1"/>
    </xf>
    <xf numFmtId="0" fontId="5" fillId="7" borderId="8" xfId="0" applyFont="1" applyFill="1" applyBorder="1" applyAlignment="1" applyProtection="1">
      <alignment horizontal="center" vertical="center" wrapText="1"/>
    </xf>
    <xf numFmtId="0" fontId="5" fillId="0" borderId="5" xfId="0" applyFont="1" applyFill="1" applyBorder="1" applyAlignment="1" applyProtection="1">
      <alignment horizontal="center" vertical="center" wrapText="1"/>
      <protection locked="0"/>
    </xf>
  </cellXfs>
  <cellStyles count="2">
    <cellStyle name="Normal" xfId="0" builtinId="0"/>
    <cellStyle name="Normal 3" xfId="1"/>
  </cellStyles>
  <dxfs count="43">
    <dxf>
      <fill>
        <patternFill patternType="solid">
          <bgColor theme="1"/>
        </patternFill>
      </fill>
    </dxf>
    <dxf>
      <fill>
        <patternFill patternType="solid">
          <bgColor theme="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http://ccsi.com.ph/index.html" TargetMode="External"/></Relationships>
</file>

<file path=xl/drawings/drawing1.xml><?xml version="1.0" encoding="utf-8"?>
<xdr:wsDr xmlns:xdr="http://schemas.openxmlformats.org/drawingml/2006/spreadsheetDrawing" xmlns:a="http://schemas.openxmlformats.org/drawingml/2006/main">
  <xdr:twoCellAnchor>
    <xdr:from>
      <xdr:col>4</xdr:col>
      <xdr:colOff>47625</xdr:colOff>
      <xdr:row>1</xdr:row>
      <xdr:rowOff>28575</xdr:rowOff>
    </xdr:from>
    <xdr:to>
      <xdr:col>9</xdr:col>
      <xdr:colOff>971550</xdr:colOff>
      <xdr:row>2</xdr:row>
      <xdr:rowOff>447675</xdr:rowOff>
    </xdr:to>
    <xdr:pic>
      <xdr:nvPicPr>
        <xdr:cNvPr id="2" name="Picture 1" descr="https://ci4.googleusercontent.com/proxy/b8RIKNyLo_2xXlKxNELEDL8ReN-Xlroq-zdSmBEIZHN750pw9edSlAFgyHhKddpvFmO6oJDbzYImlPWNm3h5TqD29OJG8GdLtK27XU1SQ81mjw=s0-d-e1-ft#http://i127.photobucket.com/albums/p157/emiearl/untitl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800100" y="114300"/>
          <a:ext cx="28098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40</xdr:col>
      <xdr:colOff>9526</xdr:colOff>
      <xdr:row>1</xdr:row>
      <xdr:rowOff>76200</xdr:rowOff>
    </xdr:from>
    <xdr:to>
      <xdr:col>43</xdr:col>
      <xdr:colOff>237392</xdr:colOff>
      <xdr:row>2</xdr:row>
      <xdr:rowOff>228600</xdr:rowOff>
    </xdr:to>
    <xdr:sp macro="" textlink="">
      <xdr:nvSpPr>
        <xdr:cNvPr id="3" name="Rounded Rectangle 2"/>
        <xdr:cNvSpPr/>
      </xdr:nvSpPr>
      <xdr:spPr>
        <a:xfrm>
          <a:off x="14830425" y="161925"/>
          <a:ext cx="2056130" cy="400050"/>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sz="1400" b="1">
              <a:solidFill>
                <a:schemeClr val="bg1"/>
              </a:solidFill>
            </a:rPr>
            <a:t>PLEASE</a:t>
          </a:r>
          <a:r>
            <a:rPr lang="en-US" sz="1400" b="1" baseline="0">
              <a:solidFill>
                <a:schemeClr val="bg1"/>
              </a:solidFill>
            </a:rPr>
            <a:t> SEE REMARKS</a:t>
          </a:r>
          <a:endParaRPr lang="en-US" sz="1400" b="1">
            <a:solidFill>
              <a:schemeClr val="bg1"/>
            </a:solidFill>
          </a:endParaRPr>
        </a:p>
      </xdr:txBody>
    </xdr:sp>
    <xdr:clientData/>
  </xdr:twoCellAnchor>
  <xdr:twoCellAnchor>
    <xdr:from>
      <xdr:col>40</xdr:col>
      <xdr:colOff>9525</xdr:colOff>
      <xdr:row>2</xdr:row>
      <xdr:rowOff>342900</xdr:rowOff>
    </xdr:from>
    <xdr:to>
      <xdr:col>44</xdr:col>
      <xdr:colOff>101112</xdr:colOff>
      <xdr:row>3</xdr:row>
      <xdr:rowOff>10258</xdr:rowOff>
    </xdr:to>
    <xdr:sp macro="" textlink="">
      <xdr:nvSpPr>
        <xdr:cNvPr id="4" name="Rounded Rectangle 3"/>
        <xdr:cNvSpPr/>
      </xdr:nvSpPr>
      <xdr:spPr>
        <a:xfrm>
          <a:off x="14830425" y="676275"/>
          <a:ext cx="2529840" cy="219710"/>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sz="1400" b="1" baseline="0">
              <a:solidFill>
                <a:schemeClr val="bg1"/>
              </a:solidFill>
            </a:rPr>
            <a:t> ADVERSE - </a:t>
          </a:r>
          <a:r>
            <a:rPr lang="en-US" sz="1400" b="1">
              <a:solidFill>
                <a:schemeClr val="bg1"/>
              </a:solidFill>
            </a:rPr>
            <a:t>PLEASE</a:t>
          </a:r>
          <a:r>
            <a:rPr lang="en-US" sz="1400" b="1" baseline="0">
              <a:solidFill>
                <a:schemeClr val="bg1"/>
              </a:solidFill>
            </a:rPr>
            <a:t> SEE REMARKS</a:t>
          </a:r>
          <a:endParaRPr lang="en-US" sz="1400" b="1">
            <a:solidFill>
              <a:schemeClr val="bg1"/>
            </a:solidFill>
          </a:endParaRPr>
        </a:p>
      </xdr:txBody>
    </xdr:sp>
    <xdr:clientData/>
  </xdr:twoCellAnchor>
  <xdr:twoCellAnchor>
    <xdr:from>
      <xdr:col>40</xdr:col>
      <xdr:colOff>57150</xdr:colOff>
      <xdr:row>3</xdr:row>
      <xdr:rowOff>85725</xdr:rowOff>
    </xdr:from>
    <xdr:to>
      <xdr:col>42</xdr:col>
      <xdr:colOff>565639</xdr:colOff>
      <xdr:row>4</xdr:row>
      <xdr:rowOff>95249</xdr:rowOff>
    </xdr:to>
    <xdr:sp macro="" textlink="">
      <xdr:nvSpPr>
        <xdr:cNvPr id="5" name="Rounded Rectangle 4"/>
        <xdr:cNvSpPr/>
      </xdr:nvSpPr>
      <xdr:spPr>
        <a:xfrm>
          <a:off x="14878050" y="971550"/>
          <a:ext cx="1727200" cy="208915"/>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sz="1400" b="1" baseline="0">
              <a:solidFill>
                <a:schemeClr val="bg1"/>
              </a:solidFill>
            </a:rPr>
            <a:t> DISCREET CHECKING</a:t>
          </a:r>
          <a:endParaRPr lang="en-US" sz="1400" b="1">
            <a:solidFill>
              <a:schemeClr val="bg1"/>
            </a:solidFill>
          </a:endParaRPr>
        </a:p>
      </xdr:txBody>
    </xdr:sp>
    <xdr:clientData/>
  </xdr:twoCellAnchor>
  <xdr:oneCellAnchor>
    <xdr:from>
      <xdr:col>30</xdr:col>
      <xdr:colOff>361950</xdr:colOff>
      <xdr:row>90</xdr:row>
      <xdr:rowOff>66675</xdr:rowOff>
    </xdr:from>
    <xdr:ext cx="1339103" cy="323850"/>
    <xdr:pic>
      <xdr:nvPicPr>
        <xdr:cNvPr id="6" name="Picture 11"/>
        <xdr:cNvPicPr>
          <a:picLocks noChangeAspect="1" noChangeArrowheads="1"/>
        </xdr:cNvPicPr>
      </xdr:nvPicPr>
      <xdr:blipFill>
        <a:blip xmlns:r="http://schemas.openxmlformats.org/officeDocument/2006/relationships" r:embed="rId3">
          <a:grayscl/>
          <a:lum bright="-20000" contrast="40000"/>
          <a:extLst>
            <a:ext uri="{28A0092B-C50C-407E-A947-70E740481C1C}">
              <a14:useLocalDpi xmlns:a14="http://schemas.microsoft.com/office/drawing/2010/main" val="0"/>
            </a:ext>
          </a:extLst>
        </a:blip>
        <a:srcRect l="-1228" t="-5173" r="1228" b="5173"/>
        <a:stretch>
          <a:fillRect/>
        </a:stretch>
      </xdr:blipFill>
      <xdr:spPr>
        <a:xfrm>
          <a:off x="10344150" y="14391005"/>
          <a:ext cx="133858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82"/>
  <sheetViews>
    <sheetView view="pageBreakPreview" zoomScaleNormal="100" zoomScaleSheetLayoutView="100" workbookViewId="0">
      <selection sqref="A1:F1"/>
    </sheetView>
  </sheetViews>
  <sheetFormatPr defaultColWidth="9" defaultRowHeight="11.25"/>
  <cols>
    <col min="1" max="1" width="9" style="168"/>
    <col min="2" max="2" width="13" style="168" customWidth="1"/>
    <col min="3" max="3" width="9" style="168"/>
    <col min="4" max="4" width="9.140625" style="168" customWidth="1"/>
    <col min="5" max="5" width="9.85546875" style="168" customWidth="1"/>
    <col min="6" max="6" width="18" style="168" customWidth="1"/>
    <col min="7" max="7" width="7.28515625" style="168" customWidth="1"/>
    <col min="8" max="22" width="9" style="169"/>
    <col min="23" max="23" width="9.140625" style="168" customWidth="1"/>
    <col min="24" max="16384" width="9" style="168"/>
  </cols>
  <sheetData>
    <row r="1" spans="1:6">
      <c r="A1" s="221" t="s">
        <v>145</v>
      </c>
      <c r="B1" s="221"/>
      <c r="C1" s="221"/>
      <c r="D1" s="221"/>
      <c r="E1" s="221"/>
      <c r="F1" s="221"/>
    </row>
    <row r="2" spans="1:6">
      <c r="A2" s="191" t="s">
        <v>146</v>
      </c>
      <c r="B2" s="191"/>
      <c r="C2" s="191"/>
      <c r="D2" s="191"/>
      <c r="E2" s="191"/>
      <c r="F2" s="191"/>
    </row>
    <row r="3" spans="1:6" ht="33.75">
      <c r="A3" s="170" t="s">
        <v>149</v>
      </c>
      <c r="B3" s="170"/>
      <c r="C3" s="164" t="s">
        <v>275</v>
      </c>
      <c r="D3" s="164" t="s">
        <v>287</v>
      </c>
      <c r="E3" s="164" t="s">
        <v>318</v>
      </c>
      <c r="F3" s="158" t="s">
        <v>147</v>
      </c>
    </row>
    <row r="4" spans="1:6">
      <c r="A4" s="170" t="s">
        <v>150</v>
      </c>
      <c r="B4" s="170"/>
      <c r="C4" s="170"/>
      <c r="D4" s="222" t="s">
        <v>324</v>
      </c>
      <c r="E4" s="222"/>
      <c r="F4" s="158" t="s">
        <v>148</v>
      </c>
    </row>
    <row r="5" spans="1:6">
      <c r="A5" s="174" t="s">
        <v>151</v>
      </c>
      <c r="B5" s="176"/>
      <c r="C5" s="174" t="s">
        <v>398</v>
      </c>
      <c r="D5" s="175"/>
      <c r="E5" s="176"/>
      <c r="F5" s="158" t="s">
        <v>152</v>
      </c>
    </row>
    <row r="6" spans="1:6">
      <c r="A6" s="170" t="s">
        <v>153</v>
      </c>
      <c r="B6" s="170"/>
      <c r="C6" s="170"/>
      <c r="D6" s="170"/>
      <c r="E6" s="170"/>
      <c r="F6" s="170"/>
    </row>
    <row r="7" spans="1:6" ht="33.75">
      <c r="A7" s="158" t="s">
        <v>154</v>
      </c>
      <c r="B7" s="203" t="s">
        <v>157</v>
      </c>
      <c r="C7" s="203"/>
      <c r="D7" s="203"/>
      <c r="E7" s="203"/>
      <c r="F7" s="203"/>
    </row>
    <row r="8" spans="1:6" ht="33.75">
      <c r="A8" s="158" t="s">
        <v>155</v>
      </c>
      <c r="B8" s="203" t="s">
        <v>158</v>
      </c>
      <c r="C8" s="203"/>
      <c r="D8" s="203"/>
      <c r="E8" s="203"/>
      <c r="F8" s="203"/>
    </row>
    <row r="9" spans="1:6" ht="33.75">
      <c r="A9" s="158" t="s">
        <v>156</v>
      </c>
      <c r="B9" s="203" t="s">
        <v>159</v>
      </c>
      <c r="C9" s="203"/>
      <c r="D9" s="203"/>
      <c r="E9" s="203"/>
      <c r="F9" s="203"/>
    </row>
    <row r="10" spans="1:6">
      <c r="A10" s="191" t="s">
        <v>160</v>
      </c>
      <c r="B10" s="191"/>
      <c r="C10" s="191"/>
      <c r="D10" s="191"/>
      <c r="E10" s="191"/>
      <c r="F10" s="191"/>
    </row>
    <row r="11" spans="1:6" ht="20.25" customHeight="1">
      <c r="A11" s="174" t="s">
        <v>161</v>
      </c>
      <c r="B11" s="176"/>
      <c r="C11" s="208" t="s">
        <v>162</v>
      </c>
      <c r="D11" s="212"/>
      <c r="E11" s="212"/>
      <c r="F11" s="209"/>
    </row>
    <row r="12" spans="1:6">
      <c r="A12" s="170" t="s">
        <v>163</v>
      </c>
      <c r="B12" s="170"/>
      <c r="C12" s="203" t="s">
        <v>326</v>
      </c>
      <c r="D12" s="203"/>
      <c r="E12" s="203"/>
      <c r="F12" s="158" t="s">
        <v>164</v>
      </c>
    </row>
    <row r="13" spans="1:6" ht="17.25" customHeight="1">
      <c r="A13" s="174" t="s">
        <v>165</v>
      </c>
      <c r="B13" s="176"/>
      <c r="C13" s="223" t="s">
        <v>397</v>
      </c>
      <c r="D13" s="224"/>
      <c r="E13" s="224"/>
      <c r="F13" s="225"/>
    </row>
    <row r="14" spans="1:6" ht="22.5">
      <c r="A14" s="174" t="s">
        <v>166</v>
      </c>
      <c r="B14" s="175"/>
      <c r="C14" s="171" t="s">
        <v>384</v>
      </c>
      <c r="D14" s="172"/>
      <c r="E14" s="165" t="s">
        <v>167</v>
      </c>
      <c r="F14" s="157" t="s">
        <v>388</v>
      </c>
    </row>
    <row r="15" spans="1:6" ht="18.75" customHeight="1">
      <c r="A15" s="170" t="s">
        <v>168</v>
      </c>
      <c r="B15" s="170"/>
      <c r="C15" s="220" t="s">
        <v>169</v>
      </c>
      <c r="D15" s="220"/>
      <c r="E15" s="220"/>
      <c r="F15" s="220"/>
    </row>
    <row r="16" spans="1:6" ht="16.5" customHeight="1">
      <c r="A16" s="174" t="s">
        <v>170</v>
      </c>
      <c r="B16" s="176"/>
      <c r="C16" s="183" t="s">
        <v>171</v>
      </c>
      <c r="D16" s="184"/>
      <c r="E16" s="184"/>
      <c r="F16" s="185"/>
    </row>
    <row r="17" spans="1:6" ht="18.75" customHeight="1">
      <c r="A17" s="170" t="s">
        <v>172</v>
      </c>
      <c r="B17" s="170"/>
      <c r="C17" s="171" t="s">
        <v>173</v>
      </c>
      <c r="D17" s="172"/>
      <c r="E17" s="172"/>
      <c r="F17" s="173"/>
    </row>
    <row r="18" spans="1:6" ht="18" customHeight="1">
      <c r="A18" s="170" t="s">
        <v>174</v>
      </c>
      <c r="B18" s="170"/>
      <c r="C18" s="208" t="s">
        <v>332</v>
      </c>
      <c r="D18" s="212"/>
      <c r="E18" s="212"/>
      <c r="F18" s="209"/>
    </row>
    <row r="19" spans="1:6" ht="18" customHeight="1">
      <c r="A19" s="170" t="s">
        <v>175</v>
      </c>
      <c r="B19" s="170"/>
      <c r="C19" s="171" t="s">
        <v>176</v>
      </c>
      <c r="D19" s="172"/>
      <c r="E19" s="173"/>
      <c r="F19" s="158" t="s">
        <v>177</v>
      </c>
    </row>
    <row r="20" spans="1:6" ht="18" customHeight="1">
      <c r="A20" s="174" t="s">
        <v>180</v>
      </c>
      <c r="B20" s="176"/>
      <c r="C20" s="171" t="s">
        <v>179</v>
      </c>
      <c r="D20" s="172"/>
      <c r="E20" s="173"/>
      <c r="F20" s="158" t="s">
        <v>178</v>
      </c>
    </row>
    <row r="21" spans="1:6" ht="33.75">
      <c r="A21" s="218" t="s">
        <v>181</v>
      </c>
      <c r="B21" s="219"/>
      <c r="C21" s="158" t="s">
        <v>182</v>
      </c>
      <c r="D21" s="159" t="s">
        <v>183</v>
      </c>
      <c r="E21" s="158" t="s">
        <v>184</v>
      </c>
      <c r="F21" s="160" t="s">
        <v>185</v>
      </c>
    </row>
    <row r="22" spans="1:6" ht="33.75">
      <c r="A22" s="216" t="s">
        <v>383</v>
      </c>
      <c r="B22" s="217"/>
      <c r="C22" s="161" t="s">
        <v>382</v>
      </c>
      <c r="D22" s="171" t="s">
        <v>186</v>
      </c>
      <c r="E22" s="173"/>
      <c r="F22" s="166" t="s">
        <v>187</v>
      </c>
    </row>
    <row r="23" spans="1:6">
      <c r="A23" s="174" t="s">
        <v>188</v>
      </c>
      <c r="B23" s="176"/>
      <c r="C23" s="171" t="s">
        <v>189</v>
      </c>
      <c r="D23" s="172"/>
      <c r="E23" s="173"/>
      <c r="F23" s="166" t="s">
        <v>190</v>
      </c>
    </row>
    <row r="24" spans="1:6" ht="22.5">
      <c r="A24" s="174" t="s">
        <v>191</v>
      </c>
      <c r="B24" s="176"/>
      <c r="C24" s="171" t="s">
        <v>381</v>
      </c>
      <c r="D24" s="172"/>
      <c r="E24" s="173"/>
      <c r="F24" s="162" t="s">
        <v>338</v>
      </c>
    </row>
    <row r="25" spans="1:6">
      <c r="A25" s="177" t="s">
        <v>192</v>
      </c>
      <c r="B25" s="178"/>
      <c r="C25" s="178"/>
      <c r="D25" s="178"/>
      <c r="E25" s="178"/>
      <c r="F25" s="179"/>
    </row>
    <row r="26" spans="1:6">
      <c r="A26" s="210" t="s">
        <v>193</v>
      </c>
      <c r="B26" s="214"/>
      <c r="C26" s="215" t="s">
        <v>194</v>
      </c>
      <c r="D26" s="215"/>
      <c r="E26" s="210" t="s">
        <v>195</v>
      </c>
      <c r="F26" s="211"/>
    </row>
    <row r="27" spans="1:6">
      <c r="A27" s="208" t="s">
        <v>196</v>
      </c>
      <c r="B27" s="209"/>
      <c r="C27" s="208" t="s">
        <v>200</v>
      </c>
      <c r="D27" s="209"/>
      <c r="E27" s="208" t="s">
        <v>205</v>
      </c>
      <c r="F27" s="209"/>
    </row>
    <row r="28" spans="1:6">
      <c r="A28" s="208" t="s">
        <v>197</v>
      </c>
      <c r="B28" s="209"/>
      <c r="C28" s="208" t="s">
        <v>201</v>
      </c>
      <c r="D28" s="209"/>
      <c r="E28" s="208" t="s">
        <v>204</v>
      </c>
      <c r="F28" s="209"/>
    </row>
    <row r="29" spans="1:6">
      <c r="A29" s="208" t="s">
        <v>198</v>
      </c>
      <c r="B29" s="209"/>
      <c r="C29" s="208" t="s">
        <v>202</v>
      </c>
      <c r="D29" s="209"/>
      <c r="E29" s="208" t="s">
        <v>204</v>
      </c>
      <c r="F29" s="209"/>
    </row>
    <row r="30" spans="1:6">
      <c r="A30" s="208" t="s">
        <v>199</v>
      </c>
      <c r="B30" s="209"/>
      <c r="C30" s="208" t="s">
        <v>203</v>
      </c>
      <c r="D30" s="209"/>
      <c r="E30" s="208" t="s">
        <v>204</v>
      </c>
      <c r="F30" s="209"/>
    </row>
    <row r="31" spans="1:6">
      <c r="A31" s="191" t="s">
        <v>206</v>
      </c>
      <c r="B31" s="191"/>
      <c r="C31" s="191"/>
      <c r="D31" s="191"/>
      <c r="E31" s="191"/>
      <c r="F31" s="191"/>
    </row>
    <row r="32" spans="1:6">
      <c r="A32" s="210" t="s">
        <v>207</v>
      </c>
      <c r="B32" s="211"/>
      <c r="C32" s="208" t="s">
        <v>341</v>
      </c>
      <c r="D32" s="212"/>
      <c r="E32" s="212"/>
      <c r="F32" s="209"/>
    </row>
    <row r="33" spans="1:6" ht="22.5">
      <c r="A33" s="170" t="s">
        <v>208</v>
      </c>
      <c r="B33" s="213"/>
      <c r="C33" s="163" t="s">
        <v>209</v>
      </c>
      <c r="D33" s="174" t="s">
        <v>210</v>
      </c>
      <c r="E33" s="176"/>
      <c r="F33" s="159" t="s">
        <v>211</v>
      </c>
    </row>
    <row r="34" spans="1:6">
      <c r="A34" s="170" t="s">
        <v>212</v>
      </c>
      <c r="B34" s="170"/>
      <c r="C34" s="171" t="s">
        <v>348</v>
      </c>
      <c r="D34" s="172"/>
      <c r="E34" s="172"/>
      <c r="F34" s="167" t="s">
        <v>213</v>
      </c>
    </row>
    <row r="35" spans="1:6">
      <c r="A35" s="174" t="s">
        <v>214</v>
      </c>
      <c r="B35" s="176"/>
      <c r="C35" s="205" t="s">
        <v>392</v>
      </c>
      <c r="D35" s="206"/>
      <c r="E35" s="171" t="s">
        <v>215</v>
      </c>
      <c r="F35" s="173"/>
    </row>
    <row r="36" spans="1:6">
      <c r="A36" s="170" t="s">
        <v>216</v>
      </c>
      <c r="B36" s="170"/>
      <c r="C36" s="203" t="s">
        <v>354</v>
      </c>
      <c r="D36" s="203"/>
      <c r="E36" s="207" t="s">
        <v>217</v>
      </c>
      <c r="F36" s="207"/>
    </row>
    <row r="37" spans="1:6">
      <c r="A37" s="170" t="s">
        <v>222</v>
      </c>
      <c r="B37" s="170"/>
      <c r="C37" s="203" t="s">
        <v>220</v>
      </c>
      <c r="D37" s="203"/>
      <c r="E37" s="174" t="s">
        <v>218</v>
      </c>
      <c r="F37" s="176"/>
    </row>
    <row r="38" spans="1:6">
      <c r="A38" s="174" t="s">
        <v>223</v>
      </c>
      <c r="B38" s="176"/>
      <c r="C38" s="203" t="s">
        <v>221</v>
      </c>
      <c r="D38" s="203"/>
      <c r="E38" s="174" t="s">
        <v>219</v>
      </c>
      <c r="F38" s="176"/>
    </row>
    <row r="39" spans="1:6">
      <c r="A39" s="170" t="s">
        <v>224</v>
      </c>
      <c r="B39" s="170"/>
      <c r="C39" s="203" t="s">
        <v>225</v>
      </c>
      <c r="D39" s="203"/>
      <c r="E39" s="203"/>
      <c r="F39" s="203"/>
    </row>
    <row r="40" spans="1:6">
      <c r="A40" s="174" t="s">
        <v>226</v>
      </c>
      <c r="B40" s="176"/>
      <c r="C40" s="171" t="s">
        <v>227</v>
      </c>
      <c r="D40" s="172"/>
      <c r="E40" s="172"/>
      <c r="F40" s="173"/>
    </row>
    <row r="41" spans="1:6">
      <c r="A41" s="204" t="s">
        <v>228</v>
      </c>
      <c r="B41" s="204"/>
      <c r="C41" s="204"/>
      <c r="D41" s="204"/>
      <c r="E41" s="204"/>
      <c r="F41" s="204"/>
    </row>
    <row r="42" spans="1:6">
      <c r="A42" s="186" t="s">
        <v>229</v>
      </c>
      <c r="B42" s="187"/>
      <c r="C42" s="188" t="s">
        <v>234</v>
      </c>
      <c r="D42" s="189"/>
      <c r="E42" s="189"/>
      <c r="F42" s="190"/>
    </row>
    <row r="43" spans="1:6" ht="22.5" customHeight="1">
      <c r="A43" s="186" t="s">
        <v>230</v>
      </c>
      <c r="B43" s="187"/>
      <c r="C43" s="188" t="s">
        <v>233</v>
      </c>
      <c r="D43" s="189"/>
      <c r="E43" s="189"/>
      <c r="F43" s="190"/>
    </row>
    <row r="44" spans="1:6" ht="22.5" customHeight="1">
      <c r="A44" s="186" t="s">
        <v>231</v>
      </c>
      <c r="B44" s="187"/>
      <c r="C44" s="188" t="s">
        <v>232</v>
      </c>
      <c r="D44" s="189"/>
      <c r="E44" s="189"/>
      <c r="F44" s="190"/>
    </row>
    <row r="45" spans="1:6" ht="15" customHeight="1">
      <c r="A45" s="191" t="s">
        <v>235</v>
      </c>
      <c r="B45" s="191"/>
      <c r="C45" s="191"/>
      <c r="D45" s="191"/>
      <c r="E45" s="191"/>
      <c r="F45" s="191"/>
    </row>
    <row r="46" spans="1:6" ht="15" customHeight="1">
      <c r="A46" s="193" t="s">
        <v>236</v>
      </c>
      <c r="B46" s="193"/>
      <c r="C46" s="192" t="s">
        <v>357</v>
      </c>
      <c r="D46" s="192"/>
      <c r="E46" s="192"/>
      <c r="F46" s="192"/>
    </row>
    <row r="47" spans="1:6" ht="15" customHeight="1">
      <c r="A47" s="193" t="s">
        <v>237</v>
      </c>
      <c r="B47" s="193"/>
      <c r="C47" s="192" t="s">
        <v>362</v>
      </c>
      <c r="D47" s="192"/>
      <c r="E47" s="192"/>
      <c r="F47" s="192"/>
    </row>
    <row r="48" spans="1:6" ht="15" customHeight="1">
      <c r="A48" s="193" t="s">
        <v>238</v>
      </c>
      <c r="B48" s="193"/>
      <c r="C48" s="192" t="s">
        <v>364</v>
      </c>
      <c r="D48" s="192"/>
      <c r="E48" s="192"/>
      <c r="F48" s="192"/>
    </row>
    <row r="49" spans="1:6">
      <c r="A49" s="193" t="s">
        <v>239</v>
      </c>
      <c r="B49" s="193"/>
      <c r="C49" s="200" t="s">
        <v>366</v>
      </c>
      <c r="D49" s="201"/>
      <c r="E49" s="201"/>
      <c r="F49" s="202"/>
    </row>
    <row r="50" spans="1:6" ht="24" customHeight="1">
      <c r="A50" s="193" t="s">
        <v>240</v>
      </c>
      <c r="B50" s="193"/>
      <c r="C50" s="197" t="s">
        <v>368</v>
      </c>
      <c r="D50" s="198"/>
      <c r="E50" s="198"/>
      <c r="F50" s="199"/>
    </row>
    <row r="51" spans="1:6" ht="15" customHeight="1">
      <c r="A51" s="174" t="s">
        <v>241</v>
      </c>
      <c r="B51" s="176"/>
      <c r="C51" s="194" t="s">
        <v>367</v>
      </c>
      <c r="D51" s="195"/>
      <c r="E51" s="195"/>
      <c r="F51" s="196"/>
    </row>
    <row r="52" spans="1:6">
      <c r="A52" s="177" t="s">
        <v>242</v>
      </c>
      <c r="B52" s="178"/>
      <c r="C52" s="178"/>
      <c r="D52" s="178"/>
      <c r="E52" s="178"/>
      <c r="F52" s="179"/>
    </row>
    <row r="53" spans="1:6">
      <c r="A53" s="183" t="s">
        <v>243</v>
      </c>
      <c r="B53" s="184"/>
      <c r="C53" s="184"/>
      <c r="D53" s="184"/>
      <c r="E53" s="184"/>
      <c r="F53" s="185"/>
    </row>
    <row r="54" spans="1:6">
      <c r="A54" s="183" t="s">
        <v>375</v>
      </c>
      <c r="B54" s="184"/>
      <c r="C54" s="184"/>
      <c r="D54" s="184"/>
      <c r="E54" s="184"/>
      <c r="F54" s="185"/>
    </row>
    <row r="55" spans="1:6" ht="26.1" customHeight="1">
      <c r="A55" s="183" t="s">
        <v>376</v>
      </c>
      <c r="B55" s="184"/>
      <c r="C55" s="184"/>
      <c r="D55" s="184"/>
      <c r="E55" s="184"/>
      <c r="F55" s="185"/>
    </row>
    <row r="56" spans="1:6" ht="24.95" customHeight="1">
      <c r="A56" s="183" t="s">
        <v>377</v>
      </c>
      <c r="B56" s="184"/>
      <c r="C56" s="184"/>
      <c r="D56" s="184"/>
      <c r="E56" s="184"/>
      <c r="F56" s="185"/>
    </row>
    <row r="57" spans="1:6" ht="27" customHeight="1">
      <c r="A57" s="183" t="s">
        <v>378</v>
      </c>
      <c r="B57" s="184"/>
      <c r="C57" s="184"/>
      <c r="D57" s="184"/>
      <c r="E57" s="184"/>
      <c r="F57" s="185"/>
    </row>
    <row r="58" spans="1:6" ht="21" customHeight="1">
      <c r="A58" s="183" t="s">
        <v>379</v>
      </c>
      <c r="B58" s="184"/>
      <c r="C58" s="184"/>
      <c r="D58" s="184"/>
      <c r="E58" s="184"/>
      <c r="F58" s="185"/>
    </row>
    <row r="59" spans="1:6" ht="21" customHeight="1">
      <c r="A59" s="177" t="s">
        <v>399</v>
      </c>
      <c r="B59" s="178"/>
      <c r="C59" s="178"/>
      <c r="D59" s="178"/>
      <c r="E59" s="178"/>
      <c r="F59" s="179"/>
    </row>
    <row r="60" spans="1:6" ht="24" customHeight="1">
      <c r="A60" s="170" t="s">
        <v>244</v>
      </c>
      <c r="B60" s="170"/>
      <c r="C60" s="171" t="s">
        <v>245</v>
      </c>
      <c r="D60" s="172"/>
      <c r="E60" s="172"/>
      <c r="F60" s="173"/>
    </row>
    <row r="61" spans="1:6" ht="21" customHeight="1">
      <c r="A61" s="174" t="s">
        <v>252</v>
      </c>
      <c r="B61" s="176"/>
      <c r="C61" s="171" t="s">
        <v>246</v>
      </c>
      <c r="D61" s="172"/>
      <c r="E61" s="172"/>
      <c r="F61" s="173"/>
    </row>
    <row r="62" spans="1:6" ht="30" customHeight="1">
      <c r="A62" s="170" t="s">
        <v>253</v>
      </c>
      <c r="B62" s="170"/>
      <c r="C62" s="171" t="s">
        <v>247</v>
      </c>
      <c r="D62" s="172"/>
      <c r="E62" s="172"/>
      <c r="F62" s="173"/>
    </row>
    <row r="63" spans="1:6" ht="18" customHeight="1">
      <c r="A63" s="174" t="s">
        <v>400</v>
      </c>
      <c r="B63" s="175"/>
      <c r="C63" s="175"/>
      <c r="D63" s="175"/>
      <c r="E63" s="175"/>
      <c r="F63" s="176"/>
    </row>
    <row r="64" spans="1:6">
      <c r="A64" s="170" t="s">
        <v>248</v>
      </c>
      <c r="B64" s="170"/>
      <c r="C64" s="171" t="s">
        <v>249</v>
      </c>
      <c r="D64" s="172"/>
      <c r="E64" s="172"/>
      <c r="F64" s="173"/>
    </row>
    <row r="65" spans="1:6">
      <c r="A65" s="170" t="s">
        <v>254</v>
      </c>
      <c r="B65" s="170"/>
      <c r="C65" s="171" t="s">
        <v>250</v>
      </c>
      <c r="D65" s="172"/>
      <c r="E65" s="172"/>
      <c r="F65" s="173"/>
    </row>
    <row r="66" spans="1:6">
      <c r="A66" s="170" t="s">
        <v>255</v>
      </c>
      <c r="B66" s="170"/>
      <c r="C66" s="171" t="s">
        <v>251</v>
      </c>
      <c r="D66" s="172"/>
      <c r="E66" s="172"/>
      <c r="F66" s="173"/>
    </row>
    <row r="67" spans="1:6">
      <c r="A67" s="174" t="s">
        <v>401</v>
      </c>
      <c r="B67" s="175"/>
      <c r="C67" s="175"/>
      <c r="D67" s="175"/>
      <c r="E67" s="175"/>
      <c r="F67" s="176"/>
    </row>
    <row r="68" spans="1:6">
      <c r="A68" s="170" t="s">
        <v>256</v>
      </c>
      <c r="B68" s="170"/>
      <c r="C68" s="171" t="s">
        <v>259</v>
      </c>
      <c r="D68" s="172"/>
      <c r="E68" s="172"/>
      <c r="F68" s="173"/>
    </row>
    <row r="69" spans="1:6">
      <c r="A69" s="170" t="s">
        <v>257</v>
      </c>
      <c r="B69" s="170"/>
      <c r="C69" s="171" t="s">
        <v>260</v>
      </c>
      <c r="D69" s="172"/>
      <c r="E69" s="172"/>
      <c r="F69" s="173"/>
    </row>
    <row r="70" spans="1:6">
      <c r="A70" s="170" t="s">
        <v>258</v>
      </c>
      <c r="B70" s="170"/>
      <c r="C70" s="171" t="s">
        <v>261</v>
      </c>
      <c r="D70" s="172"/>
      <c r="E70" s="172"/>
      <c r="F70" s="173"/>
    </row>
    <row r="71" spans="1:6" ht="16.5" customHeight="1">
      <c r="A71" s="174" t="s">
        <v>402</v>
      </c>
      <c r="B71" s="175"/>
      <c r="C71" s="175"/>
      <c r="D71" s="175"/>
      <c r="E71" s="175"/>
      <c r="F71" s="176"/>
    </row>
    <row r="72" spans="1:6">
      <c r="A72" s="170" t="s">
        <v>262</v>
      </c>
      <c r="B72" s="170"/>
      <c r="C72" s="171" t="s">
        <v>404</v>
      </c>
      <c r="D72" s="172"/>
      <c r="E72" s="172"/>
      <c r="F72" s="173"/>
    </row>
    <row r="73" spans="1:6">
      <c r="A73" s="170" t="s">
        <v>263</v>
      </c>
      <c r="B73" s="170"/>
      <c r="C73" s="171" t="s">
        <v>405</v>
      </c>
      <c r="D73" s="172"/>
      <c r="E73" s="172"/>
      <c r="F73" s="173"/>
    </row>
    <row r="74" spans="1:6">
      <c r="A74" s="170" t="s">
        <v>264</v>
      </c>
      <c r="B74" s="170"/>
      <c r="C74" s="171" t="s">
        <v>406</v>
      </c>
      <c r="D74" s="172"/>
      <c r="E74" s="172"/>
      <c r="F74" s="173"/>
    </row>
    <row r="75" spans="1:6" ht="26.25" customHeight="1">
      <c r="A75" s="174" t="s">
        <v>403</v>
      </c>
      <c r="B75" s="175"/>
      <c r="C75" s="175"/>
      <c r="D75" s="175"/>
      <c r="E75" s="175"/>
      <c r="F75" s="176"/>
    </row>
    <row r="76" spans="1:6">
      <c r="A76" s="170" t="s">
        <v>265</v>
      </c>
      <c r="B76" s="170"/>
      <c r="C76" s="171" t="s">
        <v>271</v>
      </c>
      <c r="D76" s="172"/>
      <c r="E76" s="172"/>
      <c r="F76" s="173"/>
    </row>
    <row r="77" spans="1:6">
      <c r="A77" s="170" t="s">
        <v>266</v>
      </c>
      <c r="B77" s="170"/>
      <c r="C77" s="171" t="s">
        <v>272</v>
      </c>
      <c r="D77" s="172"/>
      <c r="E77" s="172"/>
      <c r="F77" s="173"/>
    </row>
    <row r="78" spans="1:6">
      <c r="A78" s="170" t="s">
        <v>267</v>
      </c>
      <c r="B78" s="170"/>
      <c r="C78" s="171" t="s">
        <v>273</v>
      </c>
      <c r="D78" s="172"/>
      <c r="E78" s="172"/>
      <c r="F78" s="173"/>
    </row>
    <row r="79" spans="1:6">
      <c r="A79" s="174" t="s">
        <v>268</v>
      </c>
      <c r="B79" s="175"/>
      <c r="C79" s="175"/>
      <c r="D79" s="175"/>
      <c r="E79" s="175"/>
      <c r="F79" s="176"/>
    </row>
    <row r="80" spans="1:6">
      <c r="A80" s="177" t="s">
        <v>380</v>
      </c>
      <c r="B80" s="178"/>
      <c r="C80" s="178"/>
      <c r="D80" s="178"/>
      <c r="E80" s="178"/>
      <c r="F80" s="179"/>
    </row>
    <row r="81" spans="1:6">
      <c r="A81" s="170" t="s">
        <v>269</v>
      </c>
      <c r="B81" s="170"/>
      <c r="C81" s="180" t="s">
        <v>274</v>
      </c>
      <c r="D81" s="181"/>
      <c r="E81" s="181"/>
      <c r="F81" s="182"/>
    </row>
    <row r="82" spans="1:6">
      <c r="A82" s="174" t="s">
        <v>270</v>
      </c>
      <c r="B82" s="175"/>
      <c r="C82" s="175"/>
      <c r="D82" s="175"/>
      <c r="E82" s="175"/>
      <c r="F82" s="176"/>
    </row>
  </sheetData>
  <mergeCells count="145">
    <mergeCell ref="B8:F8"/>
    <mergeCell ref="B9:F9"/>
    <mergeCell ref="A10:F10"/>
    <mergeCell ref="A11:B11"/>
    <mergeCell ref="C11:F11"/>
    <mergeCell ref="A12:B12"/>
    <mergeCell ref="C12:E12"/>
    <mergeCell ref="A13:B13"/>
    <mergeCell ref="C13:F13"/>
    <mergeCell ref="A1:F1"/>
    <mergeCell ref="A2:F2"/>
    <mergeCell ref="A3:B3"/>
    <mergeCell ref="A4:C4"/>
    <mergeCell ref="D4:E4"/>
    <mergeCell ref="A5:B5"/>
    <mergeCell ref="C5:E5"/>
    <mergeCell ref="A6:F6"/>
    <mergeCell ref="B7:F7"/>
    <mergeCell ref="A14:B14"/>
    <mergeCell ref="C14:D14"/>
    <mergeCell ref="A15:B15"/>
    <mergeCell ref="C15:F15"/>
    <mergeCell ref="A16:B16"/>
    <mergeCell ref="C16:F16"/>
    <mergeCell ref="A17:B17"/>
    <mergeCell ref="C17:F17"/>
    <mergeCell ref="A18:B18"/>
    <mergeCell ref="C18:F18"/>
    <mergeCell ref="A19:B19"/>
    <mergeCell ref="C19:E19"/>
    <mergeCell ref="C20:E20"/>
    <mergeCell ref="D22:E22"/>
    <mergeCell ref="A23:B23"/>
    <mergeCell ref="C23:E23"/>
    <mergeCell ref="C24:E24"/>
    <mergeCell ref="A25:F25"/>
    <mergeCell ref="A26:B26"/>
    <mergeCell ref="C26:D26"/>
    <mergeCell ref="E26:F26"/>
    <mergeCell ref="A20:B20"/>
    <mergeCell ref="A24:B24"/>
    <mergeCell ref="A22:B22"/>
    <mergeCell ref="A21:B21"/>
    <mergeCell ref="A27:B27"/>
    <mergeCell ref="C27:D27"/>
    <mergeCell ref="E27:F27"/>
    <mergeCell ref="A28:B28"/>
    <mergeCell ref="C28:D28"/>
    <mergeCell ref="E28:F28"/>
    <mergeCell ref="A29:B29"/>
    <mergeCell ref="C29:D29"/>
    <mergeCell ref="E29:F29"/>
    <mergeCell ref="A30:B30"/>
    <mergeCell ref="C30:D30"/>
    <mergeCell ref="E30:F30"/>
    <mergeCell ref="A31:F31"/>
    <mergeCell ref="A32:B32"/>
    <mergeCell ref="C32:F32"/>
    <mergeCell ref="A33:B33"/>
    <mergeCell ref="D33:E33"/>
    <mergeCell ref="A34:B34"/>
    <mergeCell ref="C34:E34"/>
    <mergeCell ref="A35:B35"/>
    <mergeCell ref="C35:D35"/>
    <mergeCell ref="E35:F35"/>
    <mergeCell ref="A36:B36"/>
    <mergeCell ref="C36:D36"/>
    <mergeCell ref="E36:F36"/>
    <mergeCell ref="A37:B37"/>
    <mergeCell ref="C37:D37"/>
    <mergeCell ref="E37:F37"/>
    <mergeCell ref="A38:B38"/>
    <mergeCell ref="C38:D38"/>
    <mergeCell ref="A39:B39"/>
    <mergeCell ref="C39:F39"/>
    <mergeCell ref="A40:B40"/>
    <mergeCell ref="C40:F40"/>
    <mergeCell ref="A41:F41"/>
    <mergeCell ref="A42:B42"/>
    <mergeCell ref="C42:F42"/>
    <mergeCell ref="E38:F38"/>
    <mergeCell ref="A43:B43"/>
    <mergeCell ref="C43:F43"/>
    <mergeCell ref="C44:F44"/>
    <mergeCell ref="A45:F45"/>
    <mergeCell ref="A51:B51"/>
    <mergeCell ref="A52:F52"/>
    <mergeCell ref="A53:F53"/>
    <mergeCell ref="A54:F54"/>
    <mergeCell ref="A55:F55"/>
    <mergeCell ref="C48:F48"/>
    <mergeCell ref="C47:F47"/>
    <mergeCell ref="C46:F46"/>
    <mergeCell ref="A50:B50"/>
    <mergeCell ref="A48:B48"/>
    <mergeCell ref="A47:B47"/>
    <mergeCell ref="A46:B46"/>
    <mergeCell ref="C51:F51"/>
    <mergeCell ref="C50:F50"/>
    <mergeCell ref="A49:B49"/>
    <mergeCell ref="C49:F49"/>
    <mergeCell ref="A44:B44"/>
    <mergeCell ref="A56:F56"/>
    <mergeCell ref="A57:F57"/>
    <mergeCell ref="A59:F59"/>
    <mergeCell ref="A60:B60"/>
    <mergeCell ref="C60:F60"/>
    <mergeCell ref="A61:B61"/>
    <mergeCell ref="C61:F61"/>
    <mergeCell ref="A62:B62"/>
    <mergeCell ref="C62:F62"/>
    <mergeCell ref="A58:F58"/>
    <mergeCell ref="A82:F82"/>
    <mergeCell ref="A63:F63"/>
    <mergeCell ref="A64:B64"/>
    <mergeCell ref="C64:F64"/>
    <mergeCell ref="A65:B65"/>
    <mergeCell ref="C65:F65"/>
    <mergeCell ref="A66:B66"/>
    <mergeCell ref="C66:F66"/>
    <mergeCell ref="A67:F67"/>
    <mergeCell ref="A68:B68"/>
    <mergeCell ref="C68:F68"/>
    <mergeCell ref="A69:B69"/>
    <mergeCell ref="C69:F69"/>
    <mergeCell ref="A70:B70"/>
    <mergeCell ref="C70:F70"/>
    <mergeCell ref="A79:F79"/>
    <mergeCell ref="A80:F80"/>
    <mergeCell ref="A81:B81"/>
    <mergeCell ref="C81:F81"/>
    <mergeCell ref="A71:F71"/>
    <mergeCell ref="A72:B72"/>
    <mergeCell ref="C72:F72"/>
    <mergeCell ref="A73:B73"/>
    <mergeCell ref="C73:F73"/>
    <mergeCell ref="A74:B74"/>
    <mergeCell ref="C74:F74"/>
    <mergeCell ref="A75:F75"/>
    <mergeCell ref="A76:B76"/>
    <mergeCell ref="C76:F76"/>
    <mergeCell ref="A77:B77"/>
    <mergeCell ref="C77:F77"/>
    <mergeCell ref="A78:B78"/>
    <mergeCell ref="C78:F78"/>
  </mergeCells>
  <conditionalFormatting sqref="C3">
    <cfRule type="containsBlanks" dxfId="42" priority="43">
      <formula>LEN(TRIM(C3))=0</formula>
    </cfRule>
  </conditionalFormatting>
  <conditionalFormatting sqref="D3">
    <cfRule type="containsBlanks" dxfId="41" priority="42">
      <formula>LEN(TRIM(D3))=0</formula>
    </cfRule>
  </conditionalFormatting>
  <conditionalFormatting sqref="E3">
    <cfRule type="containsBlanks" dxfId="40" priority="41">
      <formula>LEN(TRIM(E3))=0</formula>
    </cfRule>
  </conditionalFormatting>
  <conditionalFormatting sqref="D4:E4">
    <cfRule type="containsBlanks" dxfId="39" priority="40">
      <formula>LEN(TRIM(D4))=0</formula>
    </cfRule>
  </conditionalFormatting>
  <conditionalFormatting sqref="C5:E5">
    <cfRule type="containsBlanks" dxfId="38" priority="9">
      <formula>LEN(TRIM(C5))=0</formula>
    </cfRule>
  </conditionalFormatting>
  <conditionalFormatting sqref="B7:F9">
    <cfRule type="containsBlanks" dxfId="37" priority="39">
      <formula>LEN(TRIM(B7))=0</formula>
    </cfRule>
  </conditionalFormatting>
  <conditionalFormatting sqref="C11:F11">
    <cfRule type="containsBlanks" dxfId="36" priority="61">
      <formula>LEN(TRIM(C11))=0</formula>
    </cfRule>
  </conditionalFormatting>
  <conditionalFormatting sqref="C12:E12">
    <cfRule type="containsBlanks" dxfId="35" priority="36">
      <formula>LEN(TRIM(C12))=0</formula>
    </cfRule>
  </conditionalFormatting>
  <conditionalFormatting sqref="C13:F13">
    <cfRule type="containsBlanks" dxfId="34" priority="35">
      <formula>LEN(TRIM(C13))=0</formula>
    </cfRule>
  </conditionalFormatting>
  <conditionalFormatting sqref="C15:F15">
    <cfRule type="expression" dxfId="33" priority="60">
      <formula>IF($C$14="OTHERS","TRUE","FALSE")</formula>
    </cfRule>
  </conditionalFormatting>
  <conditionalFormatting sqref="C16:F16">
    <cfRule type="containsBlanks" dxfId="32" priority="34">
      <formula>LEN(TRIM(C16))=0</formula>
    </cfRule>
  </conditionalFormatting>
  <conditionalFormatting sqref="C17:F17">
    <cfRule type="containsBlanks" dxfId="31" priority="59">
      <formula>LEN(TRIM(C17))=0</formula>
    </cfRule>
  </conditionalFormatting>
  <conditionalFormatting sqref="C18:F18">
    <cfRule type="containsBlanks" dxfId="30" priority="33">
      <formula>LEN(TRIM(C18))=0</formula>
    </cfRule>
  </conditionalFormatting>
  <conditionalFormatting sqref="C19:E20">
    <cfRule type="containsBlanks" dxfId="29" priority="32">
      <formula>LEN(TRIM(C19))=0</formula>
    </cfRule>
  </conditionalFormatting>
  <conditionalFormatting sqref="D21">
    <cfRule type="containsBlanks" dxfId="28" priority="30">
      <formula>LEN(TRIM(D21))=0</formula>
    </cfRule>
  </conditionalFormatting>
  <conditionalFormatting sqref="F21">
    <cfRule type="containsBlanks" dxfId="27" priority="29">
      <formula>LEN(TRIM(F21))=0</formula>
    </cfRule>
  </conditionalFormatting>
  <conditionalFormatting sqref="D22:E22">
    <cfRule type="containsBlanks" dxfId="26" priority="28">
      <formula>LEN(TRIM(D22))=0</formula>
    </cfRule>
  </conditionalFormatting>
  <conditionalFormatting sqref="C23:E23">
    <cfRule type="containsBlanks" dxfId="25" priority="27">
      <formula>LEN(TRIM(C23))=0</formula>
    </cfRule>
  </conditionalFormatting>
  <conditionalFormatting sqref="C24:E24">
    <cfRule type="containsBlanks" dxfId="24" priority="25">
      <formula>LEN(TRIM(C24))=0</formula>
    </cfRule>
  </conditionalFormatting>
  <conditionalFormatting sqref="F24">
    <cfRule type="containsBlanks" dxfId="23" priority="26">
      <formula>LEN(TRIM(F24))=0</formula>
    </cfRule>
  </conditionalFormatting>
  <conditionalFormatting sqref="A27:F30">
    <cfRule type="expression" dxfId="22" priority="58">
      <formula>IF($C$12="CORPORATION","TRUE","FALSE")</formula>
    </cfRule>
  </conditionalFormatting>
  <conditionalFormatting sqref="C32:F32">
    <cfRule type="containsBlanks" dxfId="21" priority="24">
      <formula>LEN(TRIM(C32))=0</formula>
    </cfRule>
  </conditionalFormatting>
  <conditionalFormatting sqref="C33">
    <cfRule type="containsBlanks" dxfId="20" priority="22">
      <formula>LEN(TRIM(C33))=0</formula>
    </cfRule>
  </conditionalFormatting>
  <conditionalFormatting sqref="F33">
    <cfRule type="containsBlanks" dxfId="19" priority="23">
      <formula>LEN(TRIM(F33))=0</formula>
    </cfRule>
  </conditionalFormatting>
  <conditionalFormatting sqref="C34:E34">
    <cfRule type="containsBlanks" dxfId="18" priority="21">
      <formula>LEN(TRIM(C34))=0</formula>
    </cfRule>
  </conditionalFormatting>
  <conditionalFormatting sqref="C35:D35">
    <cfRule type="containsBlanks" dxfId="17" priority="19">
      <formula>LEN(TRIM(C35))=0</formula>
    </cfRule>
  </conditionalFormatting>
  <conditionalFormatting sqref="E35:F35">
    <cfRule type="containsBlanks" dxfId="16" priority="18">
      <formula>LEN(TRIM(E35))=0</formula>
    </cfRule>
    <cfRule type="expression" dxfId="15" priority="44">
      <formula>NOT(ISBLANK($E$35))</formula>
    </cfRule>
    <cfRule type="expression" dxfId="14" priority="45">
      <formula>IF($C$35="OTHERS","TRUE","FALSE")</formula>
    </cfRule>
  </conditionalFormatting>
  <conditionalFormatting sqref="C36:D36">
    <cfRule type="containsBlanks" dxfId="13" priority="17">
      <formula>LEN(TRIM(C36))=0</formula>
    </cfRule>
  </conditionalFormatting>
  <conditionalFormatting sqref="E36:F36">
    <cfRule type="containsBlanks" dxfId="12" priority="20">
      <formula>LEN(TRIM(E36))=0</formula>
    </cfRule>
  </conditionalFormatting>
  <conditionalFormatting sqref="C40:F40">
    <cfRule type="containsBlanks" dxfId="11" priority="16">
      <formula>LEN(TRIM(C40))=0</formula>
    </cfRule>
  </conditionalFormatting>
  <conditionalFormatting sqref="C42:F42">
    <cfRule type="containsBlanks" dxfId="10" priority="15">
      <formula>LEN(TRIM(C42))=0</formula>
    </cfRule>
  </conditionalFormatting>
  <conditionalFormatting sqref="C51:F51">
    <cfRule type="containsBlanks" dxfId="9" priority="13">
      <formula>LEN(TRIM(C51))=0</formula>
    </cfRule>
  </conditionalFormatting>
  <conditionalFormatting sqref="C60:F62">
    <cfRule type="containsBlanks" dxfId="8" priority="12">
      <formula>LEN(TRIM(C60))=0</formula>
    </cfRule>
  </conditionalFormatting>
  <conditionalFormatting sqref="C81:F81">
    <cfRule type="containsBlanks" dxfId="7" priority="7">
      <formula>LEN(TRIM(C81))=0</formula>
    </cfRule>
  </conditionalFormatting>
  <conditionalFormatting sqref="C43:F43 C44">
    <cfRule type="containsBlanks" dxfId="6" priority="14">
      <formula>LEN(TRIM(C43))=0</formula>
    </cfRule>
  </conditionalFormatting>
  <conditionalFormatting sqref="C64:F66 C68:F70">
    <cfRule type="containsBlanks" dxfId="5" priority="8">
      <formula>LEN(TRIM(C64))=0</formula>
    </cfRule>
  </conditionalFormatting>
  <conditionalFormatting sqref="C72:F74 C76:F78">
    <cfRule type="containsBlanks" dxfId="4" priority="6">
      <formula>LEN(TRIM(C72))=0</formula>
    </cfRule>
  </conditionalFormatting>
  <conditionalFormatting sqref="C46:C48 C50">
    <cfRule type="containsBlanks" dxfId="3" priority="62">
      <formula>LEN(TRIM(C46))=0</formula>
    </cfRule>
  </conditionalFormatting>
  <conditionalFormatting sqref="C49:F49">
    <cfRule type="containsBlanks" dxfId="2" priority="4">
      <formula>LEN(TRIM(C49))=0</formula>
    </cfRule>
  </conditionalFormatting>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T138"/>
  <sheetViews>
    <sheetView tabSelected="1" view="pageBreakPreview" topLeftCell="B1" zoomScale="85" zoomScaleNormal="98" zoomScaleSheetLayoutView="85" workbookViewId="0">
      <pane ySplit="1" topLeftCell="A2" activePane="bottomLeft" state="frozen"/>
      <selection pane="bottomLeft" activeCell="S70" sqref="S70"/>
    </sheetView>
  </sheetViews>
  <sheetFormatPr defaultColWidth="9.140625" defaultRowHeight="15"/>
  <cols>
    <col min="1" max="1" width="9.140625" style="8"/>
    <col min="2" max="2" width="0.7109375" style="8" customWidth="1"/>
    <col min="3" max="3" width="1" style="8" hidden="1" customWidth="1"/>
    <col min="4" max="4" width="1.42578125" style="8" customWidth="1"/>
    <col min="5" max="6" width="3" style="8" customWidth="1"/>
    <col min="7" max="7" width="14.85546875" style="8" customWidth="1"/>
    <col min="8" max="9" width="3.7109375" style="8" customWidth="1"/>
    <col min="10" max="10" width="14.5703125" style="8" customWidth="1"/>
    <col min="11" max="11" width="0.5703125" style="8" customWidth="1"/>
    <col min="12" max="13" width="3.42578125" style="8" customWidth="1"/>
    <col min="14" max="14" width="14.140625" style="8" customWidth="1"/>
    <col min="15" max="15" width="4.7109375" style="8" customWidth="1"/>
    <col min="16" max="16" width="3.42578125" style="8" hidden="1" customWidth="1"/>
    <col min="17" max="17" width="3.28515625" style="8" customWidth="1"/>
    <col min="18" max="18" width="6.7109375" style="8" customWidth="1"/>
    <col min="19" max="19" width="3.7109375" style="8" customWidth="1"/>
    <col min="20" max="20" width="2.85546875" style="8" customWidth="1"/>
    <col min="21" max="21" width="7" style="8" customWidth="1"/>
    <col min="22" max="22" width="6.5703125" style="8" customWidth="1"/>
    <col min="23" max="23" width="12" style="8" customWidth="1"/>
    <col min="24" max="24" width="0.85546875" style="8" customWidth="1"/>
    <col min="25" max="25" width="0.140625" style="8" customWidth="1"/>
    <col min="26" max="26" width="3.42578125" style="8" customWidth="1"/>
    <col min="27" max="27" width="15.5703125" style="8" customWidth="1"/>
    <col min="28" max="28" width="1.42578125" style="8" customWidth="1"/>
    <col min="29" max="29" width="2.42578125" style="8" customWidth="1"/>
    <col min="30" max="30" width="3.28515625" style="8" customWidth="1"/>
    <col min="31" max="31" width="7.28515625" style="8" customWidth="1"/>
    <col min="32" max="32" width="4.85546875" style="8" customWidth="1"/>
    <col min="33" max="33" width="5.7109375" style="8" customWidth="1"/>
    <col min="34" max="34" width="8.5703125" style="8" customWidth="1"/>
    <col min="35" max="35" width="12" style="8" customWidth="1"/>
    <col min="36" max="36" width="0.85546875" style="9" customWidth="1"/>
    <col min="37" max="37" width="5.85546875" style="8" customWidth="1"/>
    <col min="38" max="16384" width="9.140625" style="8"/>
  </cols>
  <sheetData>
    <row r="1" spans="2:46" ht="6.75" customHeight="1">
      <c r="B1" s="10"/>
      <c r="C1" s="11"/>
      <c r="D1" s="12"/>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15"/>
    </row>
    <row r="2" spans="2:46" ht="19.5">
      <c r="B2" s="14"/>
      <c r="C2" s="15"/>
      <c r="D2" s="9"/>
      <c r="E2" s="16"/>
      <c r="F2" s="16"/>
      <c r="G2" s="16"/>
      <c r="H2" s="16"/>
      <c r="I2" s="16"/>
      <c r="J2" s="54"/>
      <c r="K2" s="54"/>
      <c r="L2" s="427"/>
      <c r="M2" s="427"/>
      <c r="N2" s="427"/>
      <c r="O2" s="427"/>
      <c r="P2" s="427"/>
      <c r="Q2" s="427"/>
      <c r="R2" s="427"/>
      <c r="S2" s="427"/>
      <c r="T2" s="427"/>
      <c r="U2" s="427"/>
      <c r="V2" s="427"/>
      <c r="W2" s="427"/>
      <c r="X2" s="427"/>
      <c r="Y2" s="427"/>
      <c r="Z2" s="427"/>
      <c r="AA2" s="427"/>
      <c r="AB2" s="427"/>
      <c r="AC2" s="427"/>
      <c r="AD2" s="427"/>
      <c r="AE2" s="427"/>
      <c r="AF2" s="427"/>
      <c r="AG2" s="427"/>
      <c r="AH2" s="427"/>
      <c r="AI2" s="427"/>
      <c r="AJ2" s="116"/>
    </row>
    <row r="3" spans="2:46" ht="43.5" customHeight="1">
      <c r="B3" s="14"/>
      <c r="C3" s="15"/>
      <c r="D3" s="9"/>
      <c r="E3" s="17"/>
      <c r="F3" s="17"/>
      <c r="G3" s="17"/>
      <c r="H3" s="17"/>
      <c r="I3" s="17"/>
      <c r="J3" s="55"/>
      <c r="K3" s="55"/>
      <c r="L3" s="428"/>
      <c r="M3" s="428"/>
      <c r="N3" s="428"/>
      <c r="O3" s="428"/>
      <c r="P3" s="428"/>
      <c r="Q3" s="428"/>
      <c r="R3" s="428"/>
      <c r="S3" s="428"/>
      <c r="T3" s="428"/>
      <c r="U3" s="428"/>
      <c r="V3" s="428"/>
      <c r="W3" s="428"/>
      <c r="X3" s="428"/>
      <c r="Y3" s="428"/>
      <c r="Z3" s="428"/>
      <c r="AA3" s="428"/>
      <c r="AB3" s="428"/>
      <c r="AC3" s="428"/>
      <c r="AD3" s="428"/>
      <c r="AE3" s="428"/>
      <c r="AF3" s="428"/>
      <c r="AG3" s="428"/>
      <c r="AH3" s="429" t="s">
        <v>0</v>
      </c>
      <c r="AI3" s="429"/>
      <c r="AJ3" s="116"/>
    </row>
    <row r="4" spans="2:46" ht="15.75" customHeight="1">
      <c r="B4" s="14"/>
      <c r="C4" s="15"/>
      <c r="D4" s="9"/>
      <c r="E4" s="430" t="s">
        <v>1</v>
      </c>
      <c r="F4" s="431"/>
      <c r="G4" s="431"/>
      <c r="H4" s="431"/>
      <c r="I4" s="431"/>
      <c r="J4" s="431"/>
      <c r="K4" s="432"/>
      <c r="L4" s="56"/>
      <c r="M4" s="56"/>
      <c r="N4" s="56"/>
      <c r="O4" s="56"/>
      <c r="P4" s="56"/>
      <c r="Q4" s="56"/>
      <c r="R4" s="56"/>
      <c r="S4" s="433" t="s">
        <v>2</v>
      </c>
      <c r="T4" s="433"/>
      <c r="U4" s="433"/>
      <c r="V4" s="433"/>
      <c r="W4" s="433"/>
      <c r="X4" s="433"/>
      <c r="Y4" s="433"/>
      <c r="Z4" s="433"/>
      <c r="AA4" s="433"/>
      <c r="AB4" s="433"/>
      <c r="AC4" s="433"/>
      <c r="AD4" s="433"/>
      <c r="AE4" s="433"/>
      <c r="AF4" s="433"/>
      <c r="AG4" s="433"/>
      <c r="AH4" s="433"/>
      <c r="AI4" s="433"/>
      <c r="AJ4" s="116"/>
    </row>
    <row r="5" spans="2:46" s="2" customFormat="1" ht="18" customHeight="1">
      <c r="B5" s="18"/>
      <c r="C5" s="19"/>
      <c r="D5" s="20"/>
      <c r="E5" s="434" t="s">
        <v>3</v>
      </c>
      <c r="F5" s="435"/>
      <c r="G5" s="435"/>
      <c r="H5" s="435"/>
      <c r="I5" s="435"/>
      <c r="J5" s="435"/>
      <c r="K5" s="436"/>
      <c r="L5" s="437" t="s">
        <v>4</v>
      </c>
      <c r="M5" s="438"/>
      <c r="N5" s="438"/>
      <c r="O5" s="438"/>
      <c r="P5" s="438"/>
      <c r="Q5" s="438"/>
      <c r="R5" s="438"/>
      <c r="S5" s="438"/>
      <c r="T5" s="438"/>
      <c r="U5" s="438"/>
      <c r="V5" s="438"/>
      <c r="W5" s="438"/>
      <c r="X5" s="439"/>
      <c r="Y5" s="440" t="s">
        <v>5</v>
      </c>
      <c r="Z5" s="441"/>
      <c r="AA5" s="441"/>
      <c r="AB5" s="441"/>
      <c r="AC5" s="441"/>
      <c r="AD5" s="441"/>
      <c r="AE5" s="442"/>
      <c r="AF5" s="106"/>
      <c r="AG5" s="106"/>
      <c r="AH5" s="443" t="str">
        <f>CONCATENATE(BVRTEMP!C3,"/",BVRTEMP!D3,"/",BVRTEMP!E3)</f>
        <v>SELECT||pt=C:3||val=Jan/SELECT||pt=D:3||val=1/SELECT||pt=E:3||val=2018</v>
      </c>
      <c r="AI5" s="443"/>
      <c r="AJ5" s="117"/>
    </row>
    <row r="6" spans="2:46" ht="9.9499999999999993" customHeight="1">
      <c r="B6" s="14"/>
      <c r="C6" s="14"/>
      <c r="D6" s="9"/>
      <c r="E6" s="444"/>
      <c r="F6" s="444"/>
      <c r="G6" s="444"/>
      <c r="H6" s="444"/>
      <c r="I6" s="444"/>
      <c r="J6" s="444"/>
      <c r="K6" s="444"/>
      <c r="L6" s="444"/>
      <c r="M6" s="444"/>
      <c r="N6" s="444"/>
      <c r="O6" s="444"/>
      <c r="P6" s="444"/>
      <c r="Q6" s="444"/>
      <c r="R6" s="444"/>
      <c r="S6" s="444"/>
      <c r="T6" s="444"/>
      <c r="U6" s="444"/>
      <c r="V6" s="444"/>
      <c r="W6" s="444"/>
      <c r="X6" s="444"/>
      <c r="Y6" s="444"/>
      <c r="Z6" s="444"/>
      <c r="AA6" s="444"/>
      <c r="AB6" s="444"/>
      <c r="AC6" s="444"/>
      <c r="AD6" s="444"/>
      <c r="AE6" s="444"/>
      <c r="AF6" s="444"/>
      <c r="AG6" s="444"/>
      <c r="AH6" s="444"/>
      <c r="AI6" s="444"/>
      <c r="AJ6" s="116"/>
    </row>
    <row r="7" spans="2:46" ht="17.25" customHeight="1">
      <c r="B7" s="14"/>
      <c r="C7" s="14"/>
      <c r="D7" s="14"/>
      <c r="E7" s="299" t="s">
        <v>6</v>
      </c>
      <c r="F7" s="300"/>
      <c r="G7" s="300"/>
      <c r="H7" s="300"/>
      <c r="I7" s="300"/>
      <c r="J7" s="300"/>
      <c r="K7" s="300"/>
      <c r="L7" s="300"/>
      <c r="M7" s="300"/>
      <c r="N7" s="445"/>
      <c r="O7" s="446"/>
      <c r="P7" s="305"/>
      <c r="Q7" s="305"/>
      <c r="R7" s="305"/>
      <c r="S7" s="305"/>
      <c r="T7" s="305"/>
      <c r="U7" s="305"/>
      <c r="V7" s="305"/>
      <c r="W7" s="305"/>
      <c r="X7" s="305"/>
      <c r="Y7" s="305"/>
      <c r="Z7" s="305"/>
      <c r="AA7" s="305"/>
      <c r="AB7" s="305"/>
      <c r="AC7" s="305"/>
      <c r="AD7" s="305"/>
      <c r="AE7" s="305"/>
      <c r="AF7" s="305"/>
      <c r="AG7" s="305"/>
      <c r="AH7" s="305"/>
      <c r="AI7" s="305"/>
      <c r="AJ7" s="116"/>
      <c r="AL7" s="118" t="s">
        <v>7</v>
      </c>
    </row>
    <row r="8" spans="2:46" s="3" customFormat="1" ht="20.100000000000001" customHeight="1">
      <c r="B8" s="21"/>
      <c r="C8" s="21"/>
      <c r="D8" s="21"/>
      <c r="E8" s="22" t="s">
        <v>8</v>
      </c>
      <c r="F8" s="22"/>
      <c r="G8" s="22"/>
      <c r="H8" s="447" t="str">
        <f>CONCATENATE(BVRTEMP!B7,",",BVRTEMP!B8," ",BVRTEMP!B9)</f>
        <v>INPUT||pt=B:7||val=,INPUT||pt=B:8||val= INPUT||pt=B:9||val=</v>
      </c>
      <c r="I8" s="448"/>
      <c r="J8" s="448"/>
      <c r="K8" s="448"/>
      <c r="L8" s="448"/>
      <c r="M8" s="448"/>
      <c r="N8" s="448"/>
      <c r="O8" s="448"/>
      <c r="P8" s="448"/>
      <c r="Q8" s="448"/>
      <c r="R8" s="448"/>
      <c r="S8" s="448"/>
      <c r="T8" s="448"/>
      <c r="U8" s="448"/>
      <c r="V8" s="448"/>
      <c r="W8" s="448"/>
      <c r="X8" s="448"/>
      <c r="Y8" s="448"/>
      <c r="Z8" s="448"/>
      <c r="AA8" s="448"/>
      <c r="AB8" s="449"/>
      <c r="AC8" s="455" t="s">
        <v>9</v>
      </c>
      <c r="AD8" s="456"/>
      <c r="AE8" s="456"/>
      <c r="AF8" s="456"/>
      <c r="AG8" s="457"/>
      <c r="AH8" s="461" t="str">
        <f>IF(BVRTEMP!C19=0,"",BVRTEMP!C19)</f>
        <v>INPUT||pt=C:19||val=</v>
      </c>
      <c r="AI8" s="395"/>
      <c r="AJ8" s="119"/>
    </row>
    <row r="9" spans="2:46" ht="20.100000000000001" customHeight="1">
      <c r="B9" s="14"/>
      <c r="C9" s="14"/>
      <c r="D9" s="14"/>
      <c r="E9" s="23" t="s">
        <v>10</v>
      </c>
      <c r="F9" s="23"/>
      <c r="G9" s="23"/>
      <c r="H9" s="447" t="str">
        <f>IF(BVRTEMP!C11=0,"",BVRTEMP!C11)</f>
        <v>INPUT||pt=C:11||val=</v>
      </c>
      <c r="I9" s="448"/>
      <c r="J9" s="448"/>
      <c r="K9" s="448"/>
      <c r="L9" s="448"/>
      <c r="M9" s="448"/>
      <c r="N9" s="448"/>
      <c r="O9" s="448"/>
      <c r="P9" s="448"/>
      <c r="Q9" s="448"/>
      <c r="R9" s="448"/>
      <c r="S9" s="448"/>
      <c r="T9" s="448"/>
      <c r="U9" s="448"/>
      <c r="V9" s="448"/>
      <c r="W9" s="448"/>
      <c r="X9" s="448"/>
      <c r="Y9" s="448"/>
      <c r="Z9" s="448"/>
      <c r="AA9" s="448"/>
      <c r="AB9" s="449"/>
      <c r="AC9" s="458"/>
      <c r="AD9" s="459"/>
      <c r="AE9" s="459"/>
      <c r="AF9" s="459"/>
      <c r="AG9" s="460"/>
      <c r="AH9" s="292"/>
      <c r="AI9" s="294"/>
      <c r="AJ9" s="116"/>
      <c r="AL9" s="281" t="s">
        <v>11</v>
      </c>
      <c r="AM9" s="282"/>
      <c r="AN9" s="282"/>
      <c r="AO9" s="282"/>
      <c r="AP9" s="282"/>
      <c r="AQ9" s="282"/>
      <c r="AR9" s="282"/>
      <c r="AS9" s="282"/>
      <c r="AT9" s="282"/>
    </row>
    <row r="10" spans="2:46" s="4" customFormat="1" ht="18" customHeight="1">
      <c r="B10" s="24"/>
      <c r="C10" s="21"/>
      <c r="D10" s="21"/>
      <c r="E10" s="413" t="s">
        <v>12</v>
      </c>
      <c r="F10" s="414"/>
      <c r="G10" s="414"/>
      <c r="H10" s="414"/>
      <c r="I10" s="414"/>
      <c r="J10" s="414"/>
      <c r="K10" s="414"/>
      <c r="L10" s="414"/>
      <c r="M10" s="414"/>
      <c r="N10" s="414"/>
      <c r="O10" s="450"/>
      <c r="P10" s="25"/>
      <c r="Q10" s="25"/>
      <c r="R10" s="25"/>
      <c r="S10" s="414" t="s">
        <v>13</v>
      </c>
      <c r="T10" s="414"/>
      <c r="U10" s="414"/>
      <c r="V10" s="414"/>
      <c r="W10" s="414"/>
      <c r="X10" s="414"/>
      <c r="Y10" s="414"/>
      <c r="Z10" s="414"/>
      <c r="AA10" s="414"/>
      <c r="AB10" s="450"/>
      <c r="AC10" s="451" t="s">
        <v>14</v>
      </c>
      <c r="AD10" s="451"/>
      <c r="AE10" s="451"/>
      <c r="AF10" s="451"/>
      <c r="AG10" s="451"/>
      <c r="AH10" s="451"/>
      <c r="AI10" s="120" t="s">
        <v>15</v>
      </c>
      <c r="AJ10" s="121"/>
      <c r="AL10" s="282"/>
      <c r="AM10" s="282"/>
      <c r="AN10" s="282"/>
      <c r="AO10" s="282"/>
      <c r="AP10" s="282"/>
      <c r="AQ10" s="282"/>
      <c r="AR10" s="282"/>
      <c r="AS10" s="282"/>
      <c r="AT10" s="282"/>
    </row>
    <row r="11" spans="2:46" ht="18.75" customHeight="1">
      <c r="B11" s="14"/>
      <c r="C11" s="14"/>
      <c r="D11" s="14"/>
      <c r="E11" s="452" t="str">
        <f>BVRTEMP!C13</f>
        <v>INPUT||pt=C:13||val=</v>
      </c>
      <c r="F11" s="453"/>
      <c r="G11" s="453"/>
      <c r="H11" s="453"/>
      <c r="I11" s="453"/>
      <c r="J11" s="453"/>
      <c r="K11" s="453"/>
      <c r="L11" s="453"/>
      <c r="M11" s="453"/>
      <c r="N11" s="453"/>
      <c r="O11" s="453"/>
      <c r="P11" s="27"/>
      <c r="Q11" s="27"/>
      <c r="R11" s="84" t="str">
        <f>IF(BVRTEMP!C14="MANUFACTURING","X",IF(BVRTEMP!F14="MANUFACTURING","X",""))</f>
        <v/>
      </c>
      <c r="S11" s="85" t="s">
        <v>16</v>
      </c>
      <c r="T11" s="86"/>
      <c r="U11" s="86"/>
      <c r="V11" s="87" t="str">
        <f>IF(BVRTEMP!C14="TRADING","X",IF(BVRTEMP!F14="TRADING","X",""))</f>
        <v/>
      </c>
      <c r="W11" s="417" t="s">
        <v>17</v>
      </c>
      <c r="X11" s="417"/>
      <c r="Y11" s="93"/>
      <c r="Z11" s="61" t="str">
        <f>IF(BVRTEMP!C14="SERVICE / AGENCY","X",IF(BVRTEMP!F14="SERVICE","X",""))</f>
        <v/>
      </c>
      <c r="AA11" s="107" t="s">
        <v>18</v>
      </c>
      <c r="AB11" s="62"/>
      <c r="AC11" s="108"/>
      <c r="AD11" s="61" t="str">
        <f>IF(AH11&gt;0,"X","")</f>
        <v>X</v>
      </c>
      <c r="AE11" s="454" t="s">
        <v>19</v>
      </c>
      <c r="AF11" s="418"/>
      <c r="AG11" s="418"/>
      <c r="AH11" s="359" t="str">
        <f>BVRTEMP!D21</f>
        <v>INPUT||pt=D:21||val=</v>
      </c>
      <c r="AI11" s="360"/>
      <c r="AJ11" s="116"/>
      <c r="AL11" s="282"/>
      <c r="AM11" s="282"/>
      <c r="AN11" s="282"/>
      <c r="AO11" s="282"/>
      <c r="AP11" s="282"/>
      <c r="AQ11" s="282"/>
      <c r="AR11" s="282"/>
      <c r="AS11" s="282"/>
      <c r="AT11" s="282"/>
    </row>
    <row r="12" spans="2:46" ht="4.5" customHeight="1">
      <c r="B12" s="14"/>
      <c r="C12" s="14"/>
      <c r="D12" s="14"/>
      <c r="E12" s="26"/>
      <c r="F12" s="27"/>
      <c r="G12" s="27"/>
      <c r="H12" s="27"/>
      <c r="I12" s="27"/>
      <c r="J12" s="27"/>
      <c r="K12" s="27"/>
      <c r="L12" s="27"/>
      <c r="M12" s="27"/>
      <c r="N12" s="27"/>
      <c r="O12" s="27"/>
      <c r="P12" s="27"/>
      <c r="Q12" s="27"/>
      <c r="R12" s="27"/>
      <c r="S12" s="86"/>
      <c r="T12" s="86"/>
      <c r="U12" s="86"/>
      <c r="V12" s="86"/>
      <c r="W12" s="88"/>
      <c r="X12" s="88"/>
      <c r="Y12" s="93"/>
      <c r="Z12" s="93"/>
      <c r="AA12" s="107"/>
      <c r="AB12" s="62"/>
      <c r="AC12" s="60"/>
      <c r="AD12" s="60"/>
      <c r="AE12" s="109"/>
      <c r="AF12" s="109"/>
      <c r="AG12" s="109"/>
      <c r="AH12" s="111"/>
      <c r="AI12" s="122"/>
      <c r="AJ12" s="116"/>
      <c r="AL12" s="282"/>
      <c r="AM12" s="282"/>
      <c r="AN12" s="282"/>
      <c r="AO12" s="282"/>
      <c r="AP12" s="282"/>
      <c r="AQ12" s="282"/>
      <c r="AR12" s="282"/>
      <c r="AS12" s="282"/>
      <c r="AT12" s="282"/>
    </row>
    <row r="13" spans="2:46" s="3" customFormat="1" ht="15.75" customHeight="1">
      <c r="B13" s="21"/>
      <c r="C13" s="21"/>
      <c r="D13" s="21"/>
      <c r="E13" s="413" t="s">
        <v>20</v>
      </c>
      <c r="F13" s="414"/>
      <c r="G13" s="414"/>
      <c r="H13" s="414"/>
      <c r="I13" s="414"/>
      <c r="J13" s="414"/>
      <c r="K13" s="414"/>
      <c r="L13" s="414"/>
      <c r="M13" s="414"/>
      <c r="N13" s="414"/>
      <c r="O13" s="414"/>
      <c r="P13" s="58"/>
      <c r="Q13" s="89"/>
      <c r="R13" s="90"/>
      <c r="S13" s="90"/>
      <c r="T13" s="90"/>
      <c r="U13" s="415" t="s">
        <v>21</v>
      </c>
      <c r="V13" s="415"/>
      <c r="W13" s="415"/>
      <c r="X13" s="415"/>
      <c r="Y13" s="415"/>
      <c r="Z13" s="415"/>
      <c r="AA13" s="415"/>
      <c r="AB13" s="62"/>
      <c r="AC13" s="60"/>
      <c r="AD13" s="61" t="str">
        <f>IF(AH13&gt;0,"X","")</f>
        <v>X</v>
      </c>
      <c r="AE13" s="416" t="s">
        <v>22</v>
      </c>
      <c r="AF13" s="417"/>
      <c r="AG13" s="417"/>
      <c r="AH13" s="359" t="str">
        <f>BVRTEMP!F21</f>
        <v>INPUT||pt=F:21||val=</v>
      </c>
      <c r="AI13" s="360"/>
      <c r="AJ13" s="119"/>
      <c r="AL13" s="282"/>
      <c r="AM13" s="282"/>
      <c r="AN13" s="282"/>
      <c r="AO13" s="282"/>
      <c r="AP13" s="282"/>
      <c r="AQ13" s="282"/>
      <c r="AR13" s="282"/>
      <c r="AS13" s="282"/>
      <c r="AT13" s="282"/>
    </row>
    <row r="14" spans="2:46" s="3" customFormat="1" ht="5.25" customHeight="1">
      <c r="B14" s="21"/>
      <c r="C14" s="21"/>
      <c r="D14" s="21"/>
      <c r="E14" s="283"/>
      <c r="F14" s="284"/>
      <c r="G14" s="284"/>
      <c r="H14" s="284"/>
      <c r="I14" s="284"/>
      <c r="J14" s="284"/>
      <c r="K14" s="284"/>
      <c r="L14" s="284"/>
      <c r="M14" s="284"/>
      <c r="N14" s="284"/>
      <c r="O14" s="284"/>
      <c r="P14" s="58"/>
      <c r="Q14" s="89"/>
      <c r="R14" s="90"/>
      <c r="S14" s="90"/>
      <c r="T14" s="90"/>
      <c r="U14" s="91"/>
      <c r="V14" s="91"/>
      <c r="W14" s="91"/>
      <c r="X14" s="91"/>
      <c r="Y14" s="91"/>
      <c r="Z14" s="91"/>
      <c r="AA14" s="91"/>
      <c r="AB14" s="62"/>
      <c r="AC14" s="60"/>
      <c r="AD14" s="60"/>
      <c r="AE14" s="60"/>
      <c r="AF14" s="60"/>
      <c r="AG14" s="93"/>
      <c r="AH14" s="111"/>
      <c r="AI14" s="122"/>
      <c r="AJ14" s="119"/>
      <c r="AL14" s="282"/>
      <c r="AM14" s="282"/>
      <c r="AN14" s="282"/>
      <c r="AO14" s="282"/>
      <c r="AP14" s="282"/>
      <c r="AQ14" s="282"/>
      <c r="AR14" s="282"/>
      <c r="AS14" s="282"/>
      <c r="AT14" s="282"/>
    </row>
    <row r="15" spans="2:46" s="3" customFormat="1" ht="16.5" customHeight="1">
      <c r="B15" s="21"/>
      <c r="C15" s="21"/>
      <c r="D15" s="21"/>
      <c r="E15" s="283"/>
      <c r="F15" s="284"/>
      <c r="G15" s="284"/>
      <c r="H15" s="284"/>
      <c r="I15" s="284"/>
      <c r="J15" s="284"/>
      <c r="K15" s="284"/>
      <c r="L15" s="284"/>
      <c r="M15" s="284"/>
      <c r="N15" s="284"/>
      <c r="O15" s="284"/>
      <c r="P15" s="58"/>
      <c r="Q15" s="89"/>
      <c r="R15" s="90"/>
      <c r="S15" s="90"/>
      <c r="T15" s="90"/>
      <c r="U15" s="91"/>
      <c r="V15" s="91"/>
      <c r="W15" s="91"/>
      <c r="X15" s="91"/>
      <c r="Y15" s="91"/>
      <c r="Z15" s="91"/>
      <c r="AA15" s="91"/>
      <c r="AB15" s="62"/>
      <c r="AC15" s="60"/>
      <c r="AD15" s="61" t="str">
        <f>IF(AH15&gt;0,"X","")</f>
        <v>X</v>
      </c>
      <c r="AE15" s="418" t="s">
        <v>23</v>
      </c>
      <c r="AF15" s="418"/>
      <c r="AG15" s="418"/>
      <c r="AH15" s="359" t="str">
        <f>BVRTEMP!D22</f>
        <v>INPUT||pt=D:22||val=</v>
      </c>
      <c r="AI15" s="360"/>
      <c r="AJ15" s="119"/>
      <c r="AL15" s="282"/>
      <c r="AM15" s="282"/>
      <c r="AN15" s="282"/>
      <c r="AO15" s="282"/>
      <c r="AP15" s="282"/>
      <c r="AQ15" s="282"/>
      <c r="AR15" s="282"/>
      <c r="AS15" s="282"/>
      <c r="AT15" s="282"/>
    </row>
    <row r="16" spans="2:46" s="3" customFormat="1" ht="17.25" customHeight="1">
      <c r="B16" s="21"/>
      <c r="C16" s="21"/>
      <c r="D16" s="21"/>
      <c r="E16" s="28" t="str">
        <f>IF(BVRTEMP!C12="SOLE PROP","X","")</f>
        <v/>
      </c>
      <c r="F16" s="29"/>
      <c r="G16" s="30" t="s">
        <v>24</v>
      </c>
      <c r="H16" s="28" t="str">
        <f>IF(BVRTEMP!C12="PARTNERSHIP","X","")</f>
        <v/>
      </c>
      <c r="I16" s="29"/>
      <c r="J16" s="59" t="s">
        <v>25</v>
      </c>
      <c r="K16" s="60"/>
      <c r="L16" s="61" t="str">
        <f>IF(BVRTEMP!C12="CORPORATION","X","")</f>
        <v/>
      </c>
      <c r="M16" s="60"/>
      <c r="N16" s="59" t="s">
        <v>26</v>
      </c>
      <c r="O16" s="60"/>
      <c r="P16" s="60"/>
      <c r="Q16" s="92"/>
      <c r="R16" s="61" t="str">
        <f>IFERROR((IF(SEARCH("OTHERS",BVRTEMP!C14),"X")),"")</f>
        <v/>
      </c>
      <c r="S16" s="29" t="s">
        <v>27</v>
      </c>
      <c r="T16" s="29"/>
      <c r="U16" s="419" t="str">
        <f>IF(BVRTEMP!C15=0,"",BVRTEMP!C15)</f>
        <v>INPUT||pt=C:15||val=</v>
      </c>
      <c r="V16" s="419"/>
      <c r="W16" s="419"/>
      <c r="X16" s="419"/>
      <c r="Y16" s="419"/>
      <c r="Z16" s="419"/>
      <c r="AA16" s="419"/>
      <c r="AB16" s="110"/>
      <c r="AC16" s="420"/>
      <c r="AD16" s="421"/>
      <c r="AE16" s="421"/>
      <c r="AF16" s="421"/>
      <c r="AG16" s="421"/>
      <c r="AH16" s="421"/>
      <c r="AI16" s="422"/>
      <c r="AJ16" s="119"/>
      <c r="AL16" s="282"/>
      <c r="AM16" s="282"/>
      <c r="AN16" s="282"/>
      <c r="AO16" s="282"/>
      <c r="AP16" s="282"/>
      <c r="AQ16" s="282"/>
      <c r="AR16" s="282"/>
      <c r="AS16" s="282"/>
      <c r="AT16" s="282"/>
    </row>
    <row r="17" spans="2:46" s="3" customFormat="1" ht="11.1" customHeight="1">
      <c r="B17" s="21"/>
      <c r="C17" s="21"/>
      <c r="D17" s="21"/>
      <c r="E17" s="31"/>
      <c r="F17" s="29"/>
      <c r="G17" s="29"/>
      <c r="H17" s="29"/>
      <c r="I17" s="29"/>
      <c r="J17" s="60"/>
      <c r="K17" s="60"/>
      <c r="L17" s="60"/>
      <c r="M17" s="60"/>
      <c r="N17" s="60"/>
      <c r="O17" s="62"/>
      <c r="P17" s="60"/>
      <c r="Q17" s="284" t="s">
        <v>28</v>
      </c>
      <c r="R17" s="284"/>
      <c r="S17" s="284"/>
      <c r="T17" s="284"/>
      <c r="U17" s="284"/>
      <c r="V17" s="284"/>
      <c r="W17" s="284"/>
      <c r="X17" s="284"/>
      <c r="Y17" s="284"/>
      <c r="Z17" s="284"/>
      <c r="AA17" s="284"/>
      <c r="AB17" s="423"/>
      <c r="AC17" s="424" t="s">
        <v>29</v>
      </c>
      <c r="AD17" s="425"/>
      <c r="AE17" s="425"/>
      <c r="AF17" s="425"/>
      <c r="AG17" s="425"/>
      <c r="AH17" s="425"/>
      <c r="AI17" s="426"/>
      <c r="AJ17" s="119"/>
      <c r="AL17" s="282"/>
      <c r="AM17" s="282"/>
      <c r="AN17" s="282"/>
      <c r="AO17" s="282"/>
      <c r="AP17" s="282"/>
      <c r="AQ17" s="282"/>
      <c r="AR17" s="282"/>
      <c r="AS17" s="282"/>
      <c r="AT17" s="282"/>
    </row>
    <row r="18" spans="2:46" s="3" customFormat="1" ht="15.75" customHeight="1">
      <c r="B18" s="21"/>
      <c r="C18" s="21"/>
      <c r="D18" s="21"/>
      <c r="E18" s="28" t="str">
        <f>IF(BVRTEMP!C12="COOPERATIVE","X","")</f>
        <v/>
      </c>
      <c r="F18" s="29"/>
      <c r="G18" s="29" t="s">
        <v>30</v>
      </c>
      <c r="H18" s="28" t="str">
        <f>IF(BVRTEMP!C12="GOCC","X","")</f>
        <v/>
      </c>
      <c r="I18" s="29"/>
      <c r="J18" s="60" t="s">
        <v>31</v>
      </c>
      <c r="K18" s="60"/>
      <c r="L18" s="61" t="str">
        <f>IF(BVRTEMP!C12="N/A","X","")</f>
        <v/>
      </c>
      <c r="M18" s="60"/>
      <c r="N18" s="60" t="s">
        <v>32</v>
      </c>
      <c r="O18" s="62"/>
      <c r="P18" s="60"/>
      <c r="Q18" s="285" t="str">
        <f>IF(BVRTEMP!C17=0,"",BVRTEMP!C17)</f>
        <v>INPUT||pt=C:17||val=</v>
      </c>
      <c r="R18" s="285"/>
      <c r="S18" s="285"/>
      <c r="T18" s="285"/>
      <c r="U18" s="285"/>
      <c r="V18" s="285"/>
      <c r="W18" s="285"/>
      <c r="X18" s="285"/>
      <c r="Y18" s="285"/>
      <c r="Z18" s="285"/>
      <c r="AA18" s="285"/>
      <c r="AB18" s="286"/>
      <c r="AC18" s="392" t="str">
        <f>IF(BVRTEMP!C18=0,"",BVRTEMP!C18)</f>
        <v>SELECT||pt=C:18||val=NATIONAL</v>
      </c>
      <c r="AD18" s="393"/>
      <c r="AE18" s="393"/>
      <c r="AF18" s="393"/>
      <c r="AG18" s="393"/>
      <c r="AH18" s="394"/>
      <c r="AI18" s="395"/>
      <c r="AJ18" s="119"/>
      <c r="AL18" s="282"/>
      <c r="AM18" s="282"/>
      <c r="AN18" s="282"/>
      <c r="AO18" s="282"/>
      <c r="AP18" s="282"/>
      <c r="AQ18" s="282"/>
      <c r="AR18" s="282"/>
      <c r="AS18" s="282"/>
      <c r="AT18" s="282"/>
    </row>
    <row r="19" spans="2:46" ht="20.100000000000001" customHeight="1">
      <c r="B19" s="14"/>
      <c r="C19" s="14"/>
      <c r="D19" s="14"/>
      <c r="E19" s="396" t="s">
        <v>33</v>
      </c>
      <c r="F19" s="397"/>
      <c r="G19" s="397"/>
      <c r="H19" s="397"/>
      <c r="I19" s="397"/>
      <c r="J19" s="397"/>
      <c r="K19" s="397"/>
      <c r="L19" s="397"/>
      <c r="M19" s="397"/>
      <c r="N19" s="397"/>
      <c r="O19" s="398"/>
      <c r="P19" s="32"/>
      <c r="Q19" s="287"/>
      <c r="R19" s="287"/>
      <c r="S19" s="287"/>
      <c r="T19" s="287"/>
      <c r="U19" s="287"/>
      <c r="V19" s="287"/>
      <c r="W19" s="287"/>
      <c r="X19" s="287"/>
      <c r="Y19" s="287"/>
      <c r="Z19" s="287"/>
      <c r="AA19" s="287"/>
      <c r="AB19" s="288"/>
      <c r="AC19" s="399" t="s">
        <v>34</v>
      </c>
      <c r="AD19" s="400"/>
      <c r="AE19" s="400"/>
      <c r="AF19" s="400"/>
      <c r="AG19" s="400"/>
      <c r="AH19" s="401" t="str">
        <f>IF(BVRTEMP!C23=0,"",BVRTEMP!C23)</f>
        <v>INPUT||pt=C:23||val=</v>
      </c>
      <c r="AI19" s="402"/>
      <c r="AJ19" s="116"/>
      <c r="AL19" s="282"/>
      <c r="AM19" s="282"/>
      <c r="AN19" s="282"/>
      <c r="AO19" s="282"/>
      <c r="AP19" s="282"/>
      <c r="AQ19" s="282"/>
      <c r="AR19" s="282"/>
      <c r="AS19" s="282"/>
      <c r="AT19" s="282"/>
    </row>
    <row r="20" spans="2:46" ht="9.9499999999999993" customHeight="1">
      <c r="B20" s="14"/>
      <c r="C20" s="14"/>
      <c r="D20" s="9"/>
      <c r="E20" s="403"/>
      <c r="F20" s="403"/>
      <c r="G20" s="403"/>
      <c r="H20" s="403"/>
      <c r="I20" s="403"/>
      <c r="J20" s="403"/>
      <c r="K20" s="403"/>
      <c r="L20" s="403"/>
      <c r="M20" s="403"/>
      <c r="N20" s="403"/>
      <c r="O20" s="403"/>
      <c r="P20" s="403"/>
      <c r="Q20" s="403"/>
      <c r="R20" s="403"/>
      <c r="S20" s="403"/>
      <c r="T20" s="403"/>
      <c r="U20" s="403"/>
      <c r="V20" s="403"/>
      <c r="W20" s="403"/>
      <c r="X20" s="403"/>
      <c r="Y20" s="403"/>
      <c r="Z20" s="403"/>
      <c r="AA20" s="403"/>
      <c r="AB20" s="403"/>
      <c r="AC20" s="403"/>
      <c r="AD20" s="403"/>
      <c r="AE20" s="403"/>
      <c r="AF20" s="403"/>
      <c r="AG20" s="403"/>
      <c r="AH20" s="403"/>
      <c r="AI20" s="403"/>
      <c r="AJ20" s="116"/>
      <c r="AL20" s="282"/>
      <c r="AM20" s="282"/>
      <c r="AN20" s="282"/>
      <c r="AO20" s="282"/>
      <c r="AP20" s="282"/>
      <c r="AQ20" s="282"/>
      <c r="AR20" s="282"/>
      <c r="AS20" s="282"/>
      <c r="AT20" s="282"/>
    </row>
    <row r="21" spans="2:46" ht="17.25" customHeight="1">
      <c r="B21" s="14"/>
      <c r="C21" s="14"/>
      <c r="D21" s="9"/>
      <c r="E21" s="404" t="s">
        <v>35</v>
      </c>
      <c r="F21" s="405"/>
      <c r="G21" s="405"/>
      <c r="H21" s="405"/>
      <c r="I21" s="405"/>
      <c r="J21" s="405"/>
      <c r="K21" s="405"/>
      <c r="L21" s="405"/>
      <c r="M21" s="405"/>
      <c r="N21" s="406"/>
      <c r="O21" s="407" t="s">
        <v>36</v>
      </c>
      <c r="P21" s="408"/>
      <c r="Q21" s="408"/>
      <c r="R21" s="408"/>
      <c r="S21" s="408"/>
      <c r="T21" s="408"/>
      <c r="U21" s="408"/>
      <c r="V21" s="408"/>
      <c r="W21" s="408"/>
      <c r="X21" s="408"/>
      <c r="Y21" s="408"/>
      <c r="Z21" s="408"/>
      <c r="AA21" s="408"/>
      <c r="AB21" s="408"/>
      <c r="AC21" s="408"/>
      <c r="AD21" s="408"/>
      <c r="AE21" s="408"/>
      <c r="AF21" s="408"/>
      <c r="AG21" s="408"/>
      <c r="AH21" s="408"/>
      <c r="AI21" s="408"/>
      <c r="AJ21" s="116"/>
      <c r="AL21" s="282"/>
      <c r="AM21" s="282"/>
      <c r="AN21" s="282"/>
      <c r="AO21" s="282"/>
      <c r="AP21" s="282"/>
      <c r="AQ21" s="282"/>
      <c r="AR21" s="282"/>
      <c r="AS21" s="282"/>
      <c r="AT21" s="282"/>
    </row>
    <row r="22" spans="2:46" s="5" customFormat="1" ht="11.1" customHeight="1">
      <c r="B22" s="33"/>
      <c r="C22" s="33"/>
      <c r="D22" s="33"/>
      <c r="E22" s="409" t="s">
        <v>37</v>
      </c>
      <c r="F22" s="409"/>
      <c r="G22" s="409"/>
      <c r="H22" s="409"/>
      <c r="I22" s="409"/>
      <c r="J22" s="409"/>
      <c r="K22" s="409"/>
      <c r="L22" s="409"/>
      <c r="M22" s="409"/>
      <c r="N22" s="409"/>
      <c r="O22" s="409"/>
      <c r="P22" s="409"/>
      <c r="Q22" s="409"/>
      <c r="R22" s="409"/>
      <c r="S22" s="409"/>
      <c r="T22" s="410" t="s">
        <v>38</v>
      </c>
      <c r="U22" s="411"/>
      <c r="V22" s="411"/>
      <c r="W22" s="411"/>
      <c r="X22" s="411"/>
      <c r="Y22" s="411"/>
      <c r="Z22" s="411"/>
      <c r="AA22" s="411"/>
      <c r="AB22" s="411"/>
      <c r="AC22" s="412"/>
      <c r="AD22" s="410" t="s">
        <v>39</v>
      </c>
      <c r="AE22" s="411"/>
      <c r="AF22" s="411"/>
      <c r="AG22" s="411"/>
      <c r="AH22" s="411"/>
      <c r="AI22" s="412"/>
      <c r="AJ22" s="123"/>
      <c r="AL22" s="282"/>
      <c r="AM22" s="282"/>
      <c r="AN22" s="282"/>
      <c r="AO22" s="282"/>
      <c r="AP22" s="282"/>
      <c r="AQ22" s="282"/>
      <c r="AR22" s="282"/>
      <c r="AS22" s="282"/>
      <c r="AT22" s="282"/>
    </row>
    <row r="23" spans="2:46" s="5" customFormat="1" ht="18" customHeight="1">
      <c r="B23" s="33"/>
      <c r="C23" s="33"/>
      <c r="D23" s="33"/>
      <c r="E23" s="381" t="str">
        <f>BVRTEMP!A27</f>
        <v>INPUT||pt=A:27||val=</v>
      </c>
      <c r="F23" s="381"/>
      <c r="G23" s="381"/>
      <c r="H23" s="381"/>
      <c r="I23" s="381"/>
      <c r="J23" s="381"/>
      <c r="K23" s="381"/>
      <c r="L23" s="381"/>
      <c r="M23" s="381"/>
      <c r="N23" s="381"/>
      <c r="O23" s="381"/>
      <c r="P23" s="381"/>
      <c r="Q23" s="381"/>
      <c r="R23" s="381"/>
      <c r="S23" s="381"/>
      <c r="T23" s="382" t="str">
        <f>BVRTEMP!C27</f>
        <v>INPUT||pt=C:27||val=</v>
      </c>
      <c r="U23" s="383"/>
      <c r="V23" s="383"/>
      <c r="W23" s="383"/>
      <c r="X23" s="383"/>
      <c r="Y23" s="383"/>
      <c r="Z23" s="383"/>
      <c r="AA23" s="383"/>
      <c r="AB23" s="383"/>
      <c r="AC23" s="384"/>
      <c r="AD23" s="382" t="str">
        <f>BVRTEMP!E27</f>
        <v>INPUT||pt=E:27||val=</v>
      </c>
      <c r="AE23" s="383"/>
      <c r="AF23" s="383"/>
      <c r="AG23" s="383"/>
      <c r="AH23" s="383"/>
      <c r="AI23" s="384"/>
      <c r="AJ23" s="123"/>
      <c r="AL23" s="282"/>
      <c r="AM23" s="282"/>
      <c r="AN23" s="282"/>
      <c r="AO23" s="282"/>
      <c r="AP23" s="282"/>
      <c r="AQ23" s="282"/>
      <c r="AR23" s="282"/>
      <c r="AS23" s="282"/>
      <c r="AT23" s="282"/>
    </row>
    <row r="24" spans="2:46" ht="18" customHeight="1">
      <c r="B24" s="14"/>
      <c r="C24" s="14"/>
      <c r="D24" s="14"/>
      <c r="E24" s="381" t="str">
        <f>BVRTEMP!A28</f>
        <v>INPUT||pt=A:28||val=</v>
      </c>
      <c r="F24" s="381"/>
      <c r="G24" s="381"/>
      <c r="H24" s="381"/>
      <c r="I24" s="381"/>
      <c r="J24" s="381"/>
      <c r="K24" s="381"/>
      <c r="L24" s="381"/>
      <c r="M24" s="381"/>
      <c r="N24" s="381"/>
      <c r="O24" s="381"/>
      <c r="P24" s="381"/>
      <c r="Q24" s="381"/>
      <c r="R24" s="381"/>
      <c r="S24" s="381"/>
      <c r="T24" s="382" t="str">
        <f>BVRTEMP!C28</f>
        <v>INPUT||pt=C:28||val=</v>
      </c>
      <c r="U24" s="383"/>
      <c r="V24" s="383"/>
      <c r="W24" s="383"/>
      <c r="X24" s="383"/>
      <c r="Y24" s="383"/>
      <c r="Z24" s="383"/>
      <c r="AA24" s="383"/>
      <c r="AB24" s="383"/>
      <c r="AC24" s="384"/>
      <c r="AD24" s="382" t="str">
        <f>BVRTEMP!E28</f>
        <v>INPUT||pt=E:28||val=</v>
      </c>
      <c r="AE24" s="383"/>
      <c r="AF24" s="383"/>
      <c r="AG24" s="383"/>
      <c r="AH24" s="383"/>
      <c r="AI24" s="384"/>
      <c r="AJ24" s="116"/>
      <c r="AL24" s="282"/>
      <c r="AM24" s="282"/>
      <c r="AN24" s="282"/>
      <c r="AO24" s="282"/>
      <c r="AP24" s="282"/>
      <c r="AQ24" s="282"/>
      <c r="AR24" s="282"/>
      <c r="AS24" s="282"/>
      <c r="AT24" s="282"/>
    </row>
    <row r="25" spans="2:46" s="6" customFormat="1" ht="18" customHeight="1">
      <c r="B25" s="34"/>
      <c r="C25" s="33"/>
      <c r="D25" s="33"/>
      <c r="E25" s="381" t="str">
        <f>BVRTEMP!A29</f>
        <v>INPUT||pt=A:29||val=</v>
      </c>
      <c r="F25" s="381"/>
      <c r="G25" s="381"/>
      <c r="H25" s="381"/>
      <c r="I25" s="381"/>
      <c r="J25" s="381"/>
      <c r="K25" s="381"/>
      <c r="L25" s="381"/>
      <c r="M25" s="381"/>
      <c r="N25" s="381"/>
      <c r="O25" s="381"/>
      <c r="P25" s="381"/>
      <c r="Q25" s="381"/>
      <c r="R25" s="381"/>
      <c r="S25" s="381"/>
      <c r="T25" s="382" t="str">
        <f>BVRTEMP!C29</f>
        <v>INPUT||pt=C:29||val=</v>
      </c>
      <c r="U25" s="383"/>
      <c r="V25" s="383"/>
      <c r="W25" s="383"/>
      <c r="X25" s="383"/>
      <c r="Y25" s="383"/>
      <c r="Z25" s="383"/>
      <c r="AA25" s="383"/>
      <c r="AB25" s="383"/>
      <c r="AC25" s="384"/>
      <c r="AD25" s="382" t="str">
        <f>BVRTEMP!E29</f>
        <v>INPUT||pt=E:28||val=</v>
      </c>
      <c r="AE25" s="383"/>
      <c r="AF25" s="383"/>
      <c r="AG25" s="383"/>
      <c r="AH25" s="383"/>
      <c r="AI25" s="384"/>
      <c r="AJ25" s="123"/>
      <c r="AL25" s="282"/>
      <c r="AM25" s="282"/>
      <c r="AN25" s="282"/>
      <c r="AO25" s="282"/>
      <c r="AP25" s="282"/>
      <c r="AQ25" s="282"/>
      <c r="AR25" s="282"/>
      <c r="AS25" s="282"/>
      <c r="AT25" s="282"/>
    </row>
    <row r="26" spans="2:46" ht="18" customHeight="1">
      <c r="B26" s="14"/>
      <c r="C26" s="14"/>
      <c r="D26" s="14"/>
      <c r="E26" s="381" t="str">
        <f>BVRTEMP!A30</f>
        <v>INPUT||pt=A:30||val=</v>
      </c>
      <c r="F26" s="381"/>
      <c r="G26" s="381"/>
      <c r="H26" s="381"/>
      <c r="I26" s="381"/>
      <c r="J26" s="381"/>
      <c r="K26" s="381"/>
      <c r="L26" s="381"/>
      <c r="M26" s="381"/>
      <c r="N26" s="381"/>
      <c r="O26" s="381"/>
      <c r="P26" s="381"/>
      <c r="Q26" s="381"/>
      <c r="R26" s="381"/>
      <c r="S26" s="381"/>
      <c r="T26" s="382" t="str">
        <f>BVRTEMP!C30</f>
        <v>INPUT||pt=C:30||val=</v>
      </c>
      <c r="U26" s="383"/>
      <c r="V26" s="383"/>
      <c r="W26" s="383"/>
      <c r="X26" s="383"/>
      <c r="Y26" s="383"/>
      <c r="Z26" s="383"/>
      <c r="AA26" s="383"/>
      <c r="AB26" s="383"/>
      <c r="AC26" s="384"/>
      <c r="AD26" s="382" t="str">
        <f>BVRTEMP!E30</f>
        <v>INPUT||pt=E:28||val=</v>
      </c>
      <c r="AE26" s="383"/>
      <c r="AF26" s="383"/>
      <c r="AG26" s="383"/>
      <c r="AH26" s="383"/>
      <c r="AI26" s="384"/>
      <c r="AJ26" s="116"/>
      <c r="AL26" s="282"/>
      <c r="AM26" s="282"/>
      <c r="AN26" s="282"/>
      <c r="AO26" s="282"/>
      <c r="AP26" s="282"/>
      <c r="AQ26" s="282"/>
      <c r="AR26" s="282"/>
      <c r="AS26" s="282"/>
      <c r="AT26" s="282"/>
    </row>
    <row r="27" spans="2:46" ht="9.9499999999999993" customHeight="1">
      <c r="B27" s="14"/>
      <c r="C27" s="14"/>
      <c r="D27" s="9"/>
      <c r="E27" s="352"/>
      <c r="F27" s="352"/>
      <c r="G27" s="352"/>
      <c r="H27" s="352"/>
      <c r="I27" s="352"/>
      <c r="J27" s="352"/>
      <c r="K27" s="352"/>
      <c r="L27" s="352"/>
      <c r="M27" s="352"/>
      <c r="N27" s="352"/>
      <c r="O27" s="352"/>
      <c r="P27" s="352"/>
      <c r="Q27" s="352"/>
      <c r="R27" s="352"/>
      <c r="S27" s="352"/>
      <c r="T27" s="352"/>
      <c r="U27" s="352"/>
      <c r="V27" s="352"/>
      <c r="W27" s="352"/>
      <c r="X27" s="352"/>
      <c r="Y27" s="352"/>
      <c r="Z27" s="352"/>
      <c r="AA27" s="352"/>
      <c r="AB27" s="352"/>
      <c r="AC27" s="352"/>
      <c r="AD27" s="352"/>
      <c r="AE27" s="352"/>
      <c r="AF27" s="352"/>
      <c r="AG27" s="352"/>
      <c r="AH27" s="352"/>
      <c r="AI27" s="352"/>
      <c r="AJ27" s="116"/>
      <c r="AL27" s="282"/>
      <c r="AM27" s="282"/>
      <c r="AN27" s="282"/>
      <c r="AO27" s="282"/>
      <c r="AP27" s="282"/>
      <c r="AQ27" s="282"/>
      <c r="AR27" s="282"/>
      <c r="AS27" s="282"/>
      <c r="AT27" s="282"/>
    </row>
    <row r="28" spans="2:46" ht="17.25" customHeight="1">
      <c r="B28" s="14"/>
      <c r="C28" s="14"/>
      <c r="D28" s="14"/>
      <c r="E28" s="385" t="s">
        <v>40</v>
      </c>
      <c r="F28" s="386"/>
      <c r="G28" s="386"/>
      <c r="H28" s="386"/>
      <c r="I28" s="386"/>
      <c r="J28" s="386"/>
      <c r="K28" s="386"/>
      <c r="L28" s="386"/>
      <c r="M28" s="386"/>
      <c r="N28" s="387"/>
      <c r="O28" s="388"/>
      <c r="P28" s="363"/>
      <c r="Q28" s="363"/>
      <c r="R28" s="363"/>
      <c r="S28" s="363"/>
      <c r="T28" s="363"/>
      <c r="U28" s="363"/>
      <c r="V28" s="363"/>
      <c r="W28" s="363"/>
      <c r="X28" s="363"/>
      <c r="Y28" s="363"/>
      <c r="Z28" s="363"/>
      <c r="AA28" s="363"/>
      <c r="AB28" s="363"/>
      <c r="AC28" s="363"/>
      <c r="AD28" s="363"/>
      <c r="AE28" s="363"/>
      <c r="AF28" s="363"/>
      <c r="AG28" s="363"/>
      <c r="AH28" s="363"/>
      <c r="AI28" s="363"/>
      <c r="AJ28" s="116"/>
      <c r="AL28" s="282"/>
      <c r="AM28" s="282"/>
      <c r="AN28" s="282"/>
      <c r="AO28" s="282"/>
      <c r="AP28" s="282"/>
      <c r="AQ28" s="282"/>
      <c r="AR28" s="282"/>
      <c r="AS28" s="282"/>
      <c r="AT28" s="282"/>
    </row>
    <row r="29" spans="2:46" s="7" customFormat="1" ht="11.1" customHeight="1">
      <c r="B29" s="36"/>
      <c r="C29" s="18"/>
      <c r="D29" s="18"/>
      <c r="E29" s="354" t="s">
        <v>41</v>
      </c>
      <c r="F29" s="355"/>
      <c r="G29" s="355"/>
      <c r="H29" s="355"/>
      <c r="I29" s="355"/>
      <c r="J29" s="355"/>
      <c r="K29" s="355"/>
      <c r="L29" s="355"/>
      <c r="M29" s="355"/>
      <c r="N29" s="355"/>
      <c r="O29" s="355"/>
      <c r="P29" s="355"/>
      <c r="Q29" s="355"/>
      <c r="R29" s="355"/>
      <c r="S29" s="355"/>
      <c r="T29" s="355"/>
      <c r="U29" s="355"/>
      <c r="V29" s="355"/>
      <c r="W29" s="355"/>
      <c r="X29" s="356"/>
      <c r="Y29" s="389" t="s">
        <v>42</v>
      </c>
      <c r="Z29" s="390"/>
      <c r="AA29" s="390"/>
      <c r="AB29" s="391"/>
      <c r="AC29" s="354" t="s">
        <v>43</v>
      </c>
      <c r="AD29" s="355"/>
      <c r="AE29" s="355"/>
      <c r="AF29" s="355"/>
      <c r="AG29" s="355"/>
      <c r="AH29" s="355"/>
      <c r="AI29" s="356"/>
      <c r="AJ29" s="117"/>
      <c r="AL29" s="282"/>
      <c r="AM29" s="282"/>
      <c r="AN29" s="282"/>
      <c r="AO29" s="282"/>
      <c r="AP29" s="282"/>
      <c r="AQ29" s="282"/>
      <c r="AR29" s="282"/>
      <c r="AS29" s="282"/>
      <c r="AT29" s="282"/>
    </row>
    <row r="30" spans="2:46" s="2" customFormat="1" ht="20.100000000000001" customHeight="1">
      <c r="B30" s="18"/>
      <c r="C30" s="18"/>
      <c r="D30" s="18"/>
      <c r="E30" s="289" t="str">
        <f>IF(BVRTEMP!C16=0,"",BVRTEMP!C16)</f>
        <v>INPUT||pt=C:16||val=</v>
      </c>
      <c r="F30" s="290"/>
      <c r="G30" s="290"/>
      <c r="H30" s="290"/>
      <c r="I30" s="290"/>
      <c r="J30" s="290"/>
      <c r="K30" s="290"/>
      <c r="L30" s="290"/>
      <c r="M30" s="290"/>
      <c r="N30" s="290"/>
      <c r="O30" s="290"/>
      <c r="P30" s="290"/>
      <c r="Q30" s="290"/>
      <c r="R30" s="290"/>
      <c r="S30" s="290"/>
      <c r="T30" s="290"/>
      <c r="U30" s="290"/>
      <c r="V30" s="290"/>
      <c r="W30" s="290"/>
      <c r="X30" s="291"/>
      <c r="Y30" s="289" t="str">
        <f>IF(BVRTEMP!C20=0,"",BVRTEMP!C20)</f>
        <v>INPUT||pt=C:20||val=</v>
      </c>
      <c r="Z30" s="290"/>
      <c r="AA30" s="290"/>
      <c r="AB30" s="291"/>
      <c r="AC30" s="365" t="str">
        <f>IF(BVRTEMP!C35=0,"",BVRTEMP!C35)</f>
        <v>SELECT||pt=C:35||val=OFFICE</v>
      </c>
      <c r="AD30" s="366"/>
      <c r="AE30" s="366"/>
      <c r="AF30" s="366"/>
      <c r="AG30" s="366"/>
      <c r="AH30" s="366"/>
      <c r="AI30" s="367"/>
      <c r="AJ30" s="117"/>
      <c r="AL30" s="282"/>
      <c r="AM30" s="282"/>
      <c r="AN30" s="282"/>
      <c r="AO30" s="282"/>
      <c r="AP30" s="282"/>
      <c r="AQ30" s="282"/>
      <c r="AR30" s="282"/>
      <c r="AS30" s="282"/>
      <c r="AT30" s="282"/>
    </row>
    <row r="31" spans="2:46" s="2" customFormat="1" ht="20.100000000000001" customHeight="1">
      <c r="B31" s="18"/>
      <c r="C31" s="18"/>
      <c r="D31" s="18"/>
      <c r="E31" s="292"/>
      <c r="F31" s="293"/>
      <c r="G31" s="293"/>
      <c r="H31" s="293"/>
      <c r="I31" s="293"/>
      <c r="J31" s="293"/>
      <c r="K31" s="293"/>
      <c r="L31" s="293"/>
      <c r="M31" s="293"/>
      <c r="N31" s="293"/>
      <c r="O31" s="293"/>
      <c r="P31" s="293"/>
      <c r="Q31" s="293"/>
      <c r="R31" s="293"/>
      <c r="S31" s="293"/>
      <c r="T31" s="293"/>
      <c r="U31" s="293"/>
      <c r="V31" s="293"/>
      <c r="W31" s="293"/>
      <c r="X31" s="294"/>
      <c r="Y31" s="292"/>
      <c r="Z31" s="293"/>
      <c r="AA31" s="293"/>
      <c r="AB31" s="294"/>
      <c r="AC31" s="368" t="s">
        <v>44</v>
      </c>
      <c r="AD31" s="369"/>
      <c r="AE31" s="369"/>
      <c r="AF31" s="112"/>
      <c r="AG31" s="369" t="str">
        <f>IF(BVRTEMP!E35=0,"",BVRTEMP!E35)</f>
        <v>INPUT||pt=E:35||val=</v>
      </c>
      <c r="AH31" s="369"/>
      <c r="AI31" s="370"/>
      <c r="AJ31" s="117"/>
      <c r="AL31" s="282"/>
      <c r="AM31" s="282"/>
      <c r="AN31" s="282"/>
      <c r="AO31" s="282"/>
      <c r="AP31" s="282"/>
      <c r="AQ31" s="282"/>
      <c r="AR31" s="282"/>
      <c r="AS31" s="282"/>
      <c r="AT31" s="282"/>
    </row>
    <row r="32" spans="2:46" s="7" customFormat="1" ht="16.5" customHeight="1">
      <c r="B32" s="36"/>
      <c r="C32" s="18"/>
      <c r="D32" s="18"/>
      <c r="E32" s="354" t="s">
        <v>39</v>
      </c>
      <c r="F32" s="355"/>
      <c r="G32" s="355"/>
      <c r="H32" s="355"/>
      <c r="I32" s="355"/>
      <c r="J32" s="355"/>
      <c r="K32" s="355"/>
      <c r="L32" s="355"/>
      <c r="M32" s="355"/>
      <c r="N32" s="356"/>
      <c r="O32" s="354" t="s">
        <v>45</v>
      </c>
      <c r="P32" s="355"/>
      <c r="Q32" s="355"/>
      <c r="R32" s="355"/>
      <c r="S32" s="355"/>
      <c r="T32" s="355"/>
      <c r="U32" s="355"/>
      <c r="V32" s="355"/>
      <c r="W32" s="355"/>
      <c r="X32" s="356"/>
      <c r="Y32" s="37"/>
      <c r="Z32" s="37"/>
      <c r="AA32" s="371" t="s">
        <v>46</v>
      </c>
      <c r="AB32" s="372"/>
      <c r="AC32" s="373" t="s">
        <v>47</v>
      </c>
      <c r="AD32" s="374"/>
      <c r="AE32" s="374"/>
      <c r="AF32" s="374"/>
      <c r="AG32" s="374"/>
      <c r="AH32" s="374"/>
      <c r="AI32" s="375"/>
      <c r="AJ32" s="117"/>
      <c r="AL32" s="282"/>
      <c r="AM32" s="282"/>
      <c r="AN32" s="282"/>
      <c r="AO32" s="282"/>
      <c r="AP32" s="282"/>
      <c r="AQ32" s="282"/>
      <c r="AR32" s="282"/>
      <c r="AS32" s="282"/>
      <c r="AT32" s="282"/>
    </row>
    <row r="33" spans="2:46" s="2" customFormat="1" ht="16.5" customHeight="1">
      <c r="B33" s="18"/>
      <c r="C33" s="18"/>
      <c r="D33" s="18"/>
      <c r="E33" s="38" t="str">
        <f>IF(BVRTEMP!C36="OWNED","X","")</f>
        <v/>
      </c>
      <c r="F33" s="35"/>
      <c r="G33" s="35" t="s">
        <v>48</v>
      </c>
      <c r="H33" s="35"/>
      <c r="I33" s="63" t="str">
        <f>IF(BVRTEMP!C36="N/A","X","")</f>
        <v/>
      </c>
      <c r="J33" s="64" t="s">
        <v>49</v>
      </c>
      <c r="K33" s="35"/>
      <c r="L33" s="352"/>
      <c r="M33" s="352"/>
      <c r="N33" s="353"/>
      <c r="O33" s="39"/>
      <c r="P33" s="35"/>
      <c r="Q33" s="38" t="str">
        <f>IF(BVRTEMP!C34="COMMERCIAL","X","")</f>
        <v/>
      </c>
      <c r="R33" s="357" t="s">
        <v>50</v>
      </c>
      <c r="S33" s="358"/>
      <c r="T33" s="94"/>
      <c r="U33" s="35"/>
      <c r="V33" s="38" t="str">
        <f>IF(BVRTEMP!C34="MIXED","X","")</f>
        <v/>
      </c>
      <c r="W33" s="95" t="s">
        <v>51</v>
      </c>
      <c r="X33" s="65"/>
      <c r="Y33" s="35"/>
      <c r="Z33" s="35"/>
      <c r="AA33" s="376" t="str">
        <f>IF(BVRTEMP!C24=0,"",BVRTEMP!C24)</f>
        <v>INPUT||pt=C:54||val=</v>
      </c>
      <c r="AB33" s="377"/>
      <c r="AC33" s="378" t="str">
        <f>IF(BVRTEMP!C32=0,"",BVRTEMP!C32)</f>
        <v>SELECT||pt=C:32||val=TWO STOREY RESIDENTIAL BLDG</v>
      </c>
      <c r="AD33" s="379"/>
      <c r="AE33" s="379"/>
      <c r="AF33" s="379"/>
      <c r="AG33" s="379"/>
      <c r="AH33" s="379"/>
      <c r="AI33" s="380"/>
      <c r="AJ33" s="117"/>
      <c r="AL33" s="282"/>
      <c r="AM33" s="282"/>
      <c r="AN33" s="282"/>
      <c r="AO33" s="282"/>
      <c r="AP33" s="282"/>
      <c r="AQ33" s="282"/>
      <c r="AR33" s="282"/>
      <c r="AS33" s="282"/>
      <c r="AT33" s="282"/>
    </row>
    <row r="34" spans="2:46" s="2" customFormat="1" ht="10.5" customHeight="1">
      <c r="B34" s="18"/>
      <c r="C34" s="18"/>
      <c r="D34" s="18"/>
      <c r="E34" s="39"/>
      <c r="F34" s="35"/>
      <c r="G34" s="35"/>
      <c r="H34" s="35"/>
      <c r="I34" s="35"/>
      <c r="J34" s="35"/>
      <c r="K34" s="35"/>
      <c r="L34" s="352"/>
      <c r="M34" s="352"/>
      <c r="N34" s="353"/>
      <c r="O34" s="39"/>
      <c r="P34" s="35"/>
      <c r="Q34" s="35"/>
      <c r="R34" s="352"/>
      <c r="S34" s="352"/>
      <c r="T34" s="35"/>
      <c r="U34" s="35"/>
      <c r="V34" s="35"/>
      <c r="W34" s="35"/>
      <c r="X34" s="65"/>
      <c r="Y34" s="35"/>
      <c r="Z34" s="35"/>
      <c r="AA34" s="354" t="s">
        <v>52</v>
      </c>
      <c r="AB34" s="355"/>
      <c r="AC34" s="355"/>
      <c r="AD34" s="355"/>
      <c r="AE34" s="355"/>
      <c r="AF34" s="355"/>
      <c r="AG34" s="355"/>
      <c r="AH34" s="355"/>
      <c r="AI34" s="356"/>
      <c r="AJ34" s="117"/>
      <c r="AL34" s="282"/>
      <c r="AM34" s="282"/>
      <c r="AN34" s="282"/>
      <c r="AO34" s="282"/>
      <c r="AP34" s="282"/>
      <c r="AQ34" s="282"/>
      <c r="AR34" s="282"/>
      <c r="AS34" s="282"/>
      <c r="AT34" s="282"/>
    </row>
    <row r="35" spans="2:46" s="2" customFormat="1" ht="15.75" customHeight="1">
      <c r="B35" s="18"/>
      <c r="C35" s="18"/>
      <c r="D35" s="18"/>
      <c r="E35" s="40" t="str">
        <f>IF(BVRTEMP!C36="USED FREE","X","")</f>
        <v/>
      </c>
      <c r="F35" s="41"/>
      <c r="G35" s="35" t="s">
        <v>53</v>
      </c>
      <c r="H35" s="35"/>
      <c r="I35" s="35"/>
      <c r="J35" s="35"/>
      <c r="K35" s="35"/>
      <c r="L35" s="352"/>
      <c r="M35" s="352"/>
      <c r="N35" s="353"/>
      <c r="O35" s="39"/>
      <c r="P35" s="35"/>
      <c r="Q35" s="38" t="str">
        <f>IF(BVRTEMP!C34="RESIDENTIAL","X","")</f>
        <v/>
      </c>
      <c r="R35" s="357" t="s">
        <v>54</v>
      </c>
      <c r="S35" s="358"/>
      <c r="T35" s="94"/>
      <c r="U35" s="35"/>
      <c r="V35" s="38" t="str">
        <f>IF(BVRTEMP!C34="BUSINESS DISTRICT","X","")</f>
        <v/>
      </c>
      <c r="W35" s="35" t="s">
        <v>55</v>
      </c>
      <c r="X35" s="65"/>
      <c r="Y35" s="35"/>
      <c r="Z35" s="35"/>
      <c r="AA35" s="113"/>
      <c r="AB35" s="114"/>
      <c r="AC35" s="114"/>
      <c r="AD35" s="114"/>
      <c r="AE35" s="114"/>
      <c r="AF35" s="114"/>
      <c r="AG35" s="114"/>
      <c r="AH35" s="114"/>
      <c r="AI35" s="124"/>
      <c r="AJ35" s="117"/>
      <c r="AL35" s="282"/>
      <c r="AM35" s="282"/>
      <c r="AN35" s="282"/>
      <c r="AO35" s="282"/>
      <c r="AP35" s="282"/>
      <c r="AQ35" s="282"/>
      <c r="AR35" s="282"/>
      <c r="AS35" s="282"/>
      <c r="AT35" s="282"/>
    </row>
    <row r="36" spans="2:46" s="2" customFormat="1" ht="9.75" customHeight="1">
      <c r="B36" s="18"/>
      <c r="C36" s="18"/>
      <c r="D36" s="18"/>
      <c r="E36" s="39"/>
      <c r="F36" s="35"/>
      <c r="G36" s="35"/>
      <c r="H36" s="35"/>
      <c r="I36" s="35"/>
      <c r="J36" s="35" t="s">
        <v>56</v>
      </c>
      <c r="K36" s="35"/>
      <c r="L36" s="352" t="s">
        <v>57</v>
      </c>
      <c r="M36" s="352"/>
      <c r="N36" s="353"/>
      <c r="O36" s="39"/>
      <c r="P36" s="35"/>
      <c r="Q36" s="35"/>
      <c r="R36" s="35"/>
      <c r="S36" s="35"/>
      <c r="T36" s="35"/>
      <c r="U36" s="35"/>
      <c r="V36" s="35"/>
      <c r="W36" s="35"/>
      <c r="X36" s="65"/>
      <c r="Y36" s="35"/>
      <c r="Z36" s="35"/>
      <c r="AA36" s="289" t="str">
        <f>IF(BVRTEMP!C40=0,"",BVRTEMP!C40)</f>
        <v>INPUT||pt=C:40||val=</v>
      </c>
      <c r="AB36" s="290"/>
      <c r="AC36" s="290"/>
      <c r="AD36" s="290"/>
      <c r="AE36" s="290"/>
      <c r="AF36" s="290"/>
      <c r="AG36" s="290"/>
      <c r="AH36" s="290"/>
      <c r="AI36" s="291"/>
      <c r="AJ36" s="117"/>
      <c r="AL36" s="282"/>
      <c r="AM36" s="282"/>
      <c r="AN36" s="282"/>
      <c r="AO36" s="282"/>
      <c r="AP36" s="282"/>
      <c r="AQ36" s="282"/>
      <c r="AR36" s="282"/>
      <c r="AS36" s="282"/>
      <c r="AT36" s="282"/>
    </row>
    <row r="37" spans="2:46" s="2" customFormat="1" ht="17.25" customHeight="1">
      <c r="B37" s="18"/>
      <c r="C37" s="18"/>
      <c r="D37" s="18"/>
      <c r="E37" s="38" t="str">
        <f>IF(BVRTEMP!C36="RENTED","X","")</f>
        <v/>
      </c>
      <c r="F37" s="35"/>
      <c r="G37" s="35" t="s">
        <v>58</v>
      </c>
      <c r="H37" s="35"/>
      <c r="I37" s="35"/>
      <c r="J37" s="66" t="str">
        <f>IF(BVRTEMP!C37=0,"",BVRTEMP!C37)</f>
        <v>INPUT||pt=C:37||val=</v>
      </c>
      <c r="K37" s="67"/>
      <c r="L37" s="359" t="str">
        <f>IF(BVRTEMP!C38=0,"",BVRTEMP!C38)</f>
        <v>INPUT||pt=C:38||val=</v>
      </c>
      <c r="M37" s="359"/>
      <c r="N37" s="360"/>
      <c r="O37" s="39"/>
      <c r="P37" s="35"/>
      <c r="Q37" s="38" t="str">
        <f>IF(BVRTEMP!C34="INDUSTRIAL","X","")</f>
        <v/>
      </c>
      <c r="R37" s="361" t="s">
        <v>59</v>
      </c>
      <c r="S37" s="362"/>
      <c r="T37" s="96"/>
      <c r="U37" s="97"/>
      <c r="V37" s="98" t="str">
        <f>IF(BVRTEMP!C34="SLUM / POCO","X","")</f>
        <v/>
      </c>
      <c r="W37" s="97" t="s">
        <v>60</v>
      </c>
      <c r="X37" s="65"/>
      <c r="Y37" s="35"/>
      <c r="Z37" s="35"/>
      <c r="AA37" s="289"/>
      <c r="AB37" s="290"/>
      <c r="AC37" s="290"/>
      <c r="AD37" s="290"/>
      <c r="AE37" s="290"/>
      <c r="AF37" s="290"/>
      <c r="AG37" s="290"/>
      <c r="AH37" s="290"/>
      <c r="AI37" s="291"/>
      <c r="AJ37" s="117"/>
      <c r="AL37" s="282"/>
      <c r="AM37" s="282"/>
      <c r="AN37" s="282"/>
      <c r="AO37" s="282"/>
      <c r="AP37" s="282"/>
      <c r="AQ37" s="282"/>
      <c r="AR37" s="282"/>
      <c r="AS37" s="282"/>
      <c r="AT37" s="282"/>
    </row>
    <row r="38" spans="2:46" ht="8.25" customHeight="1">
      <c r="B38" s="14"/>
      <c r="C38" s="14"/>
      <c r="D38" s="14"/>
      <c r="E38" s="42"/>
      <c r="F38" s="43"/>
      <c r="G38" s="43"/>
      <c r="H38" s="43"/>
      <c r="I38" s="43"/>
      <c r="J38" s="43"/>
      <c r="K38" s="43"/>
      <c r="L38" s="363"/>
      <c r="M38" s="363"/>
      <c r="N38" s="364"/>
      <c r="O38" s="42"/>
      <c r="P38" s="43"/>
      <c r="Q38" s="43"/>
      <c r="R38" s="43"/>
      <c r="S38" s="43"/>
      <c r="T38" s="43"/>
      <c r="U38" s="43"/>
      <c r="V38" s="43"/>
      <c r="W38" s="43"/>
      <c r="X38" s="68"/>
      <c r="Y38" s="43"/>
      <c r="Z38" s="43"/>
      <c r="AA38" s="292"/>
      <c r="AB38" s="293"/>
      <c r="AC38" s="293"/>
      <c r="AD38" s="293"/>
      <c r="AE38" s="293"/>
      <c r="AF38" s="293"/>
      <c r="AG38" s="293"/>
      <c r="AH38" s="293"/>
      <c r="AI38" s="294"/>
      <c r="AJ38" s="116"/>
      <c r="AL38" s="282"/>
      <c r="AM38" s="282"/>
      <c r="AN38" s="282"/>
      <c r="AO38" s="282"/>
      <c r="AP38" s="282"/>
      <c r="AQ38" s="282"/>
      <c r="AR38" s="282"/>
      <c r="AS38" s="282"/>
      <c r="AT38" s="282"/>
    </row>
    <row r="39" spans="2:46" ht="9.9499999999999993" customHeight="1">
      <c r="B39" s="14"/>
      <c r="C39" s="14"/>
      <c r="D39" s="9"/>
      <c r="E39" s="341"/>
      <c r="F39" s="341"/>
      <c r="G39" s="341"/>
      <c r="H39" s="341"/>
      <c r="I39" s="341"/>
      <c r="J39" s="341"/>
      <c r="K39" s="341"/>
      <c r="L39" s="341"/>
      <c r="M39" s="341"/>
      <c r="N39" s="341"/>
      <c r="O39" s="341"/>
      <c r="P39" s="341"/>
      <c r="Q39" s="341"/>
      <c r="R39" s="341"/>
      <c r="S39" s="341"/>
      <c r="T39" s="341"/>
      <c r="U39" s="341"/>
      <c r="V39" s="341"/>
      <c r="W39" s="341"/>
      <c r="X39" s="341"/>
      <c r="Y39" s="341"/>
      <c r="Z39" s="341"/>
      <c r="AA39" s="341"/>
      <c r="AB39" s="341"/>
      <c r="AC39" s="341"/>
      <c r="AD39" s="341"/>
      <c r="AE39" s="341"/>
      <c r="AF39" s="341"/>
      <c r="AG39" s="341"/>
      <c r="AH39" s="341"/>
      <c r="AI39" s="341"/>
      <c r="AJ39" s="116"/>
      <c r="AL39" s="282"/>
      <c r="AM39" s="282"/>
      <c r="AN39" s="282"/>
      <c r="AO39" s="282"/>
      <c r="AP39" s="282"/>
      <c r="AQ39" s="282"/>
      <c r="AR39" s="282"/>
      <c r="AS39" s="282"/>
      <c r="AT39" s="282"/>
    </row>
    <row r="40" spans="2:46" ht="12" customHeight="1">
      <c r="B40" s="14"/>
      <c r="C40" s="14"/>
      <c r="D40" s="14"/>
      <c r="E40" s="295" t="s">
        <v>61</v>
      </c>
      <c r="F40" s="296"/>
      <c r="G40" s="296"/>
      <c r="H40" s="296"/>
      <c r="I40" s="296"/>
      <c r="J40" s="296"/>
      <c r="K40" s="296"/>
      <c r="L40" s="69"/>
      <c r="M40" s="70"/>
      <c r="N40" s="70"/>
      <c r="O40" s="70"/>
      <c r="P40" s="71"/>
      <c r="Q40" s="71"/>
      <c r="R40" s="71"/>
      <c r="S40" s="70"/>
      <c r="T40" s="70"/>
      <c r="U40" s="70"/>
      <c r="V40" s="70"/>
      <c r="W40" s="70"/>
      <c r="X40" s="301"/>
      <c r="Y40" s="301"/>
      <c r="Z40" s="301"/>
      <c r="AA40" s="301"/>
      <c r="AB40" s="301"/>
      <c r="AC40" s="302"/>
      <c r="AD40" s="99"/>
      <c r="AE40" s="307" t="s">
        <v>62</v>
      </c>
      <c r="AF40" s="308"/>
      <c r="AG40" s="308"/>
      <c r="AH40" s="308"/>
      <c r="AI40" s="309"/>
      <c r="AJ40" s="116"/>
      <c r="AL40" s="282"/>
      <c r="AM40" s="282"/>
      <c r="AN40" s="282"/>
      <c r="AO40" s="282"/>
      <c r="AP40" s="282"/>
      <c r="AQ40" s="282"/>
      <c r="AR40" s="282"/>
      <c r="AS40" s="282"/>
      <c r="AT40" s="282"/>
    </row>
    <row r="41" spans="2:46" ht="18" customHeight="1">
      <c r="B41" s="14"/>
      <c r="C41" s="14"/>
      <c r="D41" s="14"/>
      <c r="E41" s="297"/>
      <c r="F41" s="298"/>
      <c r="G41" s="298"/>
      <c r="H41" s="298"/>
      <c r="I41" s="298"/>
      <c r="J41" s="298"/>
      <c r="K41" s="298"/>
      <c r="L41" s="72"/>
      <c r="M41" s="73" t="str">
        <f>IF(BVRTEMP!C5="NON-DISCREET CHECKINGS","X","")</f>
        <v/>
      </c>
      <c r="N41" s="29" t="s">
        <v>63</v>
      </c>
      <c r="O41" s="74"/>
      <c r="P41" s="75"/>
      <c r="Q41" s="75"/>
      <c r="R41" s="75"/>
      <c r="S41" s="74"/>
      <c r="T41" s="73" t="str">
        <f>IF(BVRTEMP!C5="DISCREET CHEKINGS","X","")</f>
        <v/>
      </c>
      <c r="U41" s="313" t="s">
        <v>64</v>
      </c>
      <c r="V41" s="316"/>
      <c r="W41" s="316"/>
      <c r="X41" s="303"/>
      <c r="Y41" s="303"/>
      <c r="Z41" s="303"/>
      <c r="AA41" s="303"/>
      <c r="AB41" s="303"/>
      <c r="AC41" s="304"/>
      <c r="AD41" s="101"/>
      <c r="AE41" s="310"/>
      <c r="AF41" s="311"/>
      <c r="AG41" s="311"/>
      <c r="AH41" s="311"/>
      <c r="AI41" s="312"/>
      <c r="AJ41" s="116"/>
      <c r="AL41" s="282"/>
      <c r="AM41" s="282"/>
      <c r="AN41" s="282"/>
      <c r="AO41" s="282"/>
      <c r="AP41" s="282"/>
      <c r="AQ41" s="282"/>
      <c r="AR41" s="282"/>
      <c r="AS41" s="282"/>
      <c r="AT41" s="282"/>
    </row>
    <row r="42" spans="2:46" ht="15.75" customHeight="1">
      <c r="B42" s="14"/>
      <c r="C42" s="14"/>
      <c r="D42" s="14"/>
      <c r="E42" s="299"/>
      <c r="F42" s="300"/>
      <c r="G42" s="300"/>
      <c r="H42" s="300"/>
      <c r="I42" s="300"/>
      <c r="J42" s="300"/>
      <c r="K42" s="300"/>
      <c r="L42" s="76"/>
      <c r="M42" s="77"/>
      <c r="N42" s="77"/>
      <c r="O42" s="77"/>
      <c r="P42" s="78"/>
      <c r="Q42" s="78"/>
      <c r="R42" s="78"/>
      <c r="S42" s="77"/>
      <c r="T42" s="77"/>
      <c r="U42" s="77"/>
      <c r="V42" s="77"/>
      <c r="W42" s="77"/>
      <c r="X42" s="305"/>
      <c r="Y42" s="305"/>
      <c r="Z42" s="305"/>
      <c r="AA42" s="305"/>
      <c r="AB42" s="305"/>
      <c r="AC42" s="306"/>
      <c r="AD42" s="57"/>
      <c r="AE42" s="342">
        <f ca="1">TODAY()</f>
        <v>43882</v>
      </c>
      <c r="AF42" s="343"/>
      <c r="AG42" s="343"/>
      <c r="AH42" s="343"/>
      <c r="AI42" s="344"/>
      <c r="AJ42" s="116"/>
      <c r="AL42" s="282"/>
      <c r="AM42" s="282"/>
      <c r="AN42" s="282"/>
      <c r="AO42" s="282"/>
      <c r="AP42" s="282"/>
      <c r="AQ42" s="282"/>
      <c r="AR42" s="282"/>
      <c r="AS42" s="282"/>
      <c r="AT42" s="282"/>
    </row>
    <row r="43" spans="2:46" ht="11.25" customHeight="1">
      <c r="B43" s="14"/>
      <c r="C43" s="14"/>
      <c r="D43" s="14"/>
      <c r="E43" s="345" t="s">
        <v>65</v>
      </c>
      <c r="F43" s="346"/>
      <c r="G43" s="346"/>
      <c r="H43" s="346"/>
      <c r="I43" s="346"/>
      <c r="J43" s="346"/>
      <c r="K43" s="346"/>
      <c r="L43" s="346"/>
      <c r="M43" s="346"/>
      <c r="N43" s="346"/>
      <c r="O43" s="346"/>
      <c r="P43" s="44"/>
      <c r="Q43" s="44"/>
      <c r="R43" s="44"/>
      <c r="S43" s="347" t="s">
        <v>66</v>
      </c>
      <c r="T43" s="347"/>
      <c r="U43" s="347"/>
      <c r="V43" s="347"/>
      <c r="W43" s="347"/>
      <c r="X43" s="347"/>
      <c r="Y43" s="347"/>
      <c r="Z43" s="347"/>
      <c r="AA43" s="347"/>
      <c r="AB43" s="347"/>
      <c r="AC43" s="347"/>
      <c r="AD43" s="347"/>
      <c r="AE43" s="347"/>
      <c r="AF43" s="347"/>
      <c r="AG43" s="347"/>
      <c r="AH43" s="347"/>
      <c r="AI43" s="347"/>
      <c r="AJ43" s="116"/>
      <c r="AL43" s="282"/>
      <c r="AM43" s="282"/>
      <c r="AN43" s="282"/>
      <c r="AO43" s="282"/>
      <c r="AP43" s="282"/>
      <c r="AQ43" s="282"/>
      <c r="AR43" s="282"/>
      <c r="AS43" s="282"/>
      <c r="AT43" s="282"/>
    </row>
    <row r="44" spans="2:46" ht="11.1" customHeight="1">
      <c r="B44" s="14"/>
      <c r="C44" s="14"/>
      <c r="D44" s="14"/>
      <c r="E44" s="226" t="s">
        <v>67</v>
      </c>
      <c r="F44" s="227"/>
      <c r="G44" s="227"/>
      <c r="H44" s="227"/>
      <c r="I44" s="227"/>
      <c r="J44" s="227"/>
      <c r="K44" s="227"/>
      <c r="L44" s="227"/>
      <c r="M44" s="227"/>
      <c r="N44" s="227"/>
      <c r="O44" s="228"/>
      <c r="P44" s="45"/>
      <c r="Q44" s="45"/>
      <c r="R44" s="45"/>
      <c r="S44" s="333" t="s">
        <v>67</v>
      </c>
      <c r="T44" s="334"/>
      <c r="U44" s="334"/>
      <c r="V44" s="334"/>
      <c r="W44" s="335"/>
      <c r="X44" s="335"/>
      <c r="Y44" s="335"/>
      <c r="Z44" s="335"/>
      <c r="AA44" s="335"/>
      <c r="AB44" s="335"/>
      <c r="AC44" s="335"/>
      <c r="AD44" s="335"/>
      <c r="AE44" s="335"/>
      <c r="AF44" s="335"/>
      <c r="AG44" s="335"/>
      <c r="AH44" s="335"/>
      <c r="AI44" s="336"/>
      <c r="AJ44" s="116"/>
      <c r="AL44" s="282"/>
      <c r="AM44" s="282"/>
      <c r="AN44" s="282"/>
      <c r="AO44" s="282"/>
      <c r="AP44" s="282"/>
      <c r="AQ44" s="282"/>
      <c r="AR44" s="282"/>
      <c r="AS44" s="282"/>
      <c r="AT44" s="282"/>
    </row>
    <row r="45" spans="2:46" ht="20.100000000000001" customHeight="1">
      <c r="B45" s="14"/>
      <c r="C45" s="14"/>
      <c r="D45" s="14"/>
      <c r="E45" s="229" t="str">
        <f>IF(BVRTEMP!C60=0,"",BVRTEMP!C60)</f>
        <v>INPUT||pt=C:60||val=</v>
      </c>
      <c r="F45" s="230"/>
      <c r="G45" s="230"/>
      <c r="H45" s="230"/>
      <c r="I45" s="230"/>
      <c r="J45" s="231"/>
      <c r="K45" s="231"/>
      <c r="L45" s="231"/>
      <c r="M45" s="232"/>
      <c r="N45" s="232"/>
      <c r="O45" s="233"/>
      <c r="P45" s="79"/>
      <c r="Q45" s="79"/>
      <c r="R45" s="79"/>
      <c r="S45" s="348" t="str">
        <f>BVRTEMP!C42</f>
        <v>INPUT||pt=C:42||val=</v>
      </c>
      <c r="T45" s="349"/>
      <c r="U45" s="349"/>
      <c r="V45" s="349"/>
      <c r="W45" s="350"/>
      <c r="X45" s="350"/>
      <c r="Y45" s="350"/>
      <c r="Z45" s="350"/>
      <c r="AA45" s="350"/>
      <c r="AB45" s="350"/>
      <c r="AC45" s="350"/>
      <c r="AD45" s="350"/>
      <c r="AE45" s="350"/>
      <c r="AF45" s="350"/>
      <c r="AG45" s="350"/>
      <c r="AH45" s="350"/>
      <c r="AI45" s="351"/>
      <c r="AJ45" s="116"/>
      <c r="AL45" s="282"/>
      <c r="AM45" s="282"/>
      <c r="AN45" s="282"/>
      <c r="AO45" s="282"/>
      <c r="AP45" s="282"/>
      <c r="AQ45" s="282"/>
      <c r="AR45" s="282"/>
      <c r="AS45" s="282"/>
      <c r="AT45" s="282"/>
    </row>
    <row r="46" spans="2:46" ht="11.1" customHeight="1">
      <c r="B46" s="14"/>
      <c r="C46" s="14"/>
      <c r="D46" s="14"/>
      <c r="E46" s="226" t="s">
        <v>68</v>
      </c>
      <c r="F46" s="227"/>
      <c r="G46" s="227"/>
      <c r="H46" s="227"/>
      <c r="I46" s="227"/>
      <c r="J46" s="227"/>
      <c r="K46" s="227"/>
      <c r="L46" s="227"/>
      <c r="M46" s="227"/>
      <c r="N46" s="227"/>
      <c r="O46" s="228"/>
      <c r="P46" s="45"/>
      <c r="Q46" s="45"/>
      <c r="R46" s="45"/>
      <c r="S46" s="333" t="s">
        <v>68</v>
      </c>
      <c r="T46" s="334"/>
      <c r="U46" s="334"/>
      <c r="V46" s="334"/>
      <c r="W46" s="335"/>
      <c r="X46" s="335"/>
      <c r="Y46" s="335"/>
      <c r="Z46" s="335"/>
      <c r="AA46" s="335"/>
      <c r="AB46" s="335"/>
      <c r="AC46" s="335"/>
      <c r="AD46" s="335"/>
      <c r="AE46" s="335"/>
      <c r="AF46" s="335"/>
      <c r="AG46" s="335"/>
      <c r="AH46" s="335"/>
      <c r="AI46" s="336"/>
      <c r="AJ46" s="116"/>
      <c r="AL46" s="282"/>
      <c r="AM46" s="282"/>
      <c r="AN46" s="282"/>
      <c r="AO46" s="282"/>
      <c r="AP46" s="282"/>
      <c r="AQ46" s="282"/>
      <c r="AR46" s="282"/>
      <c r="AS46" s="282"/>
      <c r="AT46" s="282"/>
    </row>
    <row r="47" spans="2:46" ht="20.100000000000001" customHeight="1">
      <c r="B47" s="14"/>
      <c r="C47" s="14"/>
      <c r="D47" s="14"/>
      <c r="E47" s="229" t="str">
        <f>CONCATENATE(IF(BVRTEMP!C61=0,"",BVRTEMP!C61)," / ",BVRTEMP!C62)</f>
        <v>INPUT||pt=C:61||val= / INPUT||pt=C:62||val=</v>
      </c>
      <c r="F47" s="230"/>
      <c r="G47" s="230"/>
      <c r="H47" s="230"/>
      <c r="I47" s="230"/>
      <c r="J47" s="231"/>
      <c r="K47" s="231"/>
      <c r="L47" s="231"/>
      <c r="M47" s="232"/>
      <c r="N47" s="232"/>
      <c r="O47" s="233"/>
      <c r="P47" s="79"/>
      <c r="Q47" s="145"/>
      <c r="R47" s="145"/>
      <c r="S47" s="337" t="str">
        <f>CONCATENATE(IF(BVRTEMP!C43=0,"",BVRTEMP!C43)," / ",BVRTEMP!C44)</f>
        <v>INPUT||pt=C:43||val= / INPUT||pt=C:44||val=</v>
      </c>
      <c r="T47" s="338"/>
      <c r="U47" s="338"/>
      <c r="V47" s="338"/>
      <c r="W47" s="339"/>
      <c r="X47" s="339"/>
      <c r="Y47" s="339"/>
      <c r="Z47" s="339"/>
      <c r="AA47" s="339"/>
      <c r="AB47" s="339"/>
      <c r="AC47" s="339"/>
      <c r="AD47" s="339"/>
      <c r="AE47" s="339"/>
      <c r="AF47" s="339"/>
      <c r="AG47" s="339"/>
      <c r="AH47" s="339"/>
      <c r="AI47" s="340"/>
      <c r="AJ47" s="116"/>
      <c r="AL47" s="282"/>
      <c r="AM47" s="282"/>
      <c r="AN47" s="282"/>
      <c r="AO47" s="282"/>
      <c r="AP47" s="282"/>
      <c r="AQ47" s="282"/>
      <c r="AR47" s="282"/>
      <c r="AS47" s="282"/>
      <c r="AT47" s="282"/>
    </row>
    <row r="48" spans="2:46" ht="11.1" customHeight="1">
      <c r="B48" s="14"/>
      <c r="C48" s="14"/>
      <c r="D48" s="14"/>
      <c r="E48" s="226" t="s">
        <v>67</v>
      </c>
      <c r="F48" s="227"/>
      <c r="G48" s="227"/>
      <c r="H48" s="227"/>
      <c r="I48" s="227"/>
      <c r="J48" s="227"/>
      <c r="K48" s="227"/>
      <c r="L48" s="227"/>
      <c r="M48" s="227"/>
      <c r="N48" s="227"/>
      <c r="O48" s="228"/>
      <c r="P48" s="45"/>
      <c r="Q48" s="142"/>
      <c r="R48" s="143"/>
      <c r="S48" s="148"/>
      <c r="T48" s="234" t="str">
        <f>BVRTEMP!A53</f>
        <v>INPUT||pt=A:53||val=INVENTORY SEEN OR SERVICES OFFERED (PLS EDIT &amp; ADD IF APPLICABLE)</v>
      </c>
      <c r="U48" s="234"/>
      <c r="V48" s="234"/>
      <c r="W48" s="234"/>
      <c r="X48" s="234"/>
      <c r="Y48" s="234"/>
      <c r="Z48" s="234"/>
      <c r="AA48" s="234"/>
      <c r="AB48" s="234"/>
      <c r="AC48" s="234"/>
      <c r="AD48" s="234"/>
      <c r="AE48" s="234"/>
      <c r="AF48" s="234"/>
      <c r="AG48" s="234"/>
      <c r="AH48" s="234"/>
      <c r="AI48" s="235"/>
      <c r="AJ48" s="116"/>
      <c r="AL48" s="282"/>
      <c r="AM48" s="282"/>
      <c r="AN48" s="282"/>
      <c r="AO48" s="282"/>
      <c r="AP48" s="282"/>
      <c r="AQ48" s="282"/>
      <c r="AR48" s="282"/>
      <c r="AS48" s="282"/>
      <c r="AT48" s="282"/>
    </row>
    <row r="49" spans="2:46" ht="11.1" customHeight="1">
      <c r="B49" s="14"/>
      <c r="C49" s="14"/>
      <c r="D49" s="14"/>
      <c r="E49" s="46"/>
      <c r="F49" s="47"/>
      <c r="G49" s="47"/>
      <c r="H49" s="47"/>
      <c r="I49" s="47"/>
      <c r="J49" s="47"/>
      <c r="K49" s="47"/>
      <c r="L49" s="47"/>
      <c r="M49" s="47"/>
      <c r="N49" s="47"/>
      <c r="O49" s="80"/>
      <c r="P49" s="47"/>
      <c r="Q49" s="46"/>
      <c r="R49" s="80"/>
      <c r="S49" s="148"/>
      <c r="T49" s="234"/>
      <c r="U49" s="234"/>
      <c r="V49" s="234"/>
      <c r="W49" s="234"/>
      <c r="X49" s="234"/>
      <c r="Y49" s="234"/>
      <c r="Z49" s="234"/>
      <c r="AA49" s="234"/>
      <c r="AB49" s="234"/>
      <c r="AC49" s="234"/>
      <c r="AD49" s="234"/>
      <c r="AE49" s="234"/>
      <c r="AF49" s="234"/>
      <c r="AG49" s="234"/>
      <c r="AH49" s="234"/>
      <c r="AI49" s="235"/>
      <c r="AJ49" s="116"/>
      <c r="AL49" s="282"/>
      <c r="AM49" s="282"/>
      <c r="AN49" s="282"/>
      <c r="AO49" s="282"/>
      <c r="AP49" s="282"/>
      <c r="AQ49" s="282"/>
      <c r="AR49" s="282"/>
      <c r="AS49" s="282"/>
      <c r="AT49" s="282"/>
    </row>
    <row r="50" spans="2:46" ht="20.100000000000001" customHeight="1">
      <c r="B50" s="14"/>
      <c r="C50" s="14"/>
      <c r="D50" s="14"/>
      <c r="E50" s="229" t="str">
        <f>IF(BVRTEMP!C64=0,"",BVRTEMP!C64)</f>
        <v>INPUT||pt=C:64||val=</v>
      </c>
      <c r="F50" s="230"/>
      <c r="G50" s="230"/>
      <c r="H50" s="230"/>
      <c r="I50" s="230"/>
      <c r="J50" s="231"/>
      <c r="K50" s="231"/>
      <c r="L50" s="231"/>
      <c r="M50" s="232"/>
      <c r="N50" s="232"/>
      <c r="O50" s="233"/>
      <c r="P50" s="81"/>
      <c r="Q50" s="144"/>
      <c r="R50" s="146"/>
      <c r="S50" s="148"/>
      <c r="T50" s="234" t="str">
        <f>IF(BVRTEMP!A54=0,"",BVRTEMP!A54)</f>
        <v>INPUT||pt=A:54||val=SAMPLE PRICE ((PLS EDIT &amp; ADD IF APPLICABLE))</v>
      </c>
      <c r="U50" s="234"/>
      <c r="V50" s="234"/>
      <c r="W50" s="234"/>
      <c r="X50" s="234"/>
      <c r="Y50" s="234"/>
      <c r="Z50" s="234"/>
      <c r="AA50" s="234"/>
      <c r="AB50" s="234"/>
      <c r="AC50" s="234"/>
      <c r="AD50" s="234"/>
      <c r="AE50" s="234"/>
      <c r="AF50" s="234"/>
      <c r="AG50" s="234"/>
      <c r="AH50" s="234"/>
      <c r="AI50" s="235"/>
      <c r="AJ50" s="116"/>
      <c r="AL50" s="282"/>
      <c r="AM50" s="282"/>
      <c r="AN50" s="282"/>
      <c r="AO50" s="282"/>
      <c r="AP50" s="282"/>
      <c r="AQ50" s="282"/>
      <c r="AR50" s="282"/>
      <c r="AS50" s="282"/>
      <c r="AT50" s="282"/>
    </row>
    <row r="51" spans="2:46" ht="11.1" customHeight="1">
      <c r="B51" s="14"/>
      <c r="C51" s="14"/>
      <c r="D51" s="14"/>
      <c r="E51" s="226" t="s">
        <v>68</v>
      </c>
      <c r="F51" s="227"/>
      <c r="G51" s="227"/>
      <c r="H51" s="227"/>
      <c r="I51" s="227"/>
      <c r="J51" s="227"/>
      <c r="K51" s="227"/>
      <c r="L51" s="227"/>
      <c r="M51" s="227"/>
      <c r="N51" s="227"/>
      <c r="O51" s="228"/>
      <c r="P51" s="47"/>
      <c r="Q51" s="46"/>
      <c r="R51" s="80"/>
      <c r="S51" s="148"/>
      <c r="T51" s="234" t="str">
        <f>IF(BVRTEMP!A55=0,"",BVRTEMP!A55)</f>
        <v>INPUT||pt=A:55||val=MONTHLY GROSS / NET INCOME</v>
      </c>
      <c r="U51" s="234"/>
      <c r="V51" s="234"/>
      <c r="W51" s="234"/>
      <c r="X51" s="234"/>
      <c r="Y51" s="234"/>
      <c r="Z51" s="234"/>
      <c r="AA51" s="234"/>
      <c r="AB51" s="234"/>
      <c r="AC51" s="234"/>
      <c r="AD51" s="234"/>
      <c r="AE51" s="234"/>
      <c r="AF51" s="234"/>
      <c r="AG51" s="234"/>
      <c r="AH51" s="234"/>
      <c r="AI51" s="235"/>
      <c r="AJ51" s="116"/>
      <c r="AL51" s="282"/>
      <c r="AM51" s="282"/>
      <c r="AN51" s="282"/>
      <c r="AO51" s="282"/>
      <c r="AP51" s="282"/>
      <c r="AQ51" s="282"/>
      <c r="AR51" s="282"/>
      <c r="AS51" s="282"/>
      <c r="AT51" s="282"/>
    </row>
    <row r="52" spans="2:46" ht="14.25" customHeight="1">
      <c r="B52" s="14"/>
      <c r="C52" s="14"/>
      <c r="D52" s="14"/>
      <c r="E52" s="229" t="str">
        <f>CONCATENATE(IF(BVRTEMP!C65=0,"",BVRTEMP!C65)," / ",BVRTEMP!C66)</f>
        <v>INPUT||pt=C:65||val= / INPUT||pt=C:66||val=</v>
      </c>
      <c r="F52" s="230"/>
      <c r="G52" s="230"/>
      <c r="H52" s="230"/>
      <c r="I52" s="230"/>
      <c r="J52" s="231"/>
      <c r="K52" s="231"/>
      <c r="L52" s="231"/>
      <c r="M52" s="232"/>
      <c r="N52" s="232"/>
      <c r="O52" s="233"/>
      <c r="P52" s="81"/>
      <c r="Q52" s="144"/>
      <c r="R52" s="146"/>
      <c r="S52" s="148"/>
      <c r="T52" s="234"/>
      <c r="U52" s="234"/>
      <c r="V52" s="234"/>
      <c r="W52" s="234"/>
      <c r="X52" s="234"/>
      <c r="Y52" s="234"/>
      <c r="Z52" s="234"/>
      <c r="AA52" s="234"/>
      <c r="AB52" s="234"/>
      <c r="AC52" s="234"/>
      <c r="AD52" s="234"/>
      <c r="AE52" s="234"/>
      <c r="AF52" s="234"/>
      <c r="AG52" s="234"/>
      <c r="AH52" s="234"/>
      <c r="AI52" s="235"/>
      <c r="AJ52" s="116"/>
      <c r="AL52" s="282"/>
      <c r="AM52" s="282"/>
      <c r="AN52" s="282"/>
      <c r="AO52" s="282"/>
      <c r="AP52" s="282"/>
      <c r="AQ52" s="282"/>
      <c r="AR52" s="282"/>
      <c r="AS52" s="282"/>
      <c r="AT52" s="282"/>
    </row>
    <row r="53" spans="2:46" ht="11.1" customHeight="1">
      <c r="B53" s="14"/>
      <c r="C53" s="14"/>
      <c r="D53" s="14"/>
      <c r="E53" s="226" t="s">
        <v>67</v>
      </c>
      <c r="F53" s="227"/>
      <c r="G53" s="227"/>
      <c r="H53" s="227"/>
      <c r="I53" s="227"/>
      <c r="J53" s="227"/>
      <c r="K53" s="227"/>
      <c r="L53" s="227"/>
      <c r="M53" s="227"/>
      <c r="N53" s="227"/>
      <c r="O53" s="228"/>
      <c r="P53" s="47"/>
      <c r="Q53" s="46"/>
      <c r="R53" s="80"/>
      <c r="S53" s="148"/>
      <c r="T53" s="234"/>
      <c r="U53" s="234"/>
      <c r="V53" s="234"/>
      <c r="W53" s="234"/>
      <c r="X53" s="234"/>
      <c r="Y53" s="234"/>
      <c r="Z53" s="234"/>
      <c r="AA53" s="234"/>
      <c r="AB53" s="234"/>
      <c r="AC53" s="234"/>
      <c r="AD53" s="234"/>
      <c r="AE53" s="234"/>
      <c r="AF53" s="234"/>
      <c r="AG53" s="234"/>
      <c r="AH53" s="234"/>
      <c r="AI53" s="235"/>
      <c r="AJ53" s="116"/>
      <c r="AL53" s="282"/>
      <c r="AM53" s="282"/>
      <c r="AN53" s="282"/>
      <c r="AO53" s="282"/>
      <c r="AP53" s="282"/>
      <c r="AQ53" s="282"/>
      <c r="AR53" s="282"/>
      <c r="AS53" s="282"/>
      <c r="AT53" s="282"/>
    </row>
    <row r="54" spans="2:46" ht="9" customHeight="1">
      <c r="B54" s="14"/>
      <c r="C54" s="14"/>
      <c r="D54" s="14"/>
      <c r="E54" s="46"/>
      <c r="F54" s="47"/>
      <c r="G54" s="47"/>
      <c r="H54" s="47"/>
      <c r="I54" s="47"/>
      <c r="J54" s="47"/>
      <c r="K54" s="47"/>
      <c r="L54" s="47"/>
      <c r="M54" s="47"/>
      <c r="N54" s="47"/>
      <c r="O54" s="80"/>
      <c r="P54" s="47"/>
      <c r="Q54" s="46"/>
      <c r="R54" s="80"/>
      <c r="S54" s="148"/>
      <c r="T54" s="234"/>
      <c r="U54" s="234"/>
      <c r="V54" s="234"/>
      <c r="W54" s="234"/>
      <c r="X54" s="234"/>
      <c r="Y54" s="234"/>
      <c r="Z54" s="234"/>
      <c r="AA54" s="234"/>
      <c r="AB54" s="234"/>
      <c r="AC54" s="234"/>
      <c r="AD54" s="234"/>
      <c r="AE54" s="234"/>
      <c r="AF54" s="234"/>
      <c r="AG54" s="234"/>
      <c r="AH54" s="234"/>
      <c r="AI54" s="235"/>
      <c r="AJ54" s="116"/>
      <c r="AL54" s="282"/>
      <c r="AM54" s="282"/>
      <c r="AN54" s="282"/>
      <c r="AO54" s="282"/>
      <c r="AP54" s="282"/>
      <c r="AQ54" s="282"/>
      <c r="AR54" s="282"/>
      <c r="AS54" s="282"/>
      <c r="AT54" s="282"/>
    </row>
    <row r="55" spans="2:46" ht="20.100000000000001" customHeight="1">
      <c r="B55" s="14"/>
      <c r="C55" s="14"/>
      <c r="D55" s="14"/>
      <c r="E55" s="229" t="str">
        <f>IF(BVRTEMP!C69=0,"",BVRTEMP!C69)</f>
        <v>INPUT||pt=C:69||val=</v>
      </c>
      <c r="F55" s="230"/>
      <c r="G55" s="230"/>
      <c r="H55" s="230"/>
      <c r="I55" s="230"/>
      <c r="J55" s="231"/>
      <c r="K55" s="231"/>
      <c r="L55" s="231"/>
      <c r="M55" s="232"/>
      <c r="N55" s="232"/>
      <c r="O55" s="233"/>
      <c r="P55" s="81"/>
      <c r="Q55" s="144"/>
      <c r="R55" s="146"/>
      <c r="S55" s="148"/>
      <c r="T55" s="234"/>
      <c r="U55" s="234"/>
      <c r="V55" s="234"/>
      <c r="W55" s="234"/>
      <c r="X55" s="234"/>
      <c r="Y55" s="234"/>
      <c r="Z55" s="234"/>
      <c r="AA55" s="234"/>
      <c r="AB55" s="234"/>
      <c r="AC55" s="234"/>
      <c r="AD55" s="234"/>
      <c r="AE55" s="234"/>
      <c r="AF55" s="234"/>
      <c r="AG55" s="234"/>
      <c r="AH55" s="234"/>
      <c r="AI55" s="235"/>
      <c r="AJ55" s="116"/>
      <c r="AL55" s="282"/>
      <c r="AM55" s="282"/>
      <c r="AN55" s="282"/>
      <c r="AO55" s="282"/>
      <c r="AP55" s="282"/>
      <c r="AQ55" s="282"/>
      <c r="AR55" s="282"/>
      <c r="AS55" s="282"/>
      <c r="AT55" s="282"/>
    </row>
    <row r="56" spans="2:46" ht="11.1" customHeight="1">
      <c r="B56" s="14"/>
      <c r="C56" s="14"/>
      <c r="D56" s="14"/>
      <c r="E56" s="226" t="s">
        <v>68</v>
      </c>
      <c r="F56" s="227"/>
      <c r="G56" s="227"/>
      <c r="H56" s="227"/>
      <c r="I56" s="227"/>
      <c r="J56" s="227"/>
      <c r="K56" s="227"/>
      <c r="L56" s="227"/>
      <c r="M56" s="227"/>
      <c r="N56" s="227"/>
      <c r="O56" s="228"/>
      <c r="P56" s="47"/>
      <c r="Q56" s="46"/>
      <c r="R56" s="80"/>
      <c r="S56" s="148"/>
      <c r="T56" s="234"/>
      <c r="U56" s="234"/>
      <c r="V56" s="234"/>
      <c r="W56" s="234"/>
      <c r="X56" s="234"/>
      <c r="Y56" s="234"/>
      <c r="Z56" s="234"/>
      <c r="AA56" s="234"/>
      <c r="AB56" s="234"/>
      <c r="AC56" s="234"/>
      <c r="AD56" s="234"/>
      <c r="AE56" s="234"/>
      <c r="AF56" s="234"/>
      <c r="AG56" s="234"/>
      <c r="AH56" s="234"/>
      <c r="AI56" s="235"/>
      <c r="AJ56" s="116"/>
      <c r="AL56" s="282"/>
      <c r="AM56" s="282"/>
      <c r="AN56" s="282"/>
      <c r="AO56" s="282"/>
      <c r="AP56" s="282"/>
      <c r="AQ56" s="282"/>
      <c r="AR56" s="282"/>
      <c r="AS56" s="282"/>
      <c r="AT56" s="282"/>
    </row>
    <row r="57" spans="2:46" ht="11.1" customHeight="1">
      <c r="B57" s="14"/>
      <c r="C57" s="14"/>
      <c r="D57" s="14"/>
      <c r="E57" s="46"/>
      <c r="F57" s="47"/>
      <c r="G57" s="47"/>
      <c r="H57" s="47"/>
      <c r="I57" s="47"/>
      <c r="J57" s="47"/>
      <c r="K57" s="47"/>
      <c r="L57" s="47"/>
      <c r="M57" s="47"/>
      <c r="N57" s="47"/>
      <c r="O57" s="80"/>
      <c r="P57" s="47"/>
      <c r="Q57" s="46"/>
      <c r="R57" s="80"/>
      <c r="S57" s="148"/>
      <c r="T57" s="234"/>
      <c r="U57" s="234"/>
      <c r="V57" s="234"/>
      <c r="W57" s="234"/>
      <c r="X57" s="234"/>
      <c r="Y57" s="234"/>
      <c r="Z57" s="234"/>
      <c r="AA57" s="234"/>
      <c r="AB57" s="234"/>
      <c r="AC57" s="234"/>
      <c r="AD57" s="234"/>
      <c r="AE57" s="234"/>
      <c r="AF57" s="234"/>
      <c r="AG57" s="234"/>
      <c r="AH57" s="234"/>
      <c r="AI57" s="235"/>
      <c r="AJ57" s="116"/>
      <c r="AL57" s="282"/>
      <c r="AM57" s="282"/>
      <c r="AN57" s="282"/>
      <c r="AO57" s="282"/>
      <c r="AP57" s="282"/>
      <c r="AQ57" s="282"/>
      <c r="AR57" s="282"/>
      <c r="AS57" s="282"/>
      <c r="AT57" s="282"/>
    </row>
    <row r="58" spans="2:46" ht="21" customHeight="1">
      <c r="B58" s="14"/>
      <c r="C58" s="14"/>
      <c r="D58" s="14"/>
      <c r="E58" s="229" t="str">
        <f>CONCATENATE(IF(BVRTEMP!C69=0,"",BVRTEMP!C69)," / ",BVRTEMP!C70)</f>
        <v>INPUT||pt=C:69||val= / INPUT||pt=C:70||val=</v>
      </c>
      <c r="F58" s="230"/>
      <c r="G58" s="230"/>
      <c r="H58" s="230"/>
      <c r="I58" s="230"/>
      <c r="J58" s="231"/>
      <c r="K58" s="231"/>
      <c r="L58" s="231"/>
      <c r="M58" s="232"/>
      <c r="N58" s="232"/>
      <c r="O58" s="233"/>
      <c r="P58" s="79"/>
      <c r="Q58" s="144"/>
      <c r="R58" s="146"/>
      <c r="S58" s="148"/>
      <c r="T58" s="148"/>
      <c r="U58" s="148"/>
      <c r="V58" s="148"/>
      <c r="W58" s="148"/>
      <c r="X58" s="148"/>
      <c r="Y58" s="148"/>
      <c r="Z58" s="148"/>
      <c r="AA58" s="148"/>
      <c r="AB58" s="148"/>
      <c r="AC58" s="148"/>
      <c r="AD58" s="148"/>
      <c r="AE58" s="148"/>
      <c r="AF58" s="148"/>
      <c r="AG58" s="148"/>
      <c r="AH58" s="148"/>
      <c r="AI58" s="149"/>
      <c r="AJ58" s="116"/>
      <c r="AL58" s="282"/>
      <c r="AM58" s="282"/>
      <c r="AN58" s="282"/>
      <c r="AO58" s="282"/>
      <c r="AP58" s="282"/>
      <c r="AQ58" s="282"/>
      <c r="AR58" s="282"/>
      <c r="AS58" s="282"/>
      <c r="AT58" s="282"/>
    </row>
    <row r="59" spans="2:46" ht="11.1" customHeight="1">
      <c r="B59" s="14"/>
      <c r="C59" s="14"/>
      <c r="D59" s="14"/>
      <c r="E59" s="226" t="s">
        <v>67</v>
      </c>
      <c r="F59" s="227"/>
      <c r="G59" s="227"/>
      <c r="H59" s="227"/>
      <c r="I59" s="227"/>
      <c r="J59" s="227"/>
      <c r="K59" s="227"/>
      <c r="L59" s="227"/>
      <c r="M59" s="227"/>
      <c r="N59" s="227"/>
      <c r="O59" s="228"/>
      <c r="P59" s="47"/>
      <c r="Q59" s="46"/>
      <c r="R59" s="80"/>
      <c r="S59" s="148"/>
      <c r="T59" s="234"/>
      <c r="U59" s="234"/>
      <c r="V59" s="234"/>
      <c r="W59" s="234"/>
      <c r="X59" s="234"/>
      <c r="Y59" s="234"/>
      <c r="Z59" s="234"/>
      <c r="AA59" s="234"/>
      <c r="AB59" s="234"/>
      <c r="AC59" s="234"/>
      <c r="AD59" s="234"/>
      <c r="AE59" s="234"/>
      <c r="AF59" s="234"/>
      <c r="AG59" s="234"/>
      <c r="AH59" s="234"/>
      <c r="AI59" s="235"/>
      <c r="AJ59" s="116"/>
      <c r="AL59" s="282"/>
      <c r="AM59" s="282"/>
      <c r="AN59" s="282"/>
      <c r="AO59" s="282"/>
      <c r="AP59" s="282"/>
      <c r="AQ59" s="282"/>
      <c r="AR59" s="282"/>
      <c r="AS59" s="282"/>
      <c r="AT59" s="282"/>
    </row>
    <row r="60" spans="2:46" ht="9" customHeight="1">
      <c r="B60" s="14"/>
      <c r="C60" s="14"/>
      <c r="D60" s="14"/>
      <c r="E60" s="46"/>
      <c r="F60" s="47"/>
      <c r="G60" s="47"/>
      <c r="H60" s="47"/>
      <c r="I60" s="47"/>
      <c r="J60" s="47"/>
      <c r="K60" s="47"/>
      <c r="L60" s="47"/>
      <c r="M60" s="47"/>
      <c r="N60" s="47"/>
      <c r="O60" s="80"/>
      <c r="P60" s="47"/>
      <c r="Q60" s="46"/>
      <c r="R60" s="80"/>
      <c r="S60" s="148"/>
      <c r="T60" s="234"/>
      <c r="U60" s="234"/>
      <c r="V60" s="234"/>
      <c r="W60" s="234"/>
      <c r="X60" s="234"/>
      <c r="Y60" s="234"/>
      <c r="Z60" s="234"/>
      <c r="AA60" s="234"/>
      <c r="AB60" s="234"/>
      <c r="AC60" s="234"/>
      <c r="AD60" s="234"/>
      <c r="AE60" s="234"/>
      <c r="AF60" s="234"/>
      <c r="AG60" s="234"/>
      <c r="AH60" s="234"/>
      <c r="AI60" s="235"/>
      <c r="AJ60" s="116"/>
      <c r="AL60" s="282"/>
      <c r="AM60" s="282"/>
      <c r="AN60" s="282"/>
      <c r="AO60" s="282"/>
      <c r="AP60" s="282"/>
      <c r="AQ60" s="282"/>
      <c r="AR60" s="282"/>
      <c r="AS60" s="282"/>
      <c r="AT60" s="282"/>
    </row>
    <row r="61" spans="2:46" ht="20.100000000000001" customHeight="1">
      <c r="B61" s="14"/>
      <c r="C61" s="14"/>
      <c r="D61" s="14"/>
      <c r="E61" s="229" t="str">
        <f>IF(BVRTEMP!C72=0,"",BVRTEMP!C72)</f>
        <v>INPUT||pt=C:72||val=</v>
      </c>
      <c r="F61" s="230"/>
      <c r="G61" s="230"/>
      <c r="H61" s="230"/>
      <c r="I61" s="230"/>
      <c r="J61" s="231"/>
      <c r="K61" s="231"/>
      <c r="L61" s="231"/>
      <c r="M61" s="232"/>
      <c r="N61" s="232"/>
      <c r="O61" s="233"/>
      <c r="P61" s="145"/>
      <c r="Q61" s="144"/>
      <c r="R61" s="146"/>
      <c r="S61" s="148"/>
      <c r="T61" s="234"/>
      <c r="U61" s="234"/>
      <c r="V61" s="234"/>
      <c r="W61" s="234"/>
      <c r="X61" s="234"/>
      <c r="Y61" s="234"/>
      <c r="Z61" s="234"/>
      <c r="AA61" s="234"/>
      <c r="AB61" s="234"/>
      <c r="AC61" s="234"/>
      <c r="AD61" s="234"/>
      <c r="AE61" s="234"/>
      <c r="AF61" s="234"/>
      <c r="AG61" s="234"/>
      <c r="AH61" s="234"/>
      <c r="AI61" s="235"/>
      <c r="AJ61" s="116"/>
      <c r="AL61" s="282"/>
      <c r="AM61" s="282"/>
      <c r="AN61" s="282"/>
      <c r="AO61" s="282"/>
      <c r="AP61" s="282"/>
      <c r="AQ61" s="282"/>
      <c r="AR61" s="282"/>
      <c r="AS61" s="282"/>
      <c r="AT61" s="282"/>
    </row>
    <row r="62" spans="2:46" ht="11.1" customHeight="1">
      <c r="B62" s="14"/>
      <c r="C62" s="14"/>
      <c r="D62" s="14"/>
      <c r="E62" s="226" t="s">
        <v>68</v>
      </c>
      <c r="F62" s="227"/>
      <c r="G62" s="227"/>
      <c r="H62" s="227"/>
      <c r="I62" s="227"/>
      <c r="J62" s="227"/>
      <c r="K62" s="227"/>
      <c r="L62" s="227"/>
      <c r="M62" s="227"/>
      <c r="N62" s="227"/>
      <c r="O62" s="228"/>
      <c r="P62" s="47"/>
      <c r="Q62" s="46"/>
      <c r="R62" s="80"/>
      <c r="S62" s="148"/>
      <c r="T62" s="234"/>
      <c r="U62" s="234"/>
      <c r="V62" s="234"/>
      <c r="W62" s="234"/>
      <c r="X62" s="234"/>
      <c r="Y62" s="234"/>
      <c r="Z62" s="234"/>
      <c r="AA62" s="234"/>
      <c r="AB62" s="234"/>
      <c r="AC62" s="234"/>
      <c r="AD62" s="234"/>
      <c r="AE62" s="234"/>
      <c r="AF62" s="234"/>
      <c r="AG62" s="234"/>
      <c r="AH62" s="234"/>
      <c r="AI62" s="235"/>
      <c r="AJ62" s="116"/>
      <c r="AL62" s="282"/>
      <c r="AM62" s="282"/>
      <c r="AN62" s="282"/>
      <c r="AO62" s="282"/>
      <c r="AP62" s="282"/>
      <c r="AQ62" s="282"/>
      <c r="AR62" s="282"/>
      <c r="AS62" s="282"/>
      <c r="AT62" s="282"/>
    </row>
    <row r="63" spans="2:46" ht="11.1" customHeight="1">
      <c r="B63" s="14"/>
      <c r="C63" s="14"/>
      <c r="D63" s="14"/>
      <c r="E63" s="46"/>
      <c r="F63" s="47"/>
      <c r="G63" s="47"/>
      <c r="H63" s="47"/>
      <c r="I63" s="47"/>
      <c r="J63" s="47"/>
      <c r="K63" s="47"/>
      <c r="L63" s="47"/>
      <c r="M63" s="47"/>
      <c r="N63" s="47"/>
      <c r="O63" s="80"/>
      <c r="P63" s="47"/>
      <c r="Q63" s="46"/>
      <c r="R63" s="80"/>
      <c r="S63" s="148"/>
      <c r="T63" s="234"/>
      <c r="U63" s="234"/>
      <c r="V63" s="234"/>
      <c r="W63" s="234"/>
      <c r="X63" s="234"/>
      <c r="Y63" s="234"/>
      <c r="Z63" s="234"/>
      <c r="AA63" s="234"/>
      <c r="AB63" s="234"/>
      <c r="AC63" s="234"/>
      <c r="AD63" s="234"/>
      <c r="AE63" s="234"/>
      <c r="AF63" s="234"/>
      <c r="AG63" s="234"/>
      <c r="AH63" s="234"/>
      <c r="AI63" s="235"/>
      <c r="AJ63" s="116"/>
      <c r="AL63" s="282"/>
      <c r="AM63" s="282"/>
      <c r="AN63" s="282"/>
      <c r="AO63" s="282"/>
      <c r="AP63" s="282"/>
      <c r="AQ63" s="282"/>
      <c r="AR63" s="282"/>
      <c r="AS63" s="282"/>
      <c r="AT63" s="282"/>
    </row>
    <row r="64" spans="2:46" ht="21" customHeight="1">
      <c r="B64" s="14"/>
      <c r="C64" s="14"/>
      <c r="D64" s="14"/>
      <c r="E64" s="229" t="str">
        <f>CONCATENATE(IF(BVRTEMP!C73=0,"",BVRTEMP!C73)," / ",BVRTEMP!C74)</f>
        <v>INPUT||pt=C:73||val= / INPUT||pt=C:74||val=</v>
      </c>
      <c r="F64" s="230"/>
      <c r="G64" s="230"/>
      <c r="H64" s="230"/>
      <c r="I64" s="230"/>
      <c r="J64" s="231"/>
      <c r="K64" s="231"/>
      <c r="L64" s="231"/>
      <c r="M64" s="232"/>
      <c r="N64" s="232"/>
      <c r="O64" s="233"/>
      <c r="P64" s="147"/>
      <c r="Q64" s="144"/>
      <c r="R64" s="146"/>
      <c r="S64" s="148"/>
      <c r="T64" s="148"/>
      <c r="U64" s="148"/>
      <c r="V64" s="148"/>
      <c r="W64" s="148"/>
      <c r="X64" s="148"/>
      <c r="Y64" s="148"/>
      <c r="Z64" s="148"/>
      <c r="AA64" s="148"/>
      <c r="AB64" s="148"/>
      <c r="AC64" s="148"/>
      <c r="AD64" s="148"/>
      <c r="AE64" s="148"/>
      <c r="AF64" s="148"/>
      <c r="AG64" s="148"/>
      <c r="AH64" s="148"/>
      <c r="AI64" s="149"/>
      <c r="AJ64" s="116"/>
      <c r="AL64" s="282"/>
      <c r="AM64" s="282"/>
      <c r="AN64" s="282"/>
      <c r="AO64" s="282"/>
      <c r="AP64" s="282"/>
      <c r="AQ64" s="282"/>
      <c r="AR64" s="282"/>
      <c r="AS64" s="282"/>
      <c r="AT64" s="282"/>
    </row>
    <row r="65" spans="2:46" ht="11.1" customHeight="1">
      <c r="B65" s="14"/>
      <c r="C65" s="14"/>
      <c r="D65" s="14"/>
      <c r="E65" s="226" t="s">
        <v>67</v>
      </c>
      <c r="F65" s="227"/>
      <c r="G65" s="227"/>
      <c r="H65" s="227"/>
      <c r="I65" s="227"/>
      <c r="J65" s="227"/>
      <c r="K65" s="227"/>
      <c r="L65" s="227"/>
      <c r="M65" s="227"/>
      <c r="N65" s="227"/>
      <c r="O65" s="228"/>
      <c r="P65" s="47"/>
      <c r="Q65" s="46"/>
      <c r="R65" s="80"/>
      <c r="S65" s="148"/>
      <c r="T65" s="234"/>
      <c r="U65" s="234"/>
      <c r="V65" s="234"/>
      <c r="W65" s="234"/>
      <c r="X65" s="234"/>
      <c r="Y65" s="234"/>
      <c r="Z65" s="234"/>
      <c r="AA65" s="234"/>
      <c r="AB65" s="234"/>
      <c r="AC65" s="234"/>
      <c r="AD65" s="234"/>
      <c r="AE65" s="234"/>
      <c r="AF65" s="234"/>
      <c r="AG65" s="234"/>
      <c r="AH65" s="234"/>
      <c r="AI65" s="235"/>
      <c r="AJ65" s="116"/>
      <c r="AL65" s="282"/>
      <c r="AM65" s="282"/>
      <c r="AN65" s="282"/>
      <c r="AO65" s="282"/>
      <c r="AP65" s="282"/>
      <c r="AQ65" s="282"/>
      <c r="AR65" s="282"/>
      <c r="AS65" s="282"/>
      <c r="AT65" s="282"/>
    </row>
    <row r="66" spans="2:46" ht="9" customHeight="1">
      <c r="B66" s="14"/>
      <c r="C66" s="14"/>
      <c r="D66" s="14"/>
      <c r="E66" s="46"/>
      <c r="F66" s="47"/>
      <c r="G66" s="47"/>
      <c r="H66" s="47"/>
      <c r="I66" s="47"/>
      <c r="J66" s="47"/>
      <c r="K66" s="47"/>
      <c r="L66" s="47"/>
      <c r="M66" s="47"/>
      <c r="N66" s="47"/>
      <c r="O66" s="80"/>
      <c r="P66" s="47"/>
      <c r="Q66" s="46"/>
      <c r="R66" s="80"/>
      <c r="S66" s="148"/>
      <c r="T66" s="234"/>
      <c r="U66" s="234"/>
      <c r="V66" s="234"/>
      <c r="W66" s="234"/>
      <c r="X66" s="234"/>
      <c r="Y66" s="234"/>
      <c r="Z66" s="234"/>
      <c r="AA66" s="234"/>
      <c r="AB66" s="234"/>
      <c r="AC66" s="234"/>
      <c r="AD66" s="234"/>
      <c r="AE66" s="234"/>
      <c r="AF66" s="234"/>
      <c r="AG66" s="234"/>
      <c r="AH66" s="234"/>
      <c r="AI66" s="235"/>
      <c r="AJ66" s="116"/>
      <c r="AL66" s="282"/>
      <c r="AM66" s="282"/>
      <c r="AN66" s="282"/>
      <c r="AO66" s="282"/>
      <c r="AP66" s="282"/>
      <c r="AQ66" s="282"/>
      <c r="AR66" s="282"/>
      <c r="AS66" s="282"/>
      <c r="AT66" s="282"/>
    </row>
    <row r="67" spans="2:46" ht="20.100000000000001" customHeight="1">
      <c r="B67" s="14"/>
      <c r="C67" s="14"/>
      <c r="D67" s="14"/>
      <c r="E67" s="229" t="str">
        <f>IF(BVRTEMP!C76=0,"",BVRTEMP!C76)</f>
        <v>INPUT||pt=C:76||val=</v>
      </c>
      <c r="F67" s="230"/>
      <c r="G67" s="230"/>
      <c r="H67" s="230"/>
      <c r="I67" s="230"/>
      <c r="J67" s="231"/>
      <c r="K67" s="231"/>
      <c r="L67" s="231"/>
      <c r="M67" s="232"/>
      <c r="N67" s="232"/>
      <c r="O67" s="233"/>
      <c r="P67" s="145"/>
      <c r="Q67" s="144"/>
      <c r="R67" s="146"/>
      <c r="S67" s="148"/>
      <c r="T67" s="234"/>
      <c r="U67" s="234"/>
      <c r="V67" s="234"/>
      <c r="W67" s="234"/>
      <c r="X67" s="234"/>
      <c r="Y67" s="234"/>
      <c r="Z67" s="234"/>
      <c r="AA67" s="234"/>
      <c r="AB67" s="234"/>
      <c r="AC67" s="234"/>
      <c r="AD67" s="234"/>
      <c r="AE67" s="234"/>
      <c r="AF67" s="234"/>
      <c r="AG67" s="234"/>
      <c r="AH67" s="234"/>
      <c r="AI67" s="235"/>
      <c r="AJ67" s="116"/>
      <c r="AL67" s="282"/>
      <c r="AM67" s="282"/>
      <c r="AN67" s="282"/>
      <c r="AO67" s="282"/>
      <c r="AP67" s="282"/>
      <c r="AQ67" s="282"/>
      <c r="AR67" s="282"/>
      <c r="AS67" s="282"/>
      <c r="AT67" s="282"/>
    </row>
    <row r="68" spans="2:46" ht="11.1" customHeight="1">
      <c r="B68" s="14"/>
      <c r="C68" s="14"/>
      <c r="D68" s="14"/>
      <c r="E68" s="226" t="s">
        <v>68</v>
      </c>
      <c r="F68" s="227"/>
      <c r="G68" s="227"/>
      <c r="H68" s="227"/>
      <c r="I68" s="227"/>
      <c r="J68" s="227"/>
      <c r="K68" s="227"/>
      <c r="L68" s="227"/>
      <c r="M68" s="227"/>
      <c r="N68" s="227"/>
      <c r="O68" s="228"/>
      <c r="P68" s="47"/>
      <c r="Q68" s="46"/>
      <c r="R68" s="80"/>
      <c r="S68" s="148"/>
      <c r="T68" s="234"/>
      <c r="U68" s="234"/>
      <c r="V68" s="234"/>
      <c r="W68" s="234"/>
      <c r="X68" s="234"/>
      <c r="Y68" s="234"/>
      <c r="Z68" s="234"/>
      <c r="AA68" s="234"/>
      <c r="AB68" s="234"/>
      <c r="AC68" s="234"/>
      <c r="AD68" s="234"/>
      <c r="AE68" s="234"/>
      <c r="AF68" s="234"/>
      <c r="AG68" s="234"/>
      <c r="AH68" s="234"/>
      <c r="AI68" s="235"/>
      <c r="AJ68" s="116"/>
      <c r="AL68" s="282"/>
      <c r="AM68" s="282"/>
      <c r="AN68" s="282"/>
      <c r="AO68" s="282"/>
      <c r="AP68" s="282"/>
      <c r="AQ68" s="282"/>
      <c r="AR68" s="282"/>
      <c r="AS68" s="282"/>
      <c r="AT68" s="282"/>
    </row>
    <row r="69" spans="2:46" ht="11.1" customHeight="1">
      <c r="B69" s="14"/>
      <c r="C69" s="14"/>
      <c r="D69" s="14"/>
      <c r="E69" s="46"/>
      <c r="F69" s="47"/>
      <c r="G69" s="47"/>
      <c r="H69" s="47"/>
      <c r="I69" s="47"/>
      <c r="J69" s="47"/>
      <c r="K69" s="47"/>
      <c r="L69" s="47"/>
      <c r="M69" s="47"/>
      <c r="N69" s="47"/>
      <c r="O69" s="80"/>
      <c r="P69" s="47"/>
      <c r="Q69" s="46"/>
      <c r="R69" s="80"/>
      <c r="S69" s="148"/>
      <c r="T69" s="234"/>
      <c r="U69" s="234"/>
      <c r="V69" s="234"/>
      <c r="W69" s="234"/>
      <c r="X69" s="234"/>
      <c r="Y69" s="234"/>
      <c r="Z69" s="234"/>
      <c r="AA69" s="234"/>
      <c r="AB69" s="234"/>
      <c r="AC69" s="234"/>
      <c r="AD69" s="234"/>
      <c r="AE69" s="234"/>
      <c r="AF69" s="234"/>
      <c r="AG69" s="234"/>
      <c r="AH69" s="234"/>
      <c r="AI69" s="235"/>
      <c r="AJ69" s="116"/>
      <c r="AL69" s="282"/>
      <c r="AM69" s="282"/>
      <c r="AN69" s="282"/>
      <c r="AO69" s="282"/>
      <c r="AP69" s="282"/>
      <c r="AQ69" s="282"/>
      <c r="AR69" s="282"/>
      <c r="AS69" s="282"/>
      <c r="AT69" s="282"/>
    </row>
    <row r="70" spans="2:46" ht="21" customHeight="1">
      <c r="B70" s="14"/>
      <c r="C70" s="14"/>
      <c r="D70" s="14"/>
      <c r="E70" s="229" t="str">
        <f>CONCATENATE(IF(BVRTEMP!C77=0,"",BVRTEMP!C77)," / ",BVRTEMP!C78)</f>
        <v>INPUT||pt=C:77||val= / INPUT||pt=C:78||val=</v>
      </c>
      <c r="F70" s="230"/>
      <c r="G70" s="230"/>
      <c r="H70" s="230"/>
      <c r="I70" s="230"/>
      <c r="J70" s="231"/>
      <c r="K70" s="231"/>
      <c r="L70" s="231"/>
      <c r="M70" s="232"/>
      <c r="N70" s="232"/>
      <c r="O70" s="233"/>
      <c r="P70" s="147"/>
      <c r="Q70" s="151"/>
      <c r="R70" s="152"/>
      <c r="S70" s="102"/>
      <c r="T70" s="102"/>
      <c r="U70" s="102"/>
      <c r="V70" s="102"/>
      <c r="W70" s="102"/>
      <c r="X70" s="102"/>
      <c r="Y70" s="102"/>
      <c r="Z70" s="102"/>
      <c r="AA70" s="102"/>
      <c r="AB70" s="102"/>
      <c r="AC70" s="102"/>
      <c r="AD70" s="102"/>
      <c r="AE70" s="102"/>
      <c r="AF70" s="102"/>
      <c r="AG70" s="102"/>
      <c r="AH70" s="102"/>
      <c r="AI70" s="150"/>
      <c r="AJ70" s="116"/>
      <c r="AL70" s="282"/>
      <c r="AM70" s="282"/>
      <c r="AN70" s="282"/>
      <c r="AO70" s="282"/>
      <c r="AP70" s="282"/>
      <c r="AQ70" s="282"/>
      <c r="AR70" s="282"/>
      <c r="AS70" s="282"/>
      <c r="AT70" s="282"/>
    </row>
    <row r="71" spans="2:46" ht="9.9499999999999993" customHeight="1">
      <c r="B71" s="14"/>
      <c r="C71" s="14"/>
      <c r="D71" s="9"/>
      <c r="E71" s="327"/>
      <c r="F71" s="327"/>
      <c r="G71" s="327"/>
      <c r="H71" s="327"/>
      <c r="I71" s="327"/>
      <c r="J71" s="327"/>
      <c r="K71" s="327"/>
      <c r="L71" s="327"/>
      <c r="M71" s="327"/>
      <c r="N71" s="327"/>
      <c r="O71" s="327"/>
      <c r="P71" s="48"/>
      <c r="Q71" s="48"/>
      <c r="R71" s="48"/>
      <c r="S71" s="328"/>
      <c r="T71" s="328"/>
      <c r="U71" s="328"/>
      <c r="V71" s="328"/>
      <c r="W71" s="328"/>
      <c r="X71" s="328"/>
      <c r="Y71" s="328"/>
      <c r="Z71" s="328"/>
      <c r="AA71" s="328"/>
      <c r="AB71" s="328"/>
      <c r="AC71" s="328"/>
      <c r="AD71" s="328"/>
      <c r="AE71" s="328"/>
      <c r="AF71" s="328"/>
      <c r="AG71" s="328"/>
      <c r="AH71" s="328"/>
      <c r="AI71" s="328"/>
      <c r="AJ71" s="116"/>
      <c r="AL71" s="282"/>
      <c r="AM71" s="282"/>
      <c r="AN71" s="282"/>
      <c r="AO71" s="282"/>
      <c r="AP71" s="282"/>
      <c r="AQ71" s="282"/>
      <c r="AR71" s="282"/>
      <c r="AS71" s="282"/>
      <c r="AT71" s="282"/>
    </row>
    <row r="72" spans="2:46" ht="15" customHeight="1">
      <c r="B72" s="14"/>
      <c r="C72" s="14"/>
      <c r="D72" s="14"/>
      <c r="E72" s="329" t="s">
        <v>69</v>
      </c>
      <c r="F72" s="330"/>
      <c r="G72" s="330"/>
      <c r="H72" s="330"/>
      <c r="I72" s="330"/>
      <c r="J72" s="330"/>
      <c r="K72" s="331"/>
      <c r="L72" s="82"/>
      <c r="M72" s="82"/>
      <c r="N72" s="82"/>
      <c r="O72" s="82"/>
      <c r="P72" s="82"/>
      <c r="Q72" s="82"/>
      <c r="R72" s="82"/>
      <c r="S72" s="332"/>
      <c r="T72" s="332"/>
      <c r="U72" s="332"/>
      <c r="V72" s="332"/>
      <c r="W72" s="332"/>
      <c r="X72" s="332"/>
      <c r="Y72" s="332"/>
      <c r="Z72" s="332"/>
      <c r="AA72" s="332"/>
      <c r="AB72" s="332"/>
      <c r="AC72" s="332"/>
      <c r="AD72" s="332"/>
      <c r="AE72" s="332"/>
      <c r="AF72" s="332"/>
      <c r="AG72" s="332"/>
      <c r="AH72" s="332"/>
      <c r="AI72" s="332"/>
      <c r="AJ72" s="116"/>
      <c r="AL72" s="282"/>
      <c r="AM72" s="282"/>
      <c r="AN72" s="282"/>
      <c r="AO72" s="282"/>
      <c r="AP72" s="282"/>
      <c r="AQ72" s="282"/>
      <c r="AR72" s="282"/>
      <c r="AS72" s="282"/>
      <c r="AT72" s="282"/>
    </row>
    <row r="73" spans="2:46" ht="15" customHeight="1">
      <c r="B73" s="14"/>
      <c r="C73" s="14"/>
      <c r="D73" s="14"/>
      <c r="E73" s="274" t="s">
        <v>70</v>
      </c>
      <c r="F73" s="275"/>
      <c r="G73" s="275"/>
      <c r="H73" s="275"/>
      <c r="I73" s="275"/>
      <c r="J73" s="275"/>
      <c r="K73" s="275"/>
      <c r="L73" s="275"/>
      <c r="M73" s="275"/>
      <c r="N73" s="275"/>
      <c r="O73" s="276"/>
      <c r="P73" s="49"/>
      <c r="Q73" s="49"/>
      <c r="R73" s="49"/>
      <c r="S73" s="274" t="s">
        <v>71</v>
      </c>
      <c r="T73" s="275"/>
      <c r="U73" s="275"/>
      <c r="V73" s="275"/>
      <c r="W73" s="275"/>
      <c r="X73" s="275"/>
      <c r="Y73" s="275"/>
      <c r="Z73" s="275"/>
      <c r="AA73" s="275"/>
      <c r="AB73" s="275"/>
      <c r="AC73" s="275"/>
      <c r="AD73" s="275"/>
      <c r="AE73" s="275"/>
      <c r="AF73" s="275"/>
      <c r="AG73" s="275"/>
      <c r="AH73" s="275"/>
      <c r="AI73" s="276"/>
      <c r="AJ73" s="116"/>
      <c r="AL73" s="282"/>
      <c r="AM73" s="282"/>
      <c r="AN73" s="282"/>
      <c r="AO73" s="282"/>
      <c r="AP73" s="282"/>
      <c r="AQ73" s="282"/>
      <c r="AR73" s="282"/>
      <c r="AS73" s="282"/>
      <c r="AT73" s="282"/>
    </row>
    <row r="74" spans="2:46" ht="16.5" customHeight="1">
      <c r="B74" s="14"/>
      <c r="C74" s="14"/>
      <c r="D74" s="14"/>
      <c r="E74" s="50"/>
      <c r="F74" s="51" t="str">
        <f>IF(AND(BVRTEMP!C46="BRISK",T74="",T76="",T78="",T80=""),"X","")</f>
        <v/>
      </c>
      <c r="G74" s="277" t="s">
        <v>72</v>
      </c>
      <c r="H74" s="278"/>
      <c r="I74" s="278"/>
      <c r="J74" s="278"/>
      <c r="K74" s="53"/>
      <c r="L74" s="82"/>
      <c r="M74" s="82"/>
      <c r="N74" s="82"/>
      <c r="O74" s="83"/>
      <c r="P74" s="82"/>
      <c r="Q74" s="82"/>
      <c r="R74" s="82"/>
      <c r="S74" s="104"/>
      <c r="T74" s="61" t="str">
        <f>IF(BVRTEMP!C50="BUSINESS COULD NOT BE LOCATED DUE TO INCOMPLETE ADDRESS","X","")</f>
        <v/>
      </c>
      <c r="U74" s="279" t="s">
        <v>73</v>
      </c>
      <c r="V74" s="280"/>
      <c r="W74" s="280"/>
      <c r="X74" s="280"/>
      <c r="Y74" s="280"/>
      <c r="Z74" s="280"/>
      <c r="AA74" s="280"/>
      <c r="AB74" s="280"/>
      <c r="AC74" s="280"/>
      <c r="AD74" s="103"/>
      <c r="AE74" s="103"/>
      <c r="AF74" s="61" t="str">
        <f>IF(AND(BVRTEMP!C46="NO ACTIVITY",T74="",T76="",T78=""),"X","")</f>
        <v/>
      </c>
      <c r="AG74" s="321" t="s">
        <v>74</v>
      </c>
      <c r="AH74" s="322"/>
      <c r="AI74" s="323"/>
      <c r="AJ74" s="116"/>
      <c r="AL74" s="282"/>
      <c r="AM74" s="282"/>
      <c r="AN74" s="282"/>
      <c r="AO74" s="282"/>
      <c r="AP74" s="282"/>
      <c r="AQ74" s="282"/>
      <c r="AR74" s="282"/>
      <c r="AS74" s="282"/>
      <c r="AT74" s="282"/>
    </row>
    <row r="75" spans="2:46" ht="3.75" customHeight="1">
      <c r="B75" s="14"/>
      <c r="C75" s="14"/>
      <c r="D75" s="14"/>
      <c r="E75" s="50"/>
      <c r="F75" s="53"/>
      <c r="G75" s="52"/>
      <c r="H75" s="52"/>
      <c r="I75" s="52"/>
      <c r="J75" s="52"/>
      <c r="K75" s="53"/>
      <c r="L75" s="82"/>
      <c r="M75" s="82"/>
      <c r="N75" s="82"/>
      <c r="O75" s="83"/>
      <c r="P75" s="82"/>
      <c r="Q75" s="82"/>
      <c r="R75" s="82"/>
      <c r="S75" s="105"/>
      <c r="T75" s="103"/>
      <c r="U75" s="103"/>
      <c r="V75" s="103"/>
      <c r="W75" s="103"/>
      <c r="X75" s="103"/>
      <c r="Y75" s="103"/>
      <c r="Z75" s="103"/>
      <c r="AA75" s="103"/>
      <c r="AB75" s="103"/>
      <c r="AC75" s="103"/>
      <c r="AD75" s="103"/>
      <c r="AE75" s="103"/>
      <c r="AF75" s="103"/>
      <c r="AG75" s="103"/>
      <c r="AH75" s="103"/>
      <c r="AI75" s="125"/>
      <c r="AJ75" s="116"/>
      <c r="AL75" s="282"/>
      <c r="AM75" s="282"/>
      <c r="AN75" s="282"/>
      <c r="AO75" s="282"/>
      <c r="AP75" s="282"/>
      <c r="AQ75" s="282"/>
      <c r="AR75" s="282"/>
      <c r="AS75" s="282"/>
      <c r="AT75" s="282"/>
    </row>
    <row r="76" spans="2:46" ht="15" customHeight="1">
      <c r="B76" s="14"/>
      <c r="C76" s="14"/>
      <c r="D76" s="14"/>
      <c r="E76" s="50"/>
      <c r="F76" s="51" t="str">
        <f>IF(AND(OR(BVRTEMP!C46="BRISK",BVRTEMP!C46="FAIR",BVRTEMP!C46="SLOW"),T74="",T76="",T78="",T80=""),"X","")</f>
        <v/>
      </c>
      <c r="G76" s="277" t="s">
        <v>75</v>
      </c>
      <c r="H76" s="278"/>
      <c r="I76" s="278"/>
      <c r="J76" s="278"/>
      <c r="K76" s="53"/>
      <c r="L76" s="82"/>
      <c r="M76" s="82"/>
      <c r="N76" s="82"/>
      <c r="O76" s="83"/>
      <c r="P76" s="82"/>
      <c r="Q76" s="82"/>
      <c r="R76" s="82"/>
      <c r="S76" s="105"/>
      <c r="T76" s="61" t="str">
        <f>IF(BVRTEMP!C50="BUSINESS IS NOT LOCATED AT GIVEN ADDRESS","X","")</f>
        <v/>
      </c>
      <c r="U76" s="279" t="s">
        <v>76</v>
      </c>
      <c r="V76" s="280"/>
      <c r="W76" s="280"/>
      <c r="X76" s="280"/>
      <c r="Y76" s="280"/>
      <c r="Z76" s="280"/>
      <c r="AA76" s="280"/>
      <c r="AB76" s="103"/>
      <c r="AC76" s="103"/>
      <c r="AD76" s="103"/>
      <c r="AE76" s="103"/>
      <c r="AF76" s="61" t="str">
        <f>IF(AND(BVRTEMP!C48="WITHOUT SIGNAGE",T74="",T76="",T78=""),"X","")</f>
        <v/>
      </c>
      <c r="AG76" s="324" t="s">
        <v>77</v>
      </c>
      <c r="AH76" s="325"/>
      <c r="AI76" s="326"/>
      <c r="AJ76" s="116"/>
      <c r="AL76" s="282"/>
      <c r="AM76" s="282"/>
      <c r="AN76" s="282"/>
      <c r="AO76" s="282"/>
      <c r="AP76" s="282"/>
      <c r="AQ76" s="282"/>
      <c r="AR76" s="282"/>
      <c r="AS76" s="282"/>
      <c r="AT76" s="282"/>
    </row>
    <row r="77" spans="2:46" ht="5.25" customHeight="1">
      <c r="B77" s="14"/>
      <c r="C77" s="14"/>
      <c r="D77" s="14"/>
      <c r="E77" s="72"/>
      <c r="F77" s="74"/>
      <c r="G77" s="74"/>
      <c r="H77" s="74"/>
      <c r="I77" s="74"/>
      <c r="J77" s="74"/>
      <c r="K77" s="74"/>
      <c r="L77" s="74"/>
      <c r="M77" s="74"/>
      <c r="N77" s="74"/>
      <c r="O77" s="130"/>
      <c r="P77" s="74"/>
      <c r="Q77" s="74"/>
      <c r="R77" s="74"/>
      <c r="S77" s="72"/>
      <c r="T77" s="74"/>
      <c r="U77" s="74"/>
      <c r="V77" s="74"/>
      <c r="W77" s="74"/>
      <c r="X77" s="74"/>
      <c r="Y77" s="74"/>
      <c r="Z77" s="74"/>
      <c r="AA77" s="74"/>
      <c r="AB77" s="74"/>
      <c r="AC77" s="74"/>
      <c r="AD77" s="74"/>
      <c r="AE77" s="74"/>
      <c r="AF77" s="74"/>
      <c r="AG77" s="74"/>
      <c r="AH77" s="74"/>
      <c r="AI77" s="130"/>
      <c r="AJ77" s="116"/>
      <c r="AL77" s="282"/>
      <c r="AM77" s="282"/>
      <c r="AN77" s="282"/>
      <c r="AO77" s="282"/>
      <c r="AP77" s="282"/>
      <c r="AQ77" s="282"/>
      <c r="AR77" s="282"/>
      <c r="AS77" s="282"/>
      <c r="AT77" s="282"/>
    </row>
    <row r="78" spans="2:46" ht="15" customHeight="1">
      <c r="B78" s="14"/>
      <c r="C78" s="14"/>
      <c r="D78" s="14"/>
      <c r="E78" s="72"/>
      <c r="F78" s="73" t="str">
        <f>IF(AND(BVRTEMP!C47="PERSONEL SEEN",T74="",T76="",T78=""),"X","")</f>
        <v/>
      </c>
      <c r="G78" s="313" t="s">
        <v>78</v>
      </c>
      <c r="H78" s="316"/>
      <c r="I78" s="316"/>
      <c r="J78" s="316"/>
      <c r="K78" s="74"/>
      <c r="L78" s="74"/>
      <c r="M78" s="74"/>
      <c r="N78" s="74"/>
      <c r="O78" s="130"/>
      <c r="P78" s="74"/>
      <c r="Q78" s="74"/>
      <c r="R78" s="74"/>
      <c r="S78" s="72"/>
      <c r="T78" s="87" t="str">
        <f>IF(BVRTEMP!C50="BUSINESS MOVED-OUT","X","")</f>
        <v/>
      </c>
      <c r="U78" s="315" t="s">
        <v>79</v>
      </c>
      <c r="V78" s="316"/>
      <c r="W78" s="316"/>
      <c r="X78" s="316"/>
      <c r="Y78" s="316"/>
      <c r="Z78" s="316"/>
      <c r="AA78" s="316"/>
      <c r="AB78" s="74"/>
      <c r="AC78" s="74"/>
      <c r="AD78" s="74"/>
      <c r="AE78" s="74"/>
      <c r="AF78" s="74"/>
      <c r="AG78" s="74"/>
      <c r="AH78" s="74"/>
      <c r="AI78" s="130"/>
      <c r="AJ78" s="116"/>
      <c r="AL78" s="282"/>
      <c r="AM78" s="282"/>
      <c r="AN78" s="282"/>
      <c r="AO78" s="282"/>
      <c r="AP78" s="282"/>
      <c r="AQ78" s="282"/>
      <c r="AR78" s="282"/>
      <c r="AS78" s="282"/>
      <c r="AT78" s="282"/>
    </row>
    <row r="79" spans="2:46" ht="5.25" customHeight="1">
      <c r="B79" s="14"/>
      <c r="C79" s="14"/>
      <c r="D79" s="14"/>
      <c r="E79" s="72"/>
      <c r="F79" s="74"/>
      <c r="G79" s="100"/>
      <c r="H79" s="100"/>
      <c r="I79" s="100"/>
      <c r="J79" s="100"/>
      <c r="K79" s="74"/>
      <c r="L79" s="74"/>
      <c r="M79" s="74"/>
      <c r="N79" s="74"/>
      <c r="O79" s="130"/>
      <c r="P79" s="74"/>
      <c r="Q79" s="74"/>
      <c r="R79" s="74"/>
      <c r="S79" s="72"/>
      <c r="T79" s="74"/>
      <c r="U79" s="74"/>
      <c r="V79" s="74"/>
      <c r="W79" s="74"/>
      <c r="X79" s="74"/>
      <c r="Y79" s="74"/>
      <c r="Z79" s="74"/>
      <c r="AA79" s="74"/>
      <c r="AB79" s="74"/>
      <c r="AC79" s="74"/>
      <c r="AD79" s="74"/>
      <c r="AE79" s="74"/>
      <c r="AF79" s="74"/>
      <c r="AG79" s="74"/>
      <c r="AH79" s="74"/>
      <c r="AI79" s="130"/>
      <c r="AJ79" s="116"/>
      <c r="AL79" s="282"/>
      <c r="AM79" s="282"/>
      <c r="AN79" s="282"/>
      <c r="AO79" s="282"/>
      <c r="AP79" s="282"/>
      <c r="AQ79" s="282"/>
      <c r="AR79" s="282"/>
      <c r="AS79" s="282"/>
      <c r="AT79" s="282"/>
    </row>
    <row r="80" spans="2:46" ht="15" customHeight="1">
      <c r="B80" s="14"/>
      <c r="C80" s="14"/>
      <c r="D80" s="14"/>
      <c r="E80" s="72"/>
      <c r="F80" s="73" t="str">
        <f>IF(AND(BVRTEMP!C48="WITH SIGNAGE",T74="",T76="",T78=""),"X","")</f>
        <v/>
      </c>
      <c r="G80" s="313" t="s">
        <v>80</v>
      </c>
      <c r="H80" s="314"/>
      <c r="I80" s="314"/>
      <c r="J80" s="314"/>
      <c r="K80" s="74"/>
      <c r="L80" s="74"/>
      <c r="M80" s="74"/>
      <c r="N80" s="74"/>
      <c r="O80" s="130"/>
      <c r="P80" s="74"/>
      <c r="Q80" s="74"/>
      <c r="R80" s="74"/>
      <c r="S80" s="72"/>
      <c r="T80" s="73" t="str">
        <f>IF(BVRTEMP!C50="CLOSE AT THE TIME OF VISIT","X","")</f>
        <v/>
      </c>
      <c r="U80" s="315" t="s">
        <v>81</v>
      </c>
      <c r="V80" s="316"/>
      <c r="W80" s="316"/>
      <c r="X80" s="316"/>
      <c r="Y80" s="316"/>
      <c r="Z80" s="316"/>
      <c r="AA80" s="316"/>
      <c r="AB80" s="74"/>
      <c r="AC80" s="74"/>
      <c r="AD80" s="74"/>
      <c r="AE80" s="74"/>
      <c r="AF80" s="74"/>
      <c r="AG80" s="74"/>
      <c r="AH80" s="74"/>
      <c r="AI80" s="130"/>
      <c r="AJ80" s="116"/>
      <c r="AL80" s="282"/>
      <c r="AM80" s="282"/>
      <c r="AN80" s="282"/>
      <c r="AO80" s="282"/>
      <c r="AP80" s="282"/>
      <c r="AQ80" s="282"/>
      <c r="AR80" s="282"/>
      <c r="AS80" s="282"/>
      <c r="AT80" s="282"/>
    </row>
    <row r="81" spans="2:46" ht="4.5" customHeight="1">
      <c r="B81" s="14"/>
      <c r="C81" s="14"/>
      <c r="D81" s="14"/>
      <c r="E81" s="72"/>
      <c r="F81" s="74"/>
      <c r="G81" s="74"/>
      <c r="H81" s="74"/>
      <c r="I81" s="74"/>
      <c r="J81" s="74"/>
      <c r="K81" s="74"/>
      <c r="L81" s="74"/>
      <c r="M81" s="74"/>
      <c r="N81" s="74"/>
      <c r="O81" s="130"/>
      <c r="P81" s="74"/>
      <c r="Q81" s="74"/>
      <c r="R81" s="74"/>
      <c r="S81" s="72"/>
      <c r="T81" s="74"/>
      <c r="U81" s="74"/>
      <c r="V81" s="74"/>
      <c r="W81" s="74"/>
      <c r="X81" s="74"/>
      <c r="Y81" s="74"/>
      <c r="Z81" s="74"/>
      <c r="AA81" s="74"/>
      <c r="AB81" s="74"/>
      <c r="AC81" s="74"/>
      <c r="AD81" s="74"/>
      <c r="AE81" s="74"/>
      <c r="AF81" s="74"/>
      <c r="AG81" s="74"/>
      <c r="AH81" s="74"/>
      <c r="AI81" s="130"/>
      <c r="AJ81" s="116"/>
      <c r="AL81" s="282"/>
      <c r="AM81" s="282"/>
      <c r="AN81" s="282"/>
      <c r="AO81" s="282"/>
      <c r="AP81" s="282"/>
      <c r="AQ81" s="282"/>
      <c r="AR81" s="282"/>
      <c r="AS81" s="282"/>
      <c r="AT81" s="282"/>
    </row>
    <row r="82" spans="2:46" ht="19.5" customHeight="1">
      <c r="B82" s="14"/>
      <c r="C82" s="14"/>
      <c r="D82" s="14"/>
      <c r="E82" s="72"/>
      <c r="F82" s="74"/>
      <c r="G82" s="74"/>
      <c r="H82" s="74"/>
      <c r="I82" s="74"/>
      <c r="J82" s="74"/>
      <c r="K82" s="74"/>
      <c r="L82" s="74"/>
      <c r="M82" s="74"/>
      <c r="N82" s="74"/>
      <c r="O82" s="130"/>
      <c r="P82" s="74"/>
      <c r="Q82" s="74"/>
      <c r="R82" s="74"/>
      <c r="S82" s="72"/>
      <c r="T82" s="73" t="str">
        <f>IF(BVRTEMP!C50="NOT APPLICABLE / SEE OTHER INFORMATION PORTION","X","")</f>
        <v/>
      </c>
      <c r="U82" s="315" t="s">
        <v>82</v>
      </c>
      <c r="V82" s="316"/>
      <c r="W82" s="316"/>
      <c r="X82" s="316"/>
      <c r="Y82" s="316"/>
      <c r="Z82" s="316"/>
      <c r="AA82" s="316"/>
      <c r="AB82" s="74"/>
      <c r="AC82" s="74"/>
      <c r="AD82" s="74"/>
      <c r="AE82" s="74"/>
      <c r="AF82" s="74"/>
      <c r="AG82" s="74"/>
      <c r="AH82" s="74"/>
      <c r="AI82" s="130"/>
      <c r="AJ82" s="116"/>
      <c r="AL82" s="282"/>
      <c r="AM82" s="282"/>
      <c r="AN82" s="282"/>
      <c r="AO82" s="282"/>
      <c r="AP82" s="282"/>
      <c r="AQ82" s="282"/>
      <c r="AR82" s="282"/>
      <c r="AS82" s="282"/>
      <c r="AT82" s="282"/>
    </row>
    <row r="83" spans="2:46" ht="24.75" customHeight="1">
      <c r="B83" s="14"/>
      <c r="C83" s="14"/>
      <c r="D83" s="14"/>
      <c r="E83" s="317" t="s">
        <v>83</v>
      </c>
      <c r="F83" s="318"/>
      <c r="G83" s="318"/>
      <c r="H83" s="318"/>
      <c r="I83" s="318"/>
      <c r="J83" s="319" t="str">
        <f>TRIM(UPPER(BVRTEMP!C49))</f>
        <v>INPUT||PT=C:49||VAL=</v>
      </c>
      <c r="K83" s="319"/>
      <c r="L83" s="319"/>
      <c r="M83" s="319"/>
      <c r="N83" s="319"/>
      <c r="O83" s="320"/>
      <c r="P83" s="131"/>
      <c r="Q83" s="131"/>
      <c r="R83" s="131"/>
      <c r="S83" s="76"/>
      <c r="T83" s="77"/>
      <c r="U83" s="77"/>
      <c r="V83" s="77"/>
      <c r="W83" s="136"/>
      <c r="X83" s="77"/>
      <c r="Y83" s="77"/>
      <c r="Z83" s="77"/>
      <c r="AA83" s="77"/>
      <c r="AB83" s="77"/>
      <c r="AC83" s="77"/>
      <c r="AD83" s="77"/>
      <c r="AE83" s="77"/>
      <c r="AF83" s="77"/>
      <c r="AG83" s="77"/>
      <c r="AH83" s="77"/>
      <c r="AI83" s="140"/>
      <c r="AJ83" s="116"/>
      <c r="AL83" s="282"/>
      <c r="AM83" s="282"/>
      <c r="AN83" s="282"/>
      <c r="AO83" s="282"/>
      <c r="AP83" s="282"/>
      <c r="AQ83" s="282"/>
      <c r="AR83" s="282"/>
      <c r="AS83" s="282"/>
      <c r="AT83" s="282"/>
    </row>
    <row r="84" spans="2:46" ht="9.9499999999999993" customHeight="1">
      <c r="B84" s="14"/>
      <c r="C84" s="14"/>
      <c r="D84" s="9"/>
      <c r="E84" s="314"/>
      <c r="F84" s="314"/>
      <c r="G84" s="314"/>
      <c r="H84" s="314"/>
      <c r="I84" s="314"/>
      <c r="J84" s="314"/>
      <c r="K84" s="314"/>
      <c r="L84" s="314"/>
      <c r="M84" s="314"/>
      <c r="N84" s="314"/>
      <c r="O84" s="314"/>
      <c r="P84" s="314"/>
      <c r="Q84" s="314"/>
      <c r="R84" s="314"/>
      <c r="S84" s="314"/>
      <c r="T84" s="314"/>
      <c r="U84" s="314"/>
      <c r="V84" s="314"/>
      <c r="W84" s="314"/>
      <c r="X84" s="314"/>
      <c r="Y84" s="314"/>
      <c r="Z84" s="314"/>
      <c r="AA84" s="314"/>
      <c r="AB84" s="314"/>
      <c r="AC84" s="314"/>
      <c r="AD84" s="314"/>
      <c r="AE84" s="314"/>
      <c r="AF84" s="314"/>
      <c r="AG84" s="314"/>
      <c r="AH84" s="314"/>
      <c r="AI84" s="314"/>
      <c r="AJ84" s="116"/>
      <c r="AL84" s="282"/>
      <c r="AM84" s="282"/>
      <c r="AN84" s="282"/>
      <c r="AO84" s="282"/>
      <c r="AP84" s="282"/>
      <c r="AQ84" s="282"/>
      <c r="AR84" s="282"/>
      <c r="AS84" s="282"/>
      <c r="AT84" s="282"/>
    </row>
    <row r="85" spans="2:46" ht="15" customHeight="1">
      <c r="B85" s="14"/>
      <c r="C85" s="14"/>
      <c r="D85" s="14"/>
      <c r="E85" s="269" t="s">
        <v>84</v>
      </c>
      <c r="F85" s="270"/>
      <c r="G85" s="270"/>
      <c r="H85" s="270"/>
      <c r="I85" s="270"/>
      <c r="J85" s="270"/>
      <c r="K85" s="271"/>
      <c r="L85" s="272"/>
      <c r="M85" s="272"/>
      <c r="N85" s="272"/>
      <c r="O85" s="272"/>
      <c r="P85" s="272"/>
      <c r="Q85" s="272"/>
      <c r="R85" s="272"/>
      <c r="S85" s="272"/>
      <c r="T85" s="272"/>
      <c r="U85" s="272"/>
      <c r="V85" s="272"/>
      <c r="W85" s="272"/>
      <c r="X85" s="272"/>
      <c r="Y85" s="272"/>
      <c r="Z85" s="272"/>
      <c r="AA85" s="272"/>
      <c r="AB85" s="272"/>
      <c r="AC85" s="272"/>
      <c r="AD85" s="272"/>
      <c r="AE85" s="272"/>
      <c r="AF85" s="272"/>
      <c r="AG85" s="272"/>
      <c r="AH85" s="272"/>
      <c r="AI85" s="272"/>
      <c r="AJ85" s="116"/>
      <c r="AL85" s="9"/>
      <c r="AM85" s="9"/>
      <c r="AN85" s="9"/>
    </row>
    <row r="86" spans="2:46" ht="18" customHeight="1">
      <c r="B86" s="14"/>
      <c r="C86" s="14"/>
      <c r="D86" s="14"/>
      <c r="E86" s="237" t="str">
        <f>BVRTEMP!C51</f>
        <v>INPUT||pt=C:51||val=</v>
      </c>
      <c r="F86" s="238"/>
      <c r="G86" s="238"/>
      <c r="H86" s="238"/>
      <c r="I86" s="238"/>
      <c r="J86" s="238"/>
      <c r="K86" s="238"/>
      <c r="L86" s="238"/>
      <c r="M86" s="238"/>
      <c r="N86" s="238"/>
      <c r="O86" s="238"/>
      <c r="P86" s="238"/>
      <c r="Q86" s="238"/>
      <c r="R86" s="238"/>
      <c r="S86" s="238"/>
      <c r="T86" s="238"/>
      <c r="U86" s="238"/>
      <c r="V86" s="238"/>
      <c r="W86" s="238"/>
      <c r="X86" s="238"/>
      <c r="Y86" s="238"/>
      <c r="Z86" s="238"/>
      <c r="AA86" s="238"/>
      <c r="AB86" s="238"/>
      <c r="AC86" s="238"/>
      <c r="AD86" s="238"/>
      <c r="AE86" s="238"/>
      <c r="AF86" s="238"/>
      <c r="AG86" s="238"/>
      <c r="AH86" s="238"/>
      <c r="AI86" s="239"/>
      <c r="AJ86" s="116"/>
      <c r="AL86" s="9"/>
      <c r="AM86" s="9"/>
      <c r="AN86" s="9"/>
    </row>
    <row r="87" spans="2:46" ht="18" customHeight="1">
      <c r="B87" s="14"/>
      <c r="C87" s="14"/>
      <c r="D87" s="14"/>
      <c r="E87" s="240"/>
      <c r="F87" s="241"/>
      <c r="G87" s="241"/>
      <c r="H87" s="241"/>
      <c r="I87" s="241"/>
      <c r="J87" s="241"/>
      <c r="K87" s="241"/>
      <c r="L87" s="241"/>
      <c r="M87" s="241"/>
      <c r="N87" s="241"/>
      <c r="O87" s="241"/>
      <c r="P87" s="241"/>
      <c r="Q87" s="241"/>
      <c r="R87" s="241"/>
      <c r="S87" s="241"/>
      <c r="T87" s="241"/>
      <c r="U87" s="241"/>
      <c r="V87" s="241"/>
      <c r="W87" s="241"/>
      <c r="X87" s="241"/>
      <c r="Y87" s="241"/>
      <c r="Z87" s="241"/>
      <c r="AA87" s="241"/>
      <c r="AB87" s="241"/>
      <c r="AC87" s="241"/>
      <c r="AD87" s="241"/>
      <c r="AE87" s="241"/>
      <c r="AF87" s="241"/>
      <c r="AG87" s="241"/>
      <c r="AH87" s="241"/>
      <c r="AI87" s="242"/>
      <c r="AJ87" s="116"/>
      <c r="AL87" s="9"/>
      <c r="AM87" s="9"/>
      <c r="AN87" s="9"/>
    </row>
    <row r="88" spans="2:46" ht="18" hidden="1" customHeight="1">
      <c r="B88" s="14"/>
      <c r="C88" s="14"/>
      <c r="D88" s="14"/>
      <c r="E88" s="243"/>
      <c r="F88" s="244"/>
      <c r="G88" s="244"/>
      <c r="H88" s="244"/>
      <c r="I88" s="244"/>
      <c r="J88" s="244"/>
      <c r="K88" s="244"/>
      <c r="L88" s="244"/>
      <c r="M88" s="244"/>
      <c r="N88" s="244"/>
      <c r="O88" s="244"/>
      <c r="P88" s="244"/>
      <c r="Q88" s="244"/>
      <c r="R88" s="244"/>
      <c r="S88" s="244"/>
      <c r="T88" s="244"/>
      <c r="U88" s="244"/>
      <c r="V88" s="244"/>
      <c r="W88" s="244"/>
      <c r="X88" s="244"/>
      <c r="Y88" s="244"/>
      <c r="Z88" s="244"/>
      <c r="AA88" s="244"/>
      <c r="AB88" s="244"/>
      <c r="AC88" s="244"/>
      <c r="AD88" s="244"/>
      <c r="AE88" s="244"/>
      <c r="AF88" s="244"/>
      <c r="AG88" s="244"/>
      <c r="AH88" s="244"/>
      <c r="AI88" s="245"/>
      <c r="AJ88" s="116"/>
      <c r="AL88" s="9"/>
      <c r="AM88" s="9"/>
      <c r="AN88" s="9"/>
    </row>
    <row r="89" spans="2:46" ht="9.9499999999999993" customHeight="1">
      <c r="B89" s="14"/>
      <c r="C89" s="14"/>
      <c r="D89" s="9"/>
      <c r="E89" s="273"/>
      <c r="F89" s="273"/>
      <c r="G89" s="273"/>
      <c r="H89" s="273"/>
      <c r="I89" s="273"/>
      <c r="J89" s="273"/>
      <c r="K89" s="273"/>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116"/>
      <c r="AL89" s="9"/>
      <c r="AM89" s="9"/>
      <c r="AN89" s="9"/>
    </row>
    <row r="90" spans="2:46" ht="15" customHeight="1">
      <c r="B90" s="14"/>
      <c r="C90" s="14"/>
      <c r="D90" s="14"/>
      <c r="E90" s="260" t="s">
        <v>85</v>
      </c>
      <c r="F90" s="261"/>
      <c r="G90" s="261"/>
      <c r="H90" s="261"/>
      <c r="I90" s="261"/>
      <c r="J90" s="262"/>
      <c r="K90" s="263"/>
      <c r="L90" s="264"/>
      <c r="M90" s="264"/>
      <c r="N90" s="264"/>
      <c r="O90" s="264"/>
      <c r="P90" s="264"/>
      <c r="Q90" s="264"/>
      <c r="R90" s="264"/>
      <c r="S90" s="264"/>
      <c r="T90" s="264"/>
      <c r="U90" s="264"/>
      <c r="V90" s="264"/>
      <c r="W90" s="264"/>
      <c r="X90" s="264"/>
      <c r="Y90" s="264"/>
      <c r="Z90" s="264"/>
      <c r="AA90" s="264"/>
      <c r="AB90" s="264"/>
      <c r="AC90" s="264"/>
      <c r="AD90" s="264"/>
      <c r="AE90" s="264"/>
      <c r="AF90" s="264"/>
      <c r="AG90" s="264"/>
      <c r="AH90" s="264"/>
      <c r="AI90" s="264"/>
      <c r="AJ90" s="116"/>
      <c r="AL90" s="9"/>
      <c r="AM90" s="9"/>
      <c r="AN90" s="9"/>
    </row>
    <row r="91" spans="2:46" ht="15" customHeight="1">
      <c r="B91" s="14"/>
      <c r="C91" s="14"/>
      <c r="D91" s="14"/>
      <c r="E91" s="246" t="str">
        <f>BVRTEMP!C81</f>
        <v>INPUT||pt=C:81||val=</v>
      </c>
      <c r="F91" s="247"/>
      <c r="G91" s="247"/>
      <c r="H91" s="247"/>
      <c r="I91" s="247"/>
      <c r="J91" s="247"/>
      <c r="K91" s="126"/>
      <c r="L91" s="126"/>
      <c r="M91" s="126"/>
      <c r="N91" s="126"/>
      <c r="O91" s="251">
        <f ca="1">TODAY()</f>
        <v>43882</v>
      </c>
      <c r="P91" s="251"/>
      <c r="Q91" s="251"/>
      <c r="R91" s="251"/>
      <c r="S91" s="251"/>
      <c r="T91" s="251"/>
      <c r="U91" s="251"/>
      <c r="V91" s="251"/>
      <c r="W91" s="247"/>
      <c r="X91" s="247"/>
      <c r="Y91" s="247"/>
      <c r="Z91" s="247"/>
      <c r="AA91" s="247"/>
      <c r="AB91" s="247"/>
      <c r="AC91" s="138"/>
      <c r="AD91" s="138"/>
      <c r="AE91" s="247" t="s">
        <v>86</v>
      </c>
      <c r="AF91" s="247"/>
      <c r="AG91" s="247"/>
      <c r="AH91" s="253"/>
      <c r="AI91" s="254"/>
      <c r="AJ91" s="116"/>
      <c r="AL91" s="9"/>
      <c r="AM91" s="9"/>
      <c r="AN91" s="9"/>
    </row>
    <row r="92" spans="2:46" ht="29.25" customHeight="1">
      <c r="B92" s="14"/>
      <c r="C92" s="14"/>
      <c r="D92" s="14"/>
      <c r="E92" s="248"/>
      <c r="F92" s="249"/>
      <c r="G92" s="249"/>
      <c r="H92" s="249"/>
      <c r="I92" s="249"/>
      <c r="J92" s="249"/>
      <c r="K92" s="132"/>
      <c r="L92" s="132"/>
      <c r="M92" s="132"/>
      <c r="N92" s="132"/>
      <c r="O92" s="252"/>
      <c r="P92" s="252"/>
      <c r="Q92" s="252"/>
      <c r="R92" s="252"/>
      <c r="S92" s="252"/>
      <c r="T92" s="252"/>
      <c r="U92" s="252"/>
      <c r="V92" s="252"/>
      <c r="W92" s="250"/>
      <c r="X92" s="250"/>
      <c r="Y92" s="250"/>
      <c r="Z92" s="250"/>
      <c r="AA92" s="250"/>
      <c r="AB92" s="250"/>
      <c r="AC92" s="139"/>
      <c r="AD92" s="139"/>
      <c r="AE92" s="255"/>
      <c r="AF92" s="255"/>
      <c r="AG92" s="255"/>
      <c r="AH92" s="255"/>
      <c r="AI92" s="256"/>
      <c r="AJ92" s="116"/>
      <c r="AL92" s="9"/>
      <c r="AM92" s="9"/>
      <c r="AN92" s="9"/>
    </row>
    <row r="93" spans="2:46" ht="15" customHeight="1">
      <c r="B93" s="14"/>
      <c r="C93" s="14"/>
      <c r="D93" s="14"/>
      <c r="E93" s="265" t="s">
        <v>87</v>
      </c>
      <c r="F93" s="266"/>
      <c r="G93" s="266"/>
      <c r="H93" s="266"/>
      <c r="I93" s="266"/>
      <c r="J93" s="266"/>
      <c r="K93" s="133"/>
      <c r="L93" s="133"/>
      <c r="M93" s="133"/>
      <c r="N93" s="133"/>
      <c r="O93" s="133" t="s">
        <v>88</v>
      </c>
      <c r="P93" s="133"/>
      <c r="Q93" s="133"/>
      <c r="R93" s="133"/>
      <c r="S93" s="137"/>
      <c r="T93" s="137"/>
      <c r="U93" s="137"/>
      <c r="V93" s="137"/>
      <c r="W93" s="267"/>
      <c r="X93" s="267"/>
      <c r="Y93" s="267"/>
      <c r="Z93" s="267"/>
      <c r="AA93" s="267"/>
      <c r="AB93" s="267"/>
      <c r="AC93" s="137"/>
      <c r="AD93" s="137"/>
      <c r="AE93" s="266" t="s">
        <v>89</v>
      </c>
      <c r="AF93" s="266"/>
      <c r="AG93" s="266"/>
      <c r="AH93" s="266"/>
      <c r="AI93" s="268"/>
      <c r="AJ93" s="116"/>
      <c r="AL93" s="9"/>
      <c r="AM93" s="9"/>
      <c r="AN93" s="9"/>
    </row>
    <row r="94" spans="2:46" ht="6.75" customHeight="1">
      <c r="B94" s="14"/>
      <c r="C94" s="14"/>
      <c r="D94" s="9"/>
      <c r="E94" s="257" t="s">
        <v>90</v>
      </c>
      <c r="F94" s="257"/>
      <c r="G94" s="257"/>
      <c r="H94" s="257"/>
      <c r="I94" s="257"/>
      <c r="J94" s="257"/>
      <c r="K94" s="257"/>
      <c r="L94" s="257"/>
      <c r="M94" s="257"/>
      <c r="N94" s="257"/>
      <c r="O94" s="257"/>
      <c r="P94" s="257"/>
      <c r="Q94" s="257"/>
      <c r="R94" s="257"/>
      <c r="S94" s="257"/>
      <c r="T94" s="258"/>
      <c r="U94" s="258"/>
      <c r="V94" s="258"/>
      <c r="W94" s="258"/>
      <c r="X94" s="258"/>
      <c r="Y94" s="258"/>
      <c r="Z94" s="258"/>
      <c r="AA94" s="258"/>
      <c r="AB94" s="258"/>
      <c r="AC94" s="257"/>
      <c r="AD94" s="257"/>
      <c r="AE94" s="257"/>
      <c r="AF94" s="257"/>
      <c r="AG94" s="257"/>
      <c r="AH94" s="257"/>
      <c r="AI94" s="257"/>
      <c r="AJ94" s="116"/>
      <c r="AL94" s="9"/>
      <c r="AM94" s="9"/>
      <c r="AN94" s="9"/>
    </row>
    <row r="95" spans="2:46">
      <c r="B95" s="127"/>
      <c r="C95" s="127"/>
      <c r="D95" s="128"/>
      <c r="E95" s="259"/>
      <c r="F95" s="259"/>
      <c r="G95" s="259"/>
      <c r="H95" s="259"/>
      <c r="I95" s="259"/>
      <c r="J95" s="259"/>
      <c r="K95" s="259"/>
      <c r="L95" s="259"/>
      <c r="M95" s="259"/>
      <c r="N95" s="259"/>
      <c r="O95" s="259"/>
      <c r="P95" s="259"/>
      <c r="Q95" s="259"/>
      <c r="R95" s="259"/>
      <c r="S95" s="259"/>
      <c r="T95" s="259"/>
      <c r="U95" s="259"/>
      <c r="V95" s="259"/>
      <c r="W95" s="259"/>
      <c r="X95" s="259"/>
      <c r="Y95" s="259"/>
      <c r="Z95" s="259"/>
      <c r="AA95" s="259"/>
      <c r="AB95" s="259"/>
      <c r="AC95" s="259"/>
      <c r="AD95" s="259"/>
      <c r="AE95" s="259"/>
      <c r="AF95" s="259"/>
      <c r="AG95" s="259"/>
      <c r="AH95" s="259"/>
      <c r="AI95" s="259"/>
      <c r="AJ95" s="141"/>
      <c r="AL95" s="9"/>
      <c r="AM95" s="9"/>
      <c r="AN95" s="9"/>
    </row>
    <row r="96" spans="2:46" hidden="1">
      <c r="E96" s="236" t="s">
        <v>91</v>
      </c>
      <c r="F96" s="236"/>
      <c r="G96" s="236"/>
      <c r="H96" s="236"/>
      <c r="I96" s="236"/>
      <c r="J96" s="236"/>
      <c r="K96" s="236"/>
      <c r="L96" s="236"/>
      <c r="M96" s="236"/>
      <c r="N96" s="236"/>
      <c r="O96" s="236"/>
      <c r="P96" s="236"/>
      <c r="Q96" s="236"/>
      <c r="R96" s="236"/>
      <c r="S96" s="236"/>
      <c r="T96" s="236"/>
      <c r="U96" s="236"/>
      <c r="V96" s="236"/>
      <c r="W96" s="236"/>
      <c r="X96" s="236"/>
      <c r="Y96" s="236"/>
      <c r="Z96" s="236"/>
      <c r="AA96" s="236"/>
      <c r="AB96" s="236"/>
      <c r="AC96" s="236"/>
      <c r="AD96" s="236"/>
      <c r="AE96" s="236"/>
      <c r="AF96" s="236"/>
      <c r="AG96" s="236"/>
      <c r="AH96" s="236"/>
      <c r="AI96" s="236"/>
    </row>
    <row r="97" spans="5:33" hidden="1">
      <c r="E97" s="129" t="s">
        <v>92</v>
      </c>
      <c r="F97" s="129"/>
      <c r="G97" s="129"/>
      <c r="H97" s="129"/>
      <c r="I97" s="129"/>
      <c r="O97" s="134" t="s">
        <v>93</v>
      </c>
      <c r="P97" s="134"/>
      <c r="Q97" s="134"/>
      <c r="R97" s="134"/>
      <c r="W97" s="129"/>
      <c r="X97" s="129"/>
      <c r="Y97" s="129"/>
      <c r="Z97" s="129"/>
      <c r="AE97" s="8" t="s">
        <v>29</v>
      </c>
    </row>
    <row r="98" spans="5:33" hidden="1">
      <c r="O98" s="134" t="s">
        <v>94</v>
      </c>
      <c r="P98" s="134"/>
      <c r="Q98" s="134"/>
      <c r="R98" s="134"/>
      <c r="W98" s="129"/>
      <c r="X98" s="129"/>
      <c r="Y98" s="129"/>
      <c r="Z98" s="129"/>
      <c r="AE98" s="134" t="s">
        <v>95</v>
      </c>
      <c r="AF98" s="134"/>
      <c r="AG98" s="134"/>
    </row>
    <row r="99" spans="5:33" hidden="1">
      <c r="O99" s="134" t="s">
        <v>96</v>
      </c>
      <c r="P99" s="134"/>
      <c r="Q99" s="134"/>
      <c r="R99" s="134"/>
      <c r="W99" s="129"/>
      <c r="X99" s="129"/>
      <c r="Y99" s="129"/>
      <c r="Z99" s="129"/>
      <c r="AE99" s="134" t="s">
        <v>97</v>
      </c>
      <c r="AF99" s="134"/>
      <c r="AG99" s="134"/>
    </row>
    <row r="100" spans="5:33" hidden="1">
      <c r="O100" s="134" t="s">
        <v>98</v>
      </c>
      <c r="P100" s="134"/>
      <c r="Q100" s="134"/>
      <c r="R100" s="134"/>
      <c r="W100" s="129"/>
      <c r="X100" s="129"/>
      <c r="Y100" s="129"/>
      <c r="Z100" s="129"/>
      <c r="AE100" s="134" t="s">
        <v>99</v>
      </c>
      <c r="AF100" s="134"/>
      <c r="AG100" s="134"/>
    </row>
    <row r="101" spans="5:33" hidden="1">
      <c r="O101" s="134" t="s">
        <v>100</v>
      </c>
      <c r="P101" s="134"/>
      <c r="Q101" s="134"/>
      <c r="R101" s="134"/>
      <c r="W101" s="129"/>
      <c r="X101" s="129"/>
      <c r="Y101" s="129"/>
      <c r="Z101" s="129"/>
      <c r="AE101" s="134" t="s">
        <v>101</v>
      </c>
      <c r="AF101" s="134"/>
      <c r="AG101" s="134"/>
    </row>
    <row r="102" spans="5:33" hidden="1">
      <c r="O102" s="134" t="s">
        <v>102</v>
      </c>
      <c r="P102" s="134"/>
      <c r="Q102" s="134"/>
      <c r="R102" s="134"/>
      <c r="AE102" s="134" t="s">
        <v>103</v>
      </c>
      <c r="AF102" s="134"/>
      <c r="AG102" s="134"/>
    </row>
    <row r="103" spans="5:33" hidden="1">
      <c r="O103" s="134" t="s">
        <v>104</v>
      </c>
      <c r="P103" s="134"/>
      <c r="Q103" s="134"/>
      <c r="R103" s="134"/>
      <c r="AE103" s="134" t="s">
        <v>49</v>
      </c>
      <c r="AF103" s="134"/>
      <c r="AG103" s="134"/>
    </row>
    <row r="104" spans="5:33" hidden="1">
      <c r="O104" s="134" t="s">
        <v>105</v>
      </c>
      <c r="P104" s="134"/>
      <c r="Q104" s="134"/>
      <c r="R104" s="134"/>
    </row>
    <row r="105" spans="5:33" hidden="1">
      <c r="O105" s="8" t="s">
        <v>106</v>
      </c>
    </row>
    <row r="106" spans="5:33" hidden="1">
      <c r="O106" s="8" t="s">
        <v>107</v>
      </c>
    </row>
    <row r="107" spans="5:33" hidden="1">
      <c r="O107" s="8" t="s">
        <v>108</v>
      </c>
    </row>
    <row r="108" spans="5:33" ht="18.75" hidden="1" customHeight="1">
      <c r="O108" s="134" t="s">
        <v>109</v>
      </c>
      <c r="P108" s="134"/>
      <c r="Q108" s="134"/>
      <c r="R108" s="134"/>
      <c r="AA108" s="134" t="s">
        <v>43</v>
      </c>
    </row>
    <row r="109" spans="5:33" ht="12" hidden="1" customHeight="1">
      <c r="O109" s="134" t="s">
        <v>110</v>
      </c>
      <c r="P109" s="134"/>
      <c r="Q109" s="134"/>
      <c r="R109" s="134"/>
      <c r="AA109" s="134" t="s">
        <v>111</v>
      </c>
    </row>
    <row r="110" spans="5:33" ht="12.75" hidden="1" customHeight="1">
      <c r="O110" s="134" t="s">
        <v>54</v>
      </c>
      <c r="P110" s="134"/>
      <c r="Q110" s="134"/>
      <c r="R110" s="134"/>
      <c r="AA110" s="134" t="s">
        <v>112</v>
      </c>
    </row>
    <row r="111" spans="5:33" hidden="1">
      <c r="O111" s="134" t="s">
        <v>113</v>
      </c>
      <c r="P111" s="134"/>
      <c r="Q111" s="134"/>
      <c r="R111" s="134"/>
      <c r="AA111" s="134" t="s">
        <v>114</v>
      </c>
    </row>
    <row r="112" spans="5:33" hidden="1">
      <c r="O112" s="134" t="s">
        <v>115</v>
      </c>
      <c r="P112" s="134"/>
      <c r="Q112" s="134"/>
      <c r="R112" s="134"/>
      <c r="AA112" s="134" t="s">
        <v>116</v>
      </c>
    </row>
    <row r="113" spans="5:27" hidden="1">
      <c r="O113" s="134" t="s">
        <v>59</v>
      </c>
      <c r="P113" s="134"/>
      <c r="Q113" s="134"/>
      <c r="R113" s="134"/>
      <c r="AA113" s="134" t="s">
        <v>27</v>
      </c>
    </row>
    <row r="114" spans="5:27" hidden="1">
      <c r="O114" s="134" t="s">
        <v>117</v>
      </c>
      <c r="P114" s="134"/>
      <c r="Q114" s="134"/>
      <c r="R114" s="134"/>
    </row>
    <row r="115" spans="5:27" hidden="1">
      <c r="E115" s="8" t="s">
        <v>118</v>
      </c>
    </row>
    <row r="116" spans="5:27" hidden="1">
      <c r="E116" s="8" t="s">
        <v>119</v>
      </c>
    </row>
    <row r="117" spans="5:27" hidden="1">
      <c r="E117" s="8" t="s">
        <v>120</v>
      </c>
    </row>
    <row r="118" spans="5:27" hidden="1">
      <c r="E118" s="8" t="s">
        <v>121</v>
      </c>
    </row>
    <row r="119" spans="5:27" hidden="1">
      <c r="E119" s="8" t="s">
        <v>122</v>
      </c>
    </row>
    <row r="120" spans="5:27" hidden="1">
      <c r="E120" s="8" t="s">
        <v>123</v>
      </c>
    </row>
    <row r="121" spans="5:27" hidden="1">
      <c r="E121" s="8" t="s">
        <v>124</v>
      </c>
    </row>
    <row r="122" spans="5:27" hidden="1">
      <c r="E122" s="8" t="s">
        <v>125</v>
      </c>
      <c r="S122" s="129"/>
      <c r="T122" s="129"/>
      <c r="U122" s="129"/>
      <c r="V122" s="129"/>
    </row>
    <row r="123" spans="5:27" hidden="1">
      <c r="E123" s="8" t="s">
        <v>126</v>
      </c>
    </row>
    <row r="124" spans="5:27" hidden="1">
      <c r="E124" s="8" t="s">
        <v>127</v>
      </c>
    </row>
    <row r="125" spans="5:27" hidden="1">
      <c r="E125" s="8" t="s">
        <v>128</v>
      </c>
    </row>
    <row r="126" spans="5:27" hidden="1">
      <c r="E126" s="8" t="s">
        <v>129</v>
      </c>
    </row>
    <row r="127" spans="5:27" hidden="1">
      <c r="E127" s="8" t="s">
        <v>130</v>
      </c>
    </row>
    <row r="128" spans="5:27" hidden="1">
      <c r="E128" s="8" t="s">
        <v>131</v>
      </c>
    </row>
    <row r="129" spans="5:22" hidden="1">
      <c r="E129" s="8" t="s">
        <v>132</v>
      </c>
      <c r="J129" s="9"/>
      <c r="K129" s="9"/>
      <c r="L129" s="9"/>
      <c r="M129" s="9"/>
      <c r="N129" s="9"/>
      <c r="O129" s="9"/>
      <c r="P129" s="9"/>
      <c r="Q129" s="9"/>
      <c r="R129" s="9"/>
      <c r="S129" s="9"/>
      <c r="T129" s="9"/>
      <c r="U129" s="9"/>
      <c r="V129" s="9"/>
    </row>
    <row r="130" spans="5:22" hidden="1">
      <c r="E130" s="8" t="s">
        <v>133</v>
      </c>
      <c r="J130" s="9"/>
      <c r="K130" s="9"/>
      <c r="L130" s="135"/>
      <c r="M130" s="135"/>
      <c r="N130" s="135"/>
      <c r="O130" s="135"/>
      <c r="P130" s="135"/>
      <c r="Q130" s="135"/>
      <c r="R130" s="135"/>
      <c r="S130" s="135"/>
      <c r="T130" s="135"/>
      <c r="U130" s="135"/>
      <c r="V130" s="135"/>
    </row>
    <row r="131" spans="5:22" hidden="1">
      <c r="E131" s="8" t="s">
        <v>134</v>
      </c>
      <c r="J131" s="9"/>
      <c r="K131" s="9"/>
      <c r="L131" s="9"/>
      <c r="M131" s="9"/>
      <c r="N131" s="9"/>
      <c r="O131" s="9"/>
      <c r="P131" s="9"/>
      <c r="Q131" s="9"/>
      <c r="R131" s="9"/>
      <c r="S131" s="9"/>
      <c r="T131" s="9"/>
      <c r="U131" s="9"/>
      <c r="V131" s="9"/>
    </row>
    <row r="132" spans="5:22" hidden="1">
      <c r="E132" s="8" t="s">
        <v>135</v>
      </c>
    </row>
    <row r="133" spans="5:22" hidden="1">
      <c r="E133" s="8" t="s">
        <v>136</v>
      </c>
    </row>
    <row r="134" spans="5:22" hidden="1"/>
    <row r="135" spans="5:22" hidden="1">
      <c r="E135" s="129"/>
      <c r="F135" s="129"/>
      <c r="G135" s="129"/>
      <c r="H135" s="129"/>
      <c r="I135" s="129"/>
    </row>
    <row r="136" spans="5:22" hidden="1"/>
    <row r="137" spans="5:22" hidden="1"/>
    <row r="138" spans="5:22" hidden="1"/>
  </sheetData>
  <sheetProtection selectLockedCells="1" selectUnlockedCells="1"/>
  <mergeCells count="168">
    <mergeCell ref="E6:AI6"/>
    <mergeCell ref="E7:N7"/>
    <mergeCell ref="O7:AI7"/>
    <mergeCell ref="H8:AB8"/>
    <mergeCell ref="H9:AB9"/>
    <mergeCell ref="E10:O10"/>
    <mergeCell ref="S10:AB10"/>
    <mergeCell ref="AC10:AH10"/>
    <mergeCell ref="E11:O11"/>
    <mergeCell ref="W11:X11"/>
    <mergeCell ref="AE11:AG11"/>
    <mergeCell ref="AH11:AI11"/>
    <mergeCell ref="AC8:AG9"/>
    <mergeCell ref="AH8:AI9"/>
    <mergeCell ref="L2:AI2"/>
    <mergeCell ref="L3:AG3"/>
    <mergeCell ref="AH3:AI3"/>
    <mergeCell ref="E4:K4"/>
    <mergeCell ref="S4:AI4"/>
    <mergeCell ref="E5:K5"/>
    <mergeCell ref="L5:X5"/>
    <mergeCell ref="Y5:AE5"/>
    <mergeCell ref="AH5:AI5"/>
    <mergeCell ref="E13:O13"/>
    <mergeCell ref="U13:AA13"/>
    <mergeCell ref="AE13:AG13"/>
    <mergeCell ref="AH13:AI13"/>
    <mergeCell ref="AE15:AG15"/>
    <mergeCell ref="AH15:AI15"/>
    <mergeCell ref="U16:AA16"/>
    <mergeCell ref="AC16:AI16"/>
    <mergeCell ref="Q17:AB17"/>
    <mergeCell ref="AC17:AI17"/>
    <mergeCell ref="AC18:AI18"/>
    <mergeCell ref="E19:O19"/>
    <mergeCell ref="AC19:AG19"/>
    <mergeCell ref="AH19:AI19"/>
    <mergeCell ref="E20:AI20"/>
    <mergeCell ref="E21:N21"/>
    <mergeCell ref="O21:AI21"/>
    <mergeCell ref="E22:S22"/>
    <mergeCell ref="T22:AC22"/>
    <mergeCell ref="AD22:AI22"/>
    <mergeCell ref="E23:S23"/>
    <mergeCell ref="T23:AC23"/>
    <mergeCell ref="AD23:AI23"/>
    <mergeCell ref="E24:S24"/>
    <mergeCell ref="T24:AC24"/>
    <mergeCell ref="AD24:AI24"/>
    <mergeCell ref="E25:S25"/>
    <mergeCell ref="T25:AC25"/>
    <mergeCell ref="AD25:AI25"/>
    <mergeCell ref="E26:S26"/>
    <mergeCell ref="T26:AC26"/>
    <mergeCell ref="AD26:AI26"/>
    <mergeCell ref="E27:AI27"/>
    <mergeCell ref="E28:N28"/>
    <mergeCell ref="O28:AI28"/>
    <mergeCell ref="E29:X29"/>
    <mergeCell ref="Y29:AB29"/>
    <mergeCell ref="AC29:AI29"/>
    <mergeCell ref="AC30:AI30"/>
    <mergeCell ref="AC31:AE31"/>
    <mergeCell ref="AG31:AI31"/>
    <mergeCell ref="E32:N32"/>
    <mergeCell ref="O32:X32"/>
    <mergeCell ref="AA32:AB32"/>
    <mergeCell ref="AC32:AI32"/>
    <mergeCell ref="L33:N33"/>
    <mergeCell ref="R33:S33"/>
    <mergeCell ref="AA33:AB33"/>
    <mergeCell ref="AC33:AI33"/>
    <mergeCell ref="L34:N34"/>
    <mergeCell ref="R34:S34"/>
    <mergeCell ref="AA34:AI34"/>
    <mergeCell ref="L35:N35"/>
    <mergeCell ref="R35:S35"/>
    <mergeCell ref="L36:N36"/>
    <mergeCell ref="L37:N37"/>
    <mergeCell ref="R37:S37"/>
    <mergeCell ref="L38:N38"/>
    <mergeCell ref="E39:AI39"/>
    <mergeCell ref="U41:W41"/>
    <mergeCell ref="AE42:AI42"/>
    <mergeCell ref="E43:O43"/>
    <mergeCell ref="S43:AI43"/>
    <mergeCell ref="E44:O44"/>
    <mergeCell ref="S44:AI44"/>
    <mergeCell ref="E45:O45"/>
    <mergeCell ref="S45:AI45"/>
    <mergeCell ref="E59:O59"/>
    <mergeCell ref="T59:AI60"/>
    <mergeCell ref="E61:O61"/>
    <mergeCell ref="T61:AI61"/>
    <mergeCell ref="E62:O62"/>
    <mergeCell ref="T62:AI63"/>
    <mergeCell ref="E64:O64"/>
    <mergeCell ref="E65:O65"/>
    <mergeCell ref="T65:AI66"/>
    <mergeCell ref="E46:O46"/>
    <mergeCell ref="S46:AI46"/>
    <mergeCell ref="E47:O47"/>
    <mergeCell ref="S47:AI47"/>
    <mergeCell ref="E48:O48"/>
    <mergeCell ref="E50:O50"/>
    <mergeCell ref="T50:AI50"/>
    <mergeCell ref="E51:O51"/>
    <mergeCell ref="E52:O52"/>
    <mergeCell ref="AG74:AI74"/>
    <mergeCell ref="G76:J76"/>
    <mergeCell ref="U76:AA76"/>
    <mergeCell ref="AG76:AI76"/>
    <mergeCell ref="G78:J78"/>
    <mergeCell ref="U78:AA78"/>
    <mergeCell ref="E71:O71"/>
    <mergeCell ref="S71:AB71"/>
    <mergeCell ref="AC71:AI71"/>
    <mergeCell ref="E72:K72"/>
    <mergeCell ref="S72:AB72"/>
    <mergeCell ref="AC72:AI72"/>
    <mergeCell ref="AL9:AT84"/>
    <mergeCell ref="E14:O15"/>
    <mergeCell ref="Q18:AB19"/>
    <mergeCell ref="E30:X31"/>
    <mergeCell ref="Y30:AB31"/>
    <mergeCell ref="AA36:AI38"/>
    <mergeCell ref="E40:K42"/>
    <mergeCell ref="X40:AC42"/>
    <mergeCell ref="AE40:AI41"/>
    <mergeCell ref="T48:AI49"/>
    <mergeCell ref="T51:AI52"/>
    <mergeCell ref="T53:AI54"/>
    <mergeCell ref="T56:AI57"/>
    <mergeCell ref="G80:J80"/>
    <mergeCell ref="U80:AA80"/>
    <mergeCell ref="U82:AA82"/>
    <mergeCell ref="E83:I83"/>
    <mergeCell ref="E67:O67"/>
    <mergeCell ref="T67:AI67"/>
    <mergeCell ref="E68:O68"/>
    <mergeCell ref="T68:AI69"/>
    <mergeCell ref="E70:O70"/>
    <mergeCell ref="J83:O83"/>
    <mergeCell ref="E84:AI84"/>
    <mergeCell ref="E53:O53"/>
    <mergeCell ref="E55:O55"/>
    <mergeCell ref="T55:AI55"/>
    <mergeCell ref="E56:O56"/>
    <mergeCell ref="E58:O58"/>
    <mergeCell ref="E96:AI96"/>
    <mergeCell ref="E86:AI88"/>
    <mergeCell ref="E91:J92"/>
    <mergeCell ref="W91:AB92"/>
    <mergeCell ref="O91:V92"/>
    <mergeCell ref="AE91:AI92"/>
    <mergeCell ref="E94:AI95"/>
    <mergeCell ref="E90:J90"/>
    <mergeCell ref="K90:AI90"/>
    <mergeCell ref="E93:J93"/>
    <mergeCell ref="W93:AB93"/>
    <mergeCell ref="AE93:AI93"/>
    <mergeCell ref="E85:K85"/>
    <mergeCell ref="L85:AI85"/>
    <mergeCell ref="E89:AI89"/>
    <mergeCell ref="E73:O73"/>
    <mergeCell ref="S73:AI73"/>
    <mergeCell ref="G74:J74"/>
    <mergeCell ref="U74:AC74"/>
  </mergeCells>
  <conditionalFormatting sqref="R11">
    <cfRule type="containsErrors" dxfId="1" priority="2">
      <formula>ISERROR(R11)</formula>
    </cfRule>
  </conditionalFormatting>
  <conditionalFormatting sqref="E16">
    <cfRule type="expression" dxfId="0" priority="1">
      <formula>IF($E$14&gt;0,"TRUE","FALSE")</formula>
    </cfRule>
  </conditionalFormatting>
  <dataValidations count="4">
    <dataValidation allowBlank="1" showErrorMessage="1" sqref="L3 JU3 TQ3 ADM3 ANI3 AXE3 BHA3 BQW3 CAS3 CKO3 CUK3 DEG3 DOC3 DXY3 EHU3 ERQ3 FBM3 FLI3 FVE3 GFA3 GOW3 GYS3 HIO3 HSK3 ICG3 IMC3 IVY3 JFU3 JPQ3 JZM3 KJI3 KTE3 LDA3 LMW3 LWS3 MGO3 MQK3 NAG3 NKC3 NTY3 ODU3 ONQ3 OXM3 PHI3 PRE3 QBA3 QKW3 QUS3 REO3 ROK3 RYG3 SIC3 SRY3 TBU3 TLQ3 TVM3 UFI3 UPE3 UZA3 VIW3 VSS3 WCO3 WMK3 WWG3 L65564:N65564 JU65564 TQ65564 ADM65564 ANI65564 AXE65564 BHA65564 BQW65564 CAS65564 CKO65564 CUK65564 DEG65564 DOC65564 DXY65564 EHU65564 ERQ65564 FBM65564 FLI65564 FVE65564 GFA65564 GOW65564 GYS65564 HIO65564 HSK65564 ICG65564 IMC65564 IVY65564 JFU65564 JPQ65564 JZM65564 KJI65564 KTE65564 LDA65564 LMW65564 LWS65564 MGO65564 MQK65564 NAG65564 NKC65564 NTY65564 ODU65564 ONQ65564 OXM65564 PHI65564 PRE65564 QBA65564 QKW65564 QUS65564 REO65564 ROK65564 RYG65564 SIC65564 SRY65564 TBU65564 TLQ65564 TVM65564 UFI65564 UPE65564 UZA65564 VIW65564 VSS65564 WCO65564 WMK65564 WWG65564 L131100:N131100 JU131100 TQ131100 ADM131100 ANI131100 AXE131100 BHA131100 BQW131100 CAS131100 CKO131100 CUK131100 DEG131100 DOC131100 DXY131100 EHU131100 ERQ131100 FBM131100 FLI131100 FVE131100 GFA131100 GOW131100 GYS131100 HIO131100 HSK131100 ICG131100 IMC131100 IVY131100 JFU131100 JPQ131100 JZM131100 KJI131100 KTE131100 LDA131100 LMW131100 LWS131100 MGO131100 MQK131100 NAG131100 NKC131100 NTY131100 ODU131100 ONQ131100 OXM131100 PHI131100 PRE131100 QBA131100 QKW131100 QUS131100 REO131100 ROK131100 RYG131100 SIC131100 SRY131100 TBU131100 TLQ131100 TVM131100 UFI131100 UPE131100 UZA131100 VIW131100 VSS131100 WCO131100 WMK131100 WWG131100 L196636:N196636 JU196636 TQ196636 ADM196636 ANI196636 AXE196636 BHA196636 BQW196636 CAS196636 CKO196636 CUK196636 DEG196636 DOC196636 DXY196636 EHU196636 ERQ196636 FBM196636 FLI196636 FVE196636 GFA196636 GOW196636 GYS196636 HIO196636 HSK196636 ICG196636 IMC196636 IVY196636 JFU196636 JPQ196636 JZM196636 KJI196636 KTE196636 LDA196636 LMW196636 LWS196636 MGO196636 MQK196636 NAG196636 NKC196636 NTY196636 ODU196636 ONQ196636 OXM196636 PHI196636 PRE196636 QBA196636 QKW196636 QUS196636 REO196636 ROK196636 RYG196636 SIC196636 SRY196636 TBU196636 TLQ196636 TVM196636 UFI196636 UPE196636 UZA196636 VIW196636 VSS196636 WCO196636 WMK196636 WWG196636 L262172:N262172 JU262172 TQ262172 ADM262172 ANI262172 AXE262172 BHA262172 BQW262172 CAS262172 CKO262172 CUK262172 DEG262172 DOC262172 DXY262172 EHU262172 ERQ262172 FBM262172 FLI262172 FVE262172 GFA262172 GOW262172 GYS262172 HIO262172 HSK262172 ICG262172 IMC262172 IVY262172 JFU262172 JPQ262172 JZM262172 KJI262172 KTE262172 LDA262172 LMW262172 LWS262172 MGO262172 MQK262172 NAG262172 NKC262172 NTY262172 ODU262172 ONQ262172 OXM262172 PHI262172 PRE262172 QBA262172 QKW262172 QUS262172 REO262172 ROK262172 RYG262172 SIC262172 SRY262172 TBU262172 TLQ262172 TVM262172 UFI262172 UPE262172 UZA262172 VIW262172 VSS262172 WCO262172 WMK262172 WWG262172 L327708:N327708 JU327708 TQ327708 ADM327708 ANI327708 AXE327708 BHA327708 BQW327708 CAS327708 CKO327708 CUK327708 DEG327708 DOC327708 DXY327708 EHU327708 ERQ327708 FBM327708 FLI327708 FVE327708 GFA327708 GOW327708 GYS327708 HIO327708 HSK327708 ICG327708 IMC327708 IVY327708 JFU327708 JPQ327708 JZM327708 KJI327708 KTE327708 LDA327708 LMW327708 LWS327708 MGO327708 MQK327708 NAG327708 NKC327708 NTY327708 ODU327708 ONQ327708 OXM327708 PHI327708 PRE327708 QBA327708 QKW327708 QUS327708 REO327708 ROK327708 RYG327708 SIC327708 SRY327708 TBU327708 TLQ327708 TVM327708 UFI327708 UPE327708 UZA327708 VIW327708 VSS327708 WCO327708 WMK327708 WWG327708 L393244:N393244 JU393244 TQ393244 ADM393244 ANI393244 AXE393244 BHA393244 BQW393244 CAS393244 CKO393244 CUK393244 DEG393244 DOC393244 DXY393244 EHU393244 ERQ393244 FBM393244 FLI393244 FVE393244 GFA393244 GOW393244 GYS393244 HIO393244 HSK393244 ICG393244 IMC393244 IVY393244 JFU393244 JPQ393244 JZM393244 KJI393244 KTE393244 LDA393244 LMW393244 LWS393244 MGO393244 MQK393244 NAG393244 NKC393244 NTY393244 ODU393244 ONQ393244 OXM393244 PHI393244 PRE393244 QBA393244 QKW393244 QUS393244 REO393244 ROK393244 RYG393244 SIC393244 SRY393244 TBU393244 TLQ393244 TVM393244 UFI393244 UPE393244 UZA393244 VIW393244 VSS393244 WCO393244 WMK393244 WWG393244 L458780:N458780 JU458780 TQ458780 ADM458780 ANI458780 AXE458780 BHA458780 BQW458780 CAS458780 CKO458780 CUK458780 DEG458780 DOC458780 DXY458780 EHU458780 ERQ458780 FBM458780 FLI458780 FVE458780 GFA458780 GOW458780 GYS458780 HIO458780 HSK458780 ICG458780 IMC458780 IVY458780 JFU458780 JPQ458780 JZM458780 KJI458780 KTE458780 LDA458780 LMW458780 LWS458780 MGO458780 MQK458780 NAG458780 NKC458780 NTY458780 ODU458780 ONQ458780 OXM458780 PHI458780 PRE458780 QBA458780 QKW458780 QUS458780 REO458780 ROK458780 RYG458780 SIC458780 SRY458780 TBU458780 TLQ458780 TVM458780 UFI458780 UPE458780 UZA458780 VIW458780 VSS458780 WCO458780 WMK458780 WWG458780 L524316:N524316 JU524316 TQ524316 ADM524316 ANI524316 AXE524316 BHA524316 BQW524316 CAS524316 CKO524316 CUK524316 DEG524316 DOC524316 DXY524316 EHU524316 ERQ524316 FBM524316 FLI524316 FVE524316 GFA524316 GOW524316 GYS524316 HIO524316 HSK524316 ICG524316 IMC524316 IVY524316 JFU524316 JPQ524316 JZM524316 KJI524316 KTE524316 LDA524316 LMW524316 LWS524316 MGO524316 MQK524316 NAG524316 NKC524316 NTY524316 ODU524316 ONQ524316 OXM524316 PHI524316 PRE524316 QBA524316 QKW524316 QUS524316 REO524316 ROK524316 RYG524316 SIC524316 SRY524316 TBU524316 TLQ524316 TVM524316 UFI524316 UPE524316 UZA524316 VIW524316 VSS524316 WCO524316 WMK524316 WWG524316 L589852:N589852 JU589852 TQ589852 ADM589852 ANI589852 AXE589852 BHA589852 BQW589852 CAS589852 CKO589852 CUK589852 DEG589852 DOC589852 DXY589852 EHU589852 ERQ589852 FBM589852 FLI589852 FVE589852 GFA589852 GOW589852 GYS589852 HIO589852 HSK589852 ICG589852 IMC589852 IVY589852 JFU589852 JPQ589852 JZM589852 KJI589852 KTE589852 LDA589852 LMW589852 LWS589852 MGO589852 MQK589852 NAG589852 NKC589852 NTY589852 ODU589852 ONQ589852 OXM589852 PHI589852 PRE589852 QBA589852 QKW589852 QUS589852 REO589852 ROK589852 RYG589852 SIC589852 SRY589852 TBU589852 TLQ589852 TVM589852 UFI589852 UPE589852 UZA589852 VIW589852 VSS589852 WCO589852 WMK589852 WWG589852 L655388:N655388 JU655388 TQ655388 ADM655388 ANI655388 AXE655388 BHA655388 BQW655388 CAS655388 CKO655388 CUK655388 DEG655388 DOC655388 DXY655388 EHU655388 ERQ655388 FBM655388 FLI655388 FVE655388 GFA655388 GOW655388 GYS655388 HIO655388 HSK655388 ICG655388 IMC655388 IVY655388 JFU655388 JPQ655388 JZM655388 KJI655388 KTE655388 LDA655388 LMW655388 LWS655388 MGO655388 MQK655388 NAG655388 NKC655388 NTY655388 ODU655388 ONQ655388 OXM655388 PHI655388 PRE655388 QBA655388 QKW655388 QUS655388 REO655388 ROK655388 RYG655388 SIC655388 SRY655388 TBU655388 TLQ655388 TVM655388 UFI655388 UPE655388 UZA655388 VIW655388 VSS655388 WCO655388 WMK655388 WWG655388 L720924:N720924 JU720924 TQ720924 ADM720924 ANI720924 AXE720924 BHA720924 BQW720924 CAS720924 CKO720924 CUK720924 DEG720924 DOC720924 DXY720924 EHU720924 ERQ720924 FBM720924 FLI720924 FVE720924 GFA720924 GOW720924 GYS720924 HIO720924 HSK720924 ICG720924 IMC720924 IVY720924 JFU720924 JPQ720924 JZM720924 KJI720924 KTE720924 LDA720924 LMW720924 LWS720924 MGO720924 MQK720924 NAG720924 NKC720924 NTY720924 ODU720924 ONQ720924 OXM720924 PHI720924 PRE720924 QBA720924 QKW720924 QUS720924 REO720924 ROK720924 RYG720924 SIC720924 SRY720924 TBU720924 TLQ720924 TVM720924 UFI720924 UPE720924 UZA720924 VIW720924 VSS720924 WCO720924 WMK720924 WWG720924 L786460:N786460 JU786460 TQ786460 ADM786460 ANI786460 AXE786460 BHA786460 BQW786460 CAS786460 CKO786460 CUK786460 DEG786460 DOC786460 DXY786460 EHU786460 ERQ786460 FBM786460 FLI786460 FVE786460 GFA786460 GOW786460 GYS786460 HIO786460 HSK786460 ICG786460 IMC786460 IVY786460 JFU786460 JPQ786460 JZM786460 KJI786460 KTE786460 LDA786460 LMW786460 LWS786460 MGO786460 MQK786460 NAG786460 NKC786460 NTY786460 ODU786460 ONQ786460 OXM786460 PHI786460 PRE786460 QBA786460 QKW786460 QUS786460 REO786460 ROK786460 RYG786460 SIC786460 SRY786460 TBU786460 TLQ786460 TVM786460 UFI786460 UPE786460 UZA786460 VIW786460 VSS786460 WCO786460 WMK786460 WWG786460 L851996:N851996 JU851996 TQ851996 ADM851996 ANI851996 AXE851996 BHA851996 BQW851996 CAS851996 CKO851996 CUK851996 DEG851996 DOC851996 DXY851996 EHU851996 ERQ851996 FBM851996 FLI851996 FVE851996 GFA851996 GOW851996 GYS851996 HIO851996 HSK851996 ICG851996 IMC851996 IVY851996 JFU851996 JPQ851996 JZM851996 KJI851996 KTE851996 LDA851996 LMW851996 LWS851996 MGO851996 MQK851996 NAG851996 NKC851996 NTY851996 ODU851996 ONQ851996 OXM851996 PHI851996 PRE851996 QBA851996 QKW851996 QUS851996 REO851996 ROK851996 RYG851996 SIC851996 SRY851996 TBU851996 TLQ851996 TVM851996 UFI851996 UPE851996 UZA851996 VIW851996 VSS851996 WCO851996 WMK851996 WWG851996 L917532:N917532 JU917532 TQ917532 ADM917532 ANI917532 AXE917532 BHA917532 BQW917532 CAS917532 CKO917532 CUK917532 DEG917532 DOC917532 DXY917532 EHU917532 ERQ917532 FBM917532 FLI917532 FVE917532 GFA917532 GOW917532 GYS917532 HIO917532 HSK917532 ICG917532 IMC917532 IVY917532 JFU917532 JPQ917532 JZM917532 KJI917532 KTE917532 LDA917532 LMW917532 LWS917532 MGO917532 MQK917532 NAG917532 NKC917532 NTY917532 ODU917532 ONQ917532 OXM917532 PHI917532 PRE917532 QBA917532 QKW917532 QUS917532 REO917532 ROK917532 RYG917532 SIC917532 SRY917532 TBU917532 TLQ917532 TVM917532 UFI917532 UPE917532 UZA917532 VIW917532 VSS917532 WCO917532 WMK917532 WWG917532 L983068:N983068 JU983068 TQ983068 ADM983068 ANI983068 AXE983068 BHA983068 BQW983068 CAS983068 CKO983068 CUK983068 DEG983068 DOC983068 DXY983068 EHU983068 ERQ983068 FBM983068 FLI983068 FVE983068 GFA983068 GOW983068 GYS983068 HIO983068 HSK983068 ICG983068 IMC983068 IVY983068 JFU983068 JPQ983068 JZM983068 KJI983068 KTE983068 LDA983068 LMW983068 LWS983068 MGO983068 MQK983068 NAG983068 NKC983068 NTY983068 ODU983068 ONQ983068 OXM983068 PHI983068 PRE983068 QBA983068 QKW983068 QUS983068 REO983068 ROK983068 RYG983068 SIC983068 SRY983068 TBU983068 TLQ983068 TVM983068 UFI983068 UPE983068 UZA983068 VIW983068 VSS983068 WCO983068 WMK983068 WWG983068"/>
    <dataValidation type="list" allowBlank="1" showInputMessage="1" showErrorMessage="1" sqref="KB18:KE18 TX18:UA18 ADT18:ADW18 ANP18:ANS18 AXL18:AXO18 BHH18:BHK18 BRD18:BRG18 CAZ18:CBC18 CKV18:CKY18 CUR18:CUU18 DEN18:DEQ18 DOJ18:DOM18 DYF18:DYI18 EIB18:EIE18 ERX18:ESA18 FBT18:FBW18 FLP18:FLS18 FVL18:FVO18 GFH18:GFK18 GPD18:GPG18 GYZ18:GZC18 HIV18:HIY18 HSR18:HSU18 ICN18:ICQ18 IMJ18:IMM18 IWF18:IWI18 JGB18:JGE18 JPX18:JQA18 JZT18:JZW18 KJP18:KJS18 KTL18:KTO18 LDH18:LDK18 LND18:LNG18 LWZ18:LXC18 MGV18:MGY18 MQR18:MQU18 NAN18:NAQ18 NKJ18:NKM18 NUF18:NUI18 OEB18:OEE18 ONX18:OOA18 OXT18:OXW18 PHP18:PHS18 PRL18:PRO18 QBH18:QBK18 QLD18:QLG18 QUZ18:QVC18 REV18:REY18 ROR18:ROU18 RYN18:RYQ18 SIJ18:SIM18 SSF18:SSI18 TCB18:TCE18 TLX18:TMA18 TVT18:TVW18 UFP18:UFS18 UPL18:UPO18 UZH18:UZK18 VJD18:VJG18 VSZ18:VTC18 WCV18:WCY18 WMR18:WMU18 WWN18:WWQ18 AC65576:AI65576 KB65576:KE65576 TX65576:UA65576 ADT65576:ADW65576 ANP65576:ANS65576 AXL65576:AXO65576 BHH65576:BHK65576 BRD65576:BRG65576 CAZ65576:CBC65576 CKV65576:CKY65576 CUR65576:CUU65576 DEN65576:DEQ65576 DOJ65576:DOM65576 DYF65576:DYI65576 EIB65576:EIE65576 ERX65576:ESA65576 FBT65576:FBW65576 FLP65576:FLS65576 FVL65576:FVO65576 GFH65576:GFK65576 GPD65576:GPG65576 GYZ65576:GZC65576 HIV65576:HIY65576 HSR65576:HSU65576 ICN65576:ICQ65576 IMJ65576:IMM65576 IWF65576:IWI65576 JGB65576:JGE65576 JPX65576:JQA65576 JZT65576:JZW65576 KJP65576:KJS65576 KTL65576:KTO65576 LDH65576:LDK65576 LND65576:LNG65576 LWZ65576:LXC65576 MGV65576:MGY65576 MQR65576:MQU65576 NAN65576:NAQ65576 NKJ65576:NKM65576 NUF65576:NUI65576 OEB65576:OEE65576 ONX65576:OOA65576 OXT65576:OXW65576 PHP65576:PHS65576 PRL65576:PRO65576 QBH65576:QBK65576 QLD65576:QLG65576 QUZ65576:QVC65576 REV65576:REY65576 ROR65576:ROU65576 RYN65576:RYQ65576 SIJ65576:SIM65576 SSF65576:SSI65576 TCB65576:TCE65576 TLX65576:TMA65576 TVT65576:TVW65576 UFP65576:UFS65576 UPL65576:UPO65576 UZH65576:UZK65576 VJD65576:VJG65576 VSZ65576:VTC65576 WCV65576:WCY65576 WMR65576:WMU65576 WWN65576:WWQ65576 AC131112:AI131112 KB131112:KE131112 TX131112:UA131112 ADT131112:ADW131112 ANP131112:ANS131112 AXL131112:AXO131112 BHH131112:BHK131112 BRD131112:BRG131112 CAZ131112:CBC131112 CKV131112:CKY131112 CUR131112:CUU131112 DEN131112:DEQ131112 DOJ131112:DOM131112 DYF131112:DYI131112 EIB131112:EIE131112 ERX131112:ESA131112 FBT131112:FBW131112 FLP131112:FLS131112 FVL131112:FVO131112 GFH131112:GFK131112 GPD131112:GPG131112 GYZ131112:GZC131112 HIV131112:HIY131112 HSR131112:HSU131112 ICN131112:ICQ131112 IMJ131112:IMM131112 IWF131112:IWI131112 JGB131112:JGE131112 JPX131112:JQA131112 JZT131112:JZW131112 KJP131112:KJS131112 KTL131112:KTO131112 LDH131112:LDK131112 LND131112:LNG131112 LWZ131112:LXC131112 MGV131112:MGY131112 MQR131112:MQU131112 NAN131112:NAQ131112 NKJ131112:NKM131112 NUF131112:NUI131112 OEB131112:OEE131112 ONX131112:OOA131112 OXT131112:OXW131112 PHP131112:PHS131112 PRL131112:PRO131112 QBH131112:QBK131112 QLD131112:QLG131112 QUZ131112:QVC131112 REV131112:REY131112 ROR131112:ROU131112 RYN131112:RYQ131112 SIJ131112:SIM131112 SSF131112:SSI131112 TCB131112:TCE131112 TLX131112:TMA131112 TVT131112:TVW131112 UFP131112:UFS131112 UPL131112:UPO131112 UZH131112:UZK131112 VJD131112:VJG131112 VSZ131112:VTC131112 WCV131112:WCY131112 WMR131112:WMU131112 WWN131112:WWQ131112 AC196648:AI196648 KB196648:KE196648 TX196648:UA196648 ADT196648:ADW196648 ANP196648:ANS196648 AXL196648:AXO196648 BHH196648:BHK196648 BRD196648:BRG196648 CAZ196648:CBC196648 CKV196648:CKY196648 CUR196648:CUU196648 DEN196648:DEQ196648 DOJ196648:DOM196648 DYF196648:DYI196648 EIB196648:EIE196648 ERX196648:ESA196648 FBT196648:FBW196648 FLP196648:FLS196648 FVL196648:FVO196648 GFH196648:GFK196648 GPD196648:GPG196648 GYZ196648:GZC196648 HIV196648:HIY196648 HSR196648:HSU196648 ICN196648:ICQ196648 IMJ196648:IMM196648 IWF196648:IWI196648 JGB196648:JGE196648 JPX196648:JQA196648 JZT196648:JZW196648 KJP196648:KJS196648 KTL196648:KTO196648 LDH196648:LDK196648 LND196648:LNG196648 LWZ196648:LXC196648 MGV196648:MGY196648 MQR196648:MQU196648 NAN196648:NAQ196648 NKJ196648:NKM196648 NUF196648:NUI196648 OEB196648:OEE196648 ONX196648:OOA196648 OXT196648:OXW196648 PHP196648:PHS196648 PRL196648:PRO196648 QBH196648:QBK196648 QLD196648:QLG196648 QUZ196648:QVC196648 REV196648:REY196648 ROR196648:ROU196648 RYN196648:RYQ196648 SIJ196648:SIM196648 SSF196648:SSI196648 TCB196648:TCE196648 TLX196648:TMA196648 TVT196648:TVW196648 UFP196648:UFS196648 UPL196648:UPO196648 UZH196648:UZK196648 VJD196648:VJG196648 VSZ196648:VTC196648 WCV196648:WCY196648 WMR196648:WMU196648 WWN196648:WWQ196648 AC262184:AI262184 KB262184:KE262184 TX262184:UA262184 ADT262184:ADW262184 ANP262184:ANS262184 AXL262184:AXO262184 BHH262184:BHK262184 BRD262184:BRG262184 CAZ262184:CBC262184 CKV262184:CKY262184 CUR262184:CUU262184 DEN262184:DEQ262184 DOJ262184:DOM262184 DYF262184:DYI262184 EIB262184:EIE262184 ERX262184:ESA262184 FBT262184:FBW262184 FLP262184:FLS262184 FVL262184:FVO262184 GFH262184:GFK262184 GPD262184:GPG262184 GYZ262184:GZC262184 HIV262184:HIY262184 HSR262184:HSU262184 ICN262184:ICQ262184 IMJ262184:IMM262184 IWF262184:IWI262184 JGB262184:JGE262184 JPX262184:JQA262184 JZT262184:JZW262184 KJP262184:KJS262184 KTL262184:KTO262184 LDH262184:LDK262184 LND262184:LNG262184 LWZ262184:LXC262184 MGV262184:MGY262184 MQR262184:MQU262184 NAN262184:NAQ262184 NKJ262184:NKM262184 NUF262184:NUI262184 OEB262184:OEE262184 ONX262184:OOA262184 OXT262184:OXW262184 PHP262184:PHS262184 PRL262184:PRO262184 QBH262184:QBK262184 QLD262184:QLG262184 QUZ262184:QVC262184 REV262184:REY262184 ROR262184:ROU262184 RYN262184:RYQ262184 SIJ262184:SIM262184 SSF262184:SSI262184 TCB262184:TCE262184 TLX262184:TMA262184 TVT262184:TVW262184 UFP262184:UFS262184 UPL262184:UPO262184 UZH262184:UZK262184 VJD262184:VJG262184 VSZ262184:VTC262184 WCV262184:WCY262184 WMR262184:WMU262184 WWN262184:WWQ262184 AC327720:AI327720 KB327720:KE327720 TX327720:UA327720 ADT327720:ADW327720 ANP327720:ANS327720 AXL327720:AXO327720 BHH327720:BHK327720 BRD327720:BRG327720 CAZ327720:CBC327720 CKV327720:CKY327720 CUR327720:CUU327720 DEN327720:DEQ327720 DOJ327720:DOM327720 DYF327720:DYI327720 EIB327720:EIE327720 ERX327720:ESA327720 FBT327720:FBW327720 FLP327720:FLS327720 FVL327720:FVO327720 GFH327720:GFK327720 GPD327720:GPG327720 GYZ327720:GZC327720 HIV327720:HIY327720 HSR327720:HSU327720 ICN327720:ICQ327720 IMJ327720:IMM327720 IWF327720:IWI327720 JGB327720:JGE327720 JPX327720:JQA327720 JZT327720:JZW327720 KJP327720:KJS327720 KTL327720:KTO327720 LDH327720:LDK327720 LND327720:LNG327720 LWZ327720:LXC327720 MGV327720:MGY327720 MQR327720:MQU327720 NAN327720:NAQ327720 NKJ327720:NKM327720 NUF327720:NUI327720 OEB327720:OEE327720 ONX327720:OOA327720 OXT327720:OXW327720 PHP327720:PHS327720 PRL327720:PRO327720 QBH327720:QBK327720 QLD327720:QLG327720 QUZ327720:QVC327720 REV327720:REY327720 ROR327720:ROU327720 RYN327720:RYQ327720 SIJ327720:SIM327720 SSF327720:SSI327720 TCB327720:TCE327720 TLX327720:TMA327720 TVT327720:TVW327720 UFP327720:UFS327720 UPL327720:UPO327720 UZH327720:UZK327720 VJD327720:VJG327720 VSZ327720:VTC327720 WCV327720:WCY327720 WMR327720:WMU327720 WWN327720:WWQ327720 AC393256:AI393256 KB393256:KE393256 TX393256:UA393256 ADT393256:ADW393256 ANP393256:ANS393256 AXL393256:AXO393256 BHH393256:BHK393256 BRD393256:BRG393256 CAZ393256:CBC393256 CKV393256:CKY393256 CUR393256:CUU393256 DEN393256:DEQ393256 DOJ393256:DOM393256 DYF393256:DYI393256 EIB393256:EIE393256 ERX393256:ESA393256 FBT393256:FBW393256 FLP393256:FLS393256 FVL393256:FVO393256 GFH393256:GFK393256 GPD393256:GPG393256 GYZ393256:GZC393256 HIV393256:HIY393256 HSR393256:HSU393256 ICN393256:ICQ393256 IMJ393256:IMM393256 IWF393256:IWI393256 JGB393256:JGE393256 JPX393256:JQA393256 JZT393256:JZW393256 KJP393256:KJS393256 KTL393256:KTO393256 LDH393256:LDK393256 LND393256:LNG393256 LWZ393256:LXC393256 MGV393256:MGY393256 MQR393256:MQU393256 NAN393256:NAQ393256 NKJ393256:NKM393256 NUF393256:NUI393256 OEB393256:OEE393256 ONX393256:OOA393256 OXT393256:OXW393256 PHP393256:PHS393256 PRL393256:PRO393256 QBH393256:QBK393256 QLD393256:QLG393256 QUZ393256:QVC393256 REV393256:REY393256 ROR393256:ROU393256 RYN393256:RYQ393256 SIJ393256:SIM393256 SSF393256:SSI393256 TCB393256:TCE393256 TLX393256:TMA393256 TVT393256:TVW393256 UFP393256:UFS393256 UPL393256:UPO393256 UZH393256:UZK393256 VJD393256:VJG393256 VSZ393256:VTC393256 WCV393256:WCY393256 WMR393256:WMU393256 WWN393256:WWQ393256 AC458792:AI458792 KB458792:KE458792 TX458792:UA458792 ADT458792:ADW458792 ANP458792:ANS458792 AXL458792:AXO458792 BHH458792:BHK458792 BRD458792:BRG458792 CAZ458792:CBC458792 CKV458792:CKY458792 CUR458792:CUU458792 DEN458792:DEQ458792 DOJ458792:DOM458792 DYF458792:DYI458792 EIB458792:EIE458792 ERX458792:ESA458792 FBT458792:FBW458792 FLP458792:FLS458792 FVL458792:FVO458792 GFH458792:GFK458792 GPD458792:GPG458792 GYZ458792:GZC458792 HIV458792:HIY458792 HSR458792:HSU458792 ICN458792:ICQ458792 IMJ458792:IMM458792 IWF458792:IWI458792 JGB458792:JGE458792 JPX458792:JQA458792 JZT458792:JZW458792 KJP458792:KJS458792 KTL458792:KTO458792 LDH458792:LDK458792 LND458792:LNG458792 LWZ458792:LXC458792 MGV458792:MGY458792 MQR458792:MQU458792 NAN458792:NAQ458792 NKJ458792:NKM458792 NUF458792:NUI458792 OEB458792:OEE458792 ONX458792:OOA458792 OXT458792:OXW458792 PHP458792:PHS458792 PRL458792:PRO458792 QBH458792:QBK458792 QLD458792:QLG458792 QUZ458792:QVC458792 REV458792:REY458792 ROR458792:ROU458792 RYN458792:RYQ458792 SIJ458792:SIM458792 SSF458792:SSI458792 TCB458792:TCE458792 TLX458792:TMA458792 TVT458792:TVW458792 UFP458792:UFS458792 UPL458792:UPO458792 UZH458792:UZK458792 VJD458792:VJG458792 VSZ458792:VTC458792 WCV458792:WCY458792 WMR458792:WMU458792 WWN458792:WWQ458792 AC524328:AI524328 KB524328:KE524328 TX524328:UA524328 ADT524328:ADW524328 ANP524328:ANS524328 AXL524328:AXO524328 BHH524328:BHK524328 BRD524328:BRG524328 CAZ524328:CBC524328 CKV524328:CKY524328 CUR524328:CUU524328 DEN524328:DEQ524328 DOJ524328:DOM524328 DYF524328:DYI524328 EIB524328:EIE524328 ERX524328:ESA524328 FBT524328:FBW524328 FLP524328:FLS524328 FVL524328:FVO524328 GFH524328:GFK524328 GPD524328:GPG524328 GYZ524328:GZC524328 HIV524328:HIY524328 HSR524328:HSU524328 ICN524328:ICQ524328 IMJ524328:IMM524328 IWF524328:IWI524328 JGB524328:JGE524328 JPX524328:JQA524328 JZT524328:JZW524328 KJP524328:KJS524328 KTL524328:KTO524328 LDH524328:LDK524328 LND524328:LNG524328 LWZ524328:LXC524328 MGV524328:MGY524328 MQR524328:MQU524328 NAN524328:NAQ524328 NKJ524328:NKM524328 NUF524328:NUI524328 OEB524328:OEE524328 ONX524328:OOA524328 OXT524328:OXW524328 PHP524328:PHS524328 PRL524328:PRO524328 QBH524328:QBK524328 QLD524328:QLG524328 QUZ524328:QVC524328 REV524328:REY524328 ROR524328:ROU524328 RYN524328:RYQ524328 SIJ524328:SIM524328 SSF524328:SSI524328 TCB524328:TCE524328 TLX524328:TMA524328 TVT524328:TVW524328 UFP524328:UFS524328 UPL524328:UPO524328 UZH524328:UZK524328 VJD524328:VJG524328 VSZ524328:VTC524328 WCV524328:WCY524328 WMR524328:WMU524328 WWN524328:WWQ524328 AC589864:AI589864 KB589864:KE589864 TX589864:UA589864 ADT589864:ADW589864 ANP589864:ANS589864 AXL589864:AXO589864 BHH589864:BHK589864 BRD589864:BRG589864 CAZ589864:CBC589864 CKV589864:CKY589864 CUR589864:CUU589864 DEN589864:DEQ589864 DOJ589864:DOM589864 DYF589864:DYI589864 EIB589864:EIE589864 ERX589864:ESA589864 FBT589864:FBW589864 FLP589864:FLS589864 FVL589864:FVO589864 GFH589864:GFK589864 GPD589864:GPG589864 GYZ589864:GZC589864 HIV589864:HIY589864 HSR589864:HSU589864 ICN589864:ICQ589864 IMJ589864:IMM589864 IWF589864:IWI589864 JGB589864:JGE589864 JPX589864:JQA589864 JZT589864:JZW589864 KJP589864:KJS589864 KTL589864:KTO589864 LDH589864:LDK589864 LND589864:LNG589864 LWZ589864:LXC589864 MGV589864:MGY589864 MQR589864:MQU589864 NAN589864:NAQ589864 NKJ589864:NKM589864 NUF589864:NUI589864 OEB589864:OEE589864 ONX589864:OOA589864 OXT589864:OXW589864 PHP589864:PHS589864 PRL589864:PRO589864 QBH589864:QBK589864 QLD589864:QLG589864 QUZ589864:QVC589864 REV589864:REY589864 ROR589864:ROU589864 RYN589864:RYQ589864 SIJ589864:SIM589864 SSF589864:SSI589864 TCB589864:TCE589864 TLX589864:TMA589864 TVT589864:TVW589864 UFP589864:UFS589864 UPL589864:UPO589864 UZH589864:UZK589864 VJD589864:VJG589864 VSZ589864:VTC589864 WCV589864:WCY589864 WMR589864:WMU589864 WWN589864:WWQ589864 AC655400:AI655400 KB655400:KE655400 TX655400:UA655400 ADT655400:ADW655400 ANP655400:ANS655400 AXL655400:AXO655400 BHH655400:BHK655400 BRD655400:BRG655400 CAZ655400:CBC655400 CKV655400:CKY655400 CUR655400:CUU655400 DEN655400:DEQ655400 DOJ655400:DOM655400 DYF655400:DYI655400 EIB655400:EIE655400 ERX655400:ESA655400 FBT655400:FBW655400 FLP655400:FLS655400 FVL655400:FVO655400 GFH655400:GFK655400 GPD655400:GPG655400 GYZ655400:GZC655400 HIV655400:HIY655400 HSR655400:HSU655400 ICN655400:ICQ655400 IMJ655400:IMM655400 IWF655400:IWI655400 JGB655400:JGE655400 JPX655400:JQA655400 JZT655400:JZW655400 KJP655400:KJS655400 KTL655400:KTO655400 LDH655400:LDK655400 LND655400:LNG655400 LWZ655400:LXC655400 MGV655400:MGY655400 MQR655400:MQU655400 NAN655400:NAQ655400 NKJ655400:NKM655400 NUF655400:NUI655400 OEB655400:OEE655400 ONX655400:OOA655400 OXT655400:OXW655400 PHP655400:PHS655400 PRL655400:PRO655400 QBH655400:QBK655400 QLD655400:QLG655400 QUZ655400:QVC655400 REV655400:REY655400 ROR655400:ROU655400 RYN655400:RYQ655400 SIJ655400:SIM655400 SSF655400:SSI655400 TCB655400:TCE655400 TLX655400:TMA655400 TVT655400:TVW655400 UFP655400:UFS655400 UPL655400:UPO655400 UZH655400:UZK655400 VJD655400:VJG655400 VSZ655400:VTC655400 WCV655400:WCY655400 WMR655400:WMU655400 WWN655400:WWQ655400 AC720936:AI720936 KB720936:KE720936 TX720936:UA720936 ADT720936:ADW720936 ANP720936:ANS720936 AXL720936:AXO720936 BHH720936:BHK720936 BRD720936:BRG720936 CAZ720936:CBC720936 CKV720936:CKY720936 CUR720936:CUU720936 DEN720936:DEQ720936 DOJ720936:DOM720936 DYF720936:DYI720936 EIB720936:EIE720936 ERX720936:ESA720936 FBT720936:FBW720936 FLP720936:FLS720936 FVL720936:FVO720936 GFH720936:GFK720936 GPD720936:GPG720936 GYZ720936:GZC720936 HIV720936:HIY720936 HSR720936:HSU720936 ICN720936:ICQ720936 IMJ720936:IMM720936 IWF720936:IWI720936 JGB720936:JGE720936 JPX720936:JQA720936 JZT720936:JZW720936 KJP720936:KJS720936 KTL720936:KTO720936 LDH720936:LDK720936 LND720936:LNG720936 LWZ720936:LXC720936 MGV720936:MGY720936 MQR720936:MQU720936 NAN720936:NAQ720936 NKJ720936:NKM720936 NUF720936:NUI720936 OEB720936:OEE720936 ONX720936:OOA720936 OXT720936:OXW720936 PHP720936:PHS720936 PRL720936:PRO720936 QBH720936:QBK720936 QLD720936:QLG720936 QUZ720936:QVC720936 REV720936:REY720936 ROR720936:ROU720936 RYN720936:RYQ720936 SIJ720936:SIM720936 SSF720936:SSI720936 TCB720936:TCE720936 TLX720936:TMA720936 TVT720936:TVW720936 UFP720936:UFS720936 UPL720936:UPO720936 UZH720936:UZK720936 VJD720936:VJG720936 VSZ720936:VTC720936 WCV720936:WCY720936 WMR720936:WMU720936 WWN720936:WWQ720936 AC786472:AI786472 KB786472:KE786472 TX786472:UA786472 ADT786472:ADW786472 ANP786472:ANS786472 AXL786472:AXO786472 BHH786472:BHK786472 BRD786472:BRG786472 CAZ786472:CBC786472 CKV786472:CKY786472 CUR786472:CUU786472 DEN786472:DEQ786472 DOJ786472:DOM786472 DYF786472:DYI786472 EIB786472:EIE786472 ERX786472:ESA786472 FBT786472:FBW786472 FLP786472:FLS786472 FVL786472:FVO786472 GFH786472:GFK786472 GPD786472:GPG786472 GYZ786472:GZC786472 HIV786472:HIY786472 HSR786472:HSU786472 ICN786472:ICQ786472 IMJ786472:IMM786472 IWF786472:IWI786472 JGB786472:JGE786472 JPX786472:JQA786472 JZT786472:JZW786472 KJP786472:KJS786472 KTL786472:KTO786472 LDH786472:LDK786472 LND786472:LNG786472 LWZ786472:LXC786472 MGV786472:MGY786472 MQR786472:MQU786472 NAN786472:NAQ786472 NKJ786472:NKM786472 NUF786472:NUI786472 OEB786472:OEE786472 ONX786472:OOA786472 OXT786472:OXW786472 PHP786472:PHS786472 PRL786472:PRO786472 QBH786472:QBK786472 QLD786472:QLG786472 QUZ786472:QVC786472 REV786472:REY786472 ROR786472:ROU786472 RYN786472:RYQ786472 SIJ786472:SIM786472 SSF786472:SSI786472 TCB786472:TCE786472 TLX786472:TMA786472 TVT786472:TVW786472 UFP786472:UFS786472 UPL786472:UPO786472 UZH786472:UZK786472 VJD786472:VJG786472 VSZ786472:VTC786472 WCV786472:WCY786472 WMR786472:WMU786472 WWN786472:WWQ786472 AC852008:AI852008 KB852008:KE852008 TX852008:UA852008 ADT852008:ADW852008 ANP852008:ANS852008 AXL852008:AXO852008 BHH852008:BHK852008 BRD852008:BRG852008 CAZ852008:CBC852008 CKV852008:CKY852008 CUR852008:CUU852008 DEN852008:DEQ852008 DOJ852008:DOM852008 DYF852008:DYI852008 EIB852008:EIE852008 ERX852008:ESA852008 FBT852008:FBW852008 FLP852008:FLS852008 FVL852008:FVO852008 GFH852008:GFK852008 GPD852008:GPG852008 GYZ852008:GZC852008 HIV852008:HIY852008 HSR852008:HSU852008 ICN852008:ICQ852008 IMJ852008:IMM852008 IWF852008:IWI852008 JGB852008:JGE852008 JPX852008:JQA852008 JZT852008:JZW852008 KJP852008:KJS852008 KTL852008:KTO852008 LDH852008:LDK852008 LND852008:LNG852008 LWZ852008:LXC852008 MGV852008:MGY852008 MQR852008:MQU852008 NAN852008:NAQ852008 NKJ852008:NKM852008 NUF852008:NUI852008 OEB852008:OEE852008 ONX852008:OOA852008 OXT852008:OXW852008 PHP852008:PHS852008 PRL852008:PRO852008 QBH852008:QBK852008 QLD852008:QLG852008 QUZ852008:QVC852008 REV852008:REY852008 ROR852008:ROU852008 RYN852008:RYQ852008 SIJ852008:SIM852008 SSF852008:SSI852008 TCB852008:TCE852008 TLX852008:TMA852008 TVT852008:TVW852008 UFP852008:UFS852008 UPL852008:UPO852008 UZH852008:UZK852008 VJD852008:VJG852008 VSZ852008:VTC852008 WCV852008:WCY852008 WMR852008:WMU852008 WWN852008:WWQ852008 AC917544:AI917544 KB917544:KE917544 TX917544:UA917544 ADT917544:ADW917544 ANP917544:ANS917544 AXL917544:AXO917544 BHH917544:BHK917544 BRD917544:BRG917544 CAZ917544:CBC917544 CKV917544:CKY917544 CUR917544:CUU917544 DEN917544:DEQ917544 DOJ917544:DOM917544 DYF917544:DYI917544 EIB917544:EIE917544 ERX917544:ESA917544 FBT917544:FBW917544 FLP917544:FLS917544 FVL917544:FVO917544 GFH917544:GFK917544 GPD917544:GPG917544 GYZ917544:GZC917544 HIV917544:HIY917544 HSR917544:HSU917544 ICN917544:ICQ917544 IMJ917544:IMM917544 IWF917544:IWI917544 JGB917544:JGE917544 JPX917544:JQA917544 JZT917544:JZW917544 KJP917544:KJS917544 KTL917544:KTO917544 LDH917544:LDK917544 LND917544:LNG917544 LWZ917544:LXC917544 MGV917544:MGY917544 MQR917544:MQU917544 NAN917544:NAQ917544 NKJ917544:NKM917544 NUF917544:NUI917544 OEB917544:OEE917544 ONX917544:OOA917544 OXT917544:OXW917544 PHP917544:PHS917544 PRL917544:PRO917544 QBH917544:QBK917544 QLD917544:QLG917544 QUZ917544:QVC917544 REV917544:REY917544 ROR917544:ROU917544 RYN917544:RYQ917544 SIJ917544:SIM917544 SSF917544:SSI917544 TCB917544:TCE917544 TLX917544:TMA917544 TVT917544:TVW917544 UFP917544:UFS917544 UPL917544:UPO917544 UZH917544:UZK917544 VJD917544:VJG917544 VSZ917544:VTC917544 WCV917544:WCY917544 WMR917544:WMU917544 WWN917544:WWQ917544 AC983080:AI983080 KB983080:KE983080 TX983080:UA983080 ADT983080:ADW983080 ANP983080:ANS983080 AXL983080:AXO983080 BHH983080:BHK983080 BRD983080:BRG983080 CAZ983080:CBC983080 CKV983080:CKY983080 CUR983080:CUU983080 DEN983080:DEQ983080 DOJ983080:DOM983080 DYF983080:DYI983080 EIB983080:EIE983080 ERX983080:ESA983080 FBT983080:FBW983080 FLP983080:FLS983080 FVL983080:FVO983080 GFH983080:GFK983080 GPD983080:GPG983080 GYZ983080:GZC983080 HIV983080:HIY983080 HSR983080:HSU983080 ICN983080:ICQ983080 IMJ983080:IMM983080 IWF983080:IWI983080 JGB983080:JGE983080 JPX983080:JQA983080 JZT983080:JZW983080 KJP983080:KJS983080 KTL983080:KTO983080 LDH983080:LDK983080 LND983080:LNG983080 LWZ983080:LXC983080 MGV983080:MGY983080 MQR983080:MQU983080 NAN983080:NAQ983080 NKJ983080:NKM983080 NUF983080:NUI983080 OEB983080:OEE983080 ONX983080:OOA983080 OXT983080:OXW983080 PHP983080:PHS983080 PRL983080:PRO983080 QBH983080:QBK983080 QLD983080:QLG983080 QUZ983080:QVC983080 REV983080:REY983080 ROR983080:ROU983080 RYN983080:RYQ983080 SIJ983080:SIM983080 SSF983080:SSI983080 TCB983080:TCE983080 TLX983080:TMA983080 TVT983080:TVW983080 UFP983080:UFS983080 UPL983080:UPO983080 UZH983080:UZK983080 VJD983080:VJG983080 VSZ983080:VTC983080 WCV983080:WCY983080 WMR983080:WMU983080 WWN983080:WWQ983080">
      <formula1>$AE$98:$AE$104</formula1>
    </dataValidation>
    <dataValidation type="list" allowBlank="1" showInputMessage="1" showErrorMessage="1" sqref="KB30:KE30 TX30:UA30 ADT30:ADW30 ANP30:ANS30 AXL30:AXO30 BHH30:BHK30 BRD30:BRG30 CAZ30:CBC30 CKV30:CKY30 CUR30:CUU30 DEN30:DEQ30 DOJ30:DOM30 DYF30:DYI30 EIB30:EIE30 ERX30:ESA30 FBT30:FBW30 FLP30:FLS30 FVL30:FVO30 GFH30:GFK30 GPD30:GPG30 GYZ30:GZC30 HIV30:HIY30 HSR30:HSU30 ICN30:ICQ30 IMJ30:IMM30 IWF30:IWI30 JGB30:JGE30 JPX30:JQA30 JZT30:JZW30 KJP30:KJS30 KTL30:KTO30 LDH30:LDK30 LND30:LNG30 LWZ30:LXC30 MGV30:MGY30 MQR30:MQU30 NAN30:NAQ30 NKJ30:NKM30 NUF30:NUI30 OEB30:OEE30 ONX30:OOA30 OXT30:OXW30 PHP30:PHS30 PRL30:PRO30 QBH30:QBK30 QLD30:QLG30 QUZ30:QVC30 REV30:REY30 ROR30:ROU30 RYN30:RYQ30 SIJ30:SIM30 SSF30:SSI30 TCB30:TCE30 TLX30:TMA30 TVT30:TVW30 UFP30:UFS30 UPL30:UPO30 UZH30:UZK30 VJD30:VJG30 VSZ30:VTC30 WCV30:WCY30 WMR30:WMU30 WWN30:WWQ30 AC65588:AI65588 KB65588:KE65588 TX65588:UA65588 ADT65588:ADW65588 ANP65588:ANS65588 AXL65588:AXO65588 BHH65588:BHK65588 BRD65588:BRG65588 CAZ65588:CBC65588 CKV65588:CKY65588 CUR65588:CUU65588 DEN65588:DEQ65588 DOJ65588:DOM65588 DYF65588:DYI65588 EIB65588:EIE65588 ERX65588:ESA65588 FBT65588:FBW65588 FLP65588:FLS65588 FVL65588:FVO65588 GFH65588:GFK65588 GPD65588:GPG65588 GYZ65588:GZC65588 HIV65588:HIY65588 HSR65588:HSU65588 ICN65588:ICQ65588 IMJ65588:IMM65588 IWF65588:IWI65588 JGB65588:JGE65588 JPX65588:JQA65588 JZT65588:JZW65588 KJP65588:KJS65588 KTL65588:KTO65588 LDH65588:LDK65588 LND65588:LNG65588 LWZ65588:LXC65588 MGV65588:MGY65588 MQR65588:MQU65588 NAN65588:NAQ65588 NKJ65588:NKM65588 NUF65588:NUI65588 OEB65588:OEE65588 ONX65588:OOA65588 OXT65588:OXW65588 PHP65588:PHS65588 PRL65588:PRO65588 QBH65588:QBK65588 QLD65588:QLG65588 QUZ65588:QVC65588 REV65588:REY65588 ROR65588:ROU65588 RYN65588:RYQ65588 SIJ65588:SIM65588 SSF65588:SSI65588 TCB65588:TCE65588 TLX65588:TMA65588 TVT65588:TVW65588 UFP65588:UFS65588 UPL65588:UPO65588 UZH65588:UZK65588 VJD65588:VJG65588 VSZ65588:VTC65588 WCV65588:WCY65588 WMR65588:WMU65588 WWN65588:WWQ65588 AC131124:AI131124 KB131124:KE131124 TX131124:UA131124 ADT131124:ADW131124 ANP131124:ANS131124 AXL131124:AXO131124 BHH131124:BHK131124 BRD131124:BRG131124 CAZ131124:CBC131124 CKV131124:CKY131124 CUR131124:CUU131124 DEN131124:DEQ131124 DOJ131124:DOM131124 DYF131124:DYI131124 EIB131124:EIE131124 ERX131124:ESA131124 FBT131124:FBW131124 FLP131124:FLS131124 FVL131124:FVO131124 GFH131124:GFK131124 GPD131124:GPG131124 GYZ131124:GZC131124 HIV131124:HIY131124 HSR131124:HSU131124 ICN131124:ICQ131124 IMJ131124:IMM131124 IWF131124:IWI131124 JGB131124:JGE131124 JPX131124:JQA131124 JZT131124:JZW131124 KJP131124:KJS131124 KTL131124:KTO131124 LDH131124:LDK131124 LND131124:LNG131124 LWZ131124:LXC131124 MGV131124:MGY131124 MQR131124:MQU131124 NAN131124:NAQ131124 NKJ131124:NKM131124 NUF131124:NUI131124 OEB131124:OEE131124 ONX131124:OOA131124 OXT131124:OXW131124 PHP131124:PHS131124 PRL131124:PRO131124 QBH131124:QBK131124 QLD131124:QLG131124 QUZ131124:QVC131124 REV131124:REY131124 ROR131124:ROU131124 RYN131124:RYQ131124 SIJ131124:SIM131124 SSF131124:SSI131124 TCB131124:TCE131124 TLX131124:TMA131124 TVT131124:TVW131124 UFP131124:UFS131124 UPL131124:UPO131124 UZH131124:UZK131124 VJD131124:VJG131124 VSZ131124:VTC131124 WCV131124:WCY131124 WMR131124:WMU131124 WWN131124:WWQ131124 AC196660:AI196660 KB196660:KE196660 TX196660:UA196660 ADT196660:ADW196660 ANP196660:ANS196660 AXL196660:AXO196660 BHH196660:BHK196660 BRD196660:BRG196660 CAZ196660:CBC196660 CKV196660:CKY196660 CUR196660:CUU196660 DEN196660:DEQ196660 DOJ196660:DOM196660 DYF196660:DYI196660 EIB196660:EIE196660 ERX196660:ESA196660 FBT196660:FBW196660 FLP196660:FLS196660 FVL196660:FVO196660 GFH196660:GFK196660 GPD196660:GPG196660 GYZ196660:GZC196660 HIV196660:HIY196660 HSR196660:HSU196660 ICN196660:ICQ196660 IMJ196660:IMM196660 IWF196660:IWI196660 JGB196660:JGE196660 JPX196660:JQA196660 JZT196660:JZW196660 KJP196660:KJS196660 KTL196660:KTO196660 LDH196660:LDK196660 LND196660:LNG196660 LWZ196660:LXC196660 MGV196660:MGY196660 MQR196660:MQU196660 NAN196660:NAQ196660 NKJ196660:NKM196660 NUF196660:NUI196660 OEB196660:OEE196660 ONX196660:OOA196660 OXT196660:OXW196660 PHP196660:PHS196660 PRL196660:PRO196660 QBH196660:QBK196660 QLD196660:QLG196660 QUZ196660:QVC196660 REV196660:REY196660 ROR196660:ROU196660 RYN196660:RYQ196660 SIJ196660:SIM196660 SSF196660:SSI196660 TCB196660:TCE196660 TLX196660:TMA196660 TVT196660:TVW196660 UFP196660:UFS196660 UPL196660:UPO196660 UZH196660:UZK196660 VJD196660:VJG196660 VSZ196660:VTC196660 WCV196660:WCY196660 WMR196660:WMU196660 WWN196660:WWQ196660 AC262196:AI262196 KB262196:KE262196 TX262196:UA262196 ADT262196:ADW262196 ANP262196:ANS262196 AXL262196:AXO262196 BHH262196:BHK262196 BRD262196:BRG262196 CAZ262196:CBC262196 CKV262196:CKY262196 CUR262196:CUU262196 DEN262196:DEQ262196 DOJ262196:DOM262196 DYF262196:DYI262196 EIB262196:EIE262196 ERX262196:ESA262196 FBT262196:FBW262196 FLP262196:FLS262196 FVL262196:FVO262196 GFH262196:GFK262196 GPD262196:GPG262196 GYZ262196:GZC262196 HIV262196:HIY262196 HSR262196:HSU262196 ICN262196:ICQ262196 IMJ262196:IMM262196 IWF262196:IWI262196 JGB262196:JGE262196 JPX262196:JQA262196 JZT262196:JZW262196 KJP262196:KJS262196 KTL262196:KTO262196 LDH262196:LDK262196 LND262196:LNG262196 LWZ262196:LXC262196 MGV262196:MGY262196 MQR262196:MQU262196 NAN262196:NAQ262196 NKJ262196:NKM262196 NUF262196:NUI262196 OEB262196:OEE262196 ONX262196:OOA262196 OXT262196:OXW262196 PHP262196:PHS262196 PRL262196:PRO262196 QBH262196:QBK262196 QLD262196:QLG262196 QUZ262196:QVC262196 REV262196:REY262196 ROR262196:ROU262196 RYN262196:RYQ262196 SIJ262196:SIM262196 SSF262196:SSI262196 TCB262196:TCE262196 TLX262196:TMA262196 TVT262196:TVW262196 UFP262196:UFS262196 UPL262196:UPO262196 UZH262196:UZK262196 VJD262196:VJG262196 VSZ262196:VTC262196 WCV262196:WCY262196 WMR262196:WMU262196 WWN262196:WWQ262196 AC327732:AI327732 KB327732:KE327732 TX327732:UA327732 ADT327732:ADW327732 ANP327732:ANS327732 AXL327732:AXO327732 BHH327732:BHK327732 BRD327732:BRG327732 CAZ327732:CBC327732 CKV327732:CKY327732 CUR327732:CUU327732 DEN327732:DEQ327732 DOJ327732:DOM327732 DYF327732:DYI327732 EIB327732:EIE327732 ERX327732:ESA327732 FBT327732:FBW327732 FLP327732:FLS327732 FVL327732:FVO327732 GFH327732:GFK327732 GPD327732:GPG327732 GYZ327732:GZC327732 HIV327732:HIY327732 HSR327732:HSU327732 ICN327732:ICQ327732 IMJ327732:IMM327732 IWF327732:IWI327732 JGB327732:JGE327732 JPX327732:JQA327732 JZT327732:JZW327732 KJP327732:KJS327732 KTL327732:KTO327732 LDH327732:LDK327732 LND327732:LNG327732 LWZ327732:LXC327732 MGV327732:MGY327732 MQR327732:MQU327732 NAN327732:NAQ327732 NKJ327732:NKM327732 NUF327732:NUI327732 OEB327732:OEE327732 ONX327732:OOA327732 OXT327732:OXW327732 PHP327732:PHS327732 PRL327732:PRO327732 QBH327732:QBK327732 QLD327732:QLG327732 QUZ327732:QVC327732 REV327732:REY327732 ROR327732:ROU327732 RYN327732:RYQ327732 SIJ327732:SIM327732 SSF327732:SSI327732 TCB327732:TCE327732 TLX327732:TMA327732 TVT327732:TVW327732 UFP327732:UFS327732 UPL327732:UPO327732 UZH327732:UZK327732 VJD327732:VJG327732 VSZ327732:VTC327732 WCV327732:WCY327732 WMR327732:WMU327732 WWN327732:WWQ327732 AC393268:AI393268 KB393268:KE393268 TX393268:UA393268 ADT393268:ADW393268 ANP393268:ANS393268 AXL393268:AXO393268 BHH393268:BHK393268 BRD393268:BRG393268 CAZ393268:CBC393268 CKV393268:CKY393268 CUR393268:CUU393268 DEN393268:DEQ393268 DOJ393268:DOM393268 DYF393268:DYI393268 EIB393268:EIE393268 ERX393268:ESA393268 FBT393268:FBW393268 FLP393268:FLS393268 FVL393268:FVO393268 GFH393268:GFK393268 GPD393268:GPG393268 GYZ393268:GZC393268 HIV393268:HIY393268 HSR393268:HSU393268 ICN393268:ICQ393268 IMJ393268:IMM393268 IWF393268:IWI393268 JGB393268:JGE393268 JPX393268:JQA393268 JZT393268:JZW393268 KJP393268:KJS393268 KTL393268:KTO393268 LDH393268:LDK393268 LND393268:LNG393268 LWZ393268:LXC393268 MGV393268:MGY393268 MQR393268:MQU393268 NAN393268:NAQ393268 NKJ393268:NKM393268 NUF393268:NUI393268 OEB393268:OEE393268 ONX393268:OOA393268 OXT393268:OXW393268 PHP393268:PHS393268 PRL393268:PRO393268 QBH393268:QBK393268 QLD393268:QLG393268 QUZ393268:QVC393268 REV393268:REY393268 ROR393268:ROU393268 RYN393268:RYQ393268 SIJ393268:SIM393268 SSF393268:SSI393268 TCB393268:TCE393268 TLX393268:TMA393268 TVT393268:TVW393268 UFP393268:UFS393268 UPL393268:UPO393268 UZH393268:UZK393268 VJD393268:VJG393268 VSZ393268:VTC393268 WCV393268:WCY393268 WMR393268:WMU393268 WWN393268:WWQ393268 AC458804:AI458804 KB458804:KE458804 TX458804:UA458804 ADT458804:ADW458804 ANP458804:ANS458804 AXL458804:AXO458804 BHH458804:BHK458804 BRD458804:BRG458804 CAZ458804:CBC458804 CKV458804:CKY458804 CUR458804:CUU458804 DEN458804:DEQ458804 DOJ458804:DOM458804 DYF458804:DYI458804 EIB458804:EIE458804 ERX458804:ESA458804 FBT458804:FBW458804 FLP458804:FLS458804 FVL458804:FVO458804 GFH458804:GFK458804 GPD458804:GPG458804 GYZ458804:GZC458804 HIV458804:HIY458804 HSR458804:HSU458804 ICN458804:ICQ458804 IMJ458804:IMM458804 IWF458804:IWI458804 JGB458804:JGE458804 JPX458804:JQA458804 JZT458804:JZW458804 KJP458804:KJS458804 KTL458804:KTO458804 LDH458804:LDK458804 LND458804:LNG458804 LWZ458804:LXC458804 MGV458804:MGY458804 MQR458804:MQU458804 NAN458804:NAQ458804 NKJ458804:NKM458804 NUF458804:NUI458804 OEB458804:OEE458804 ONX458804:OOA458804 OXT458804:OXW458804 PHP458804:PHS458804 PRL458804:PRO458804 QBH458804:QBK458804 QLD458804:QLG458804 QUZ458804:QVC458804 REV458804:REY458804 ROR458804:ROU458804 RYN458804:RYQ458804 SIJ458804:SIM458804 SSF458804:SSI458804 TCB458804:TCE458804 TLX458804:TMA458804 TVT458804:TVW458804 UFP458804:UFS458804 UPL458804:UPO458804 UZH458804:UZK458804 VJD458804:VJG458804 VSZ458804:VTC458804 WCV458804:WCY458804 WMR458804:WMU458804 WWN458804:WWQ458804 AC524340:AI524340 KB524340:KE524340 TX524340:UA524340 ADT524340:ADW524340 ANP524340:ANS524340 AXL524340:AXO524340 BHH524340:BHK524340 BRD524340:BRG524340 CAZ524340:CBC524340 CKV524340:CKY524340 CUR524340:CUU524340 DEN524340:DEQ524340 DOJ524340:DOM524340 DYF524340:DYI524340 EIB524340:EIE524340 ERX524340:ESA524340 FBT524340:FBW524340 FLP524340:FLS524340 FVL524340:FVO524340 GFH524340:GFK524340 GPD524340:GPG524340 GYZ524340:GZC524340 HIV524340:HIY524340 HSR524340:HSU524340 ICN524340:ICQ524340 IMJ524340:IMM524340 IWF524340:IWI524340 JGB524340:JGE524340 JPX524340:JQA524340 JZT524340:JZW524340 KJP524340:KJS524340 KTL524340:KTO524340 LDH524340:LDK524340 LND524340:LNG524340 LWZ524340:LXC524340 MGV524340:MGY524340 MQR524340:MQU524340 NAN524340:NAQ524340 NKJ524340:NKM524340 NUF524340:NUI524340 OEB524340:OEE524340 ONX524340:OOA524340 OXT524340:OXW524340 PHP524340:PHS524340 PRL524340:PRO524340 QBH524340:QBK524340 QLD524340:QLG524340 QUZ524340:QVC524340 REV524340:REY524340 ROR524340:ROU524340 RYN524340:RYQ524340 SIJ524340:SIM524340 SSF524340:SSI524340 TCB524340:TCE524340 TLX524340:TMA524340 TVT524340:TVW524340 UFP524340:UFS524340 UPL524340:UPO524340 UZH524340:UZK524340 VJD524340:VJG524340 VSZ524340:VTC524340 WCV524340:WCY524340 WMR524340:WMU524340 WWN524340:WWQ524340 AC589876:AI589876 KB589876:KE589876 TX589876:UA589876 ADT589876:ADW589876 ANP589876:ANS589876 AXL589876:AXO589876 BHH589876:BHK589876 BRD589876:BRG589876 CAZ589876:CBC589876 CKV589876:CKY589876 CUR589876:CUU589876 DEN589876:DEQ589876 DOJ589876:DOM589876 DYF589876:DYI589876 EIB589876:EIE589876 ERX589876:ESA589876 FBT589876:FBW589876 FLP589876:FLS589876 FVL589876:FVO589876 GFH589876:GFK589876 GPD589876:GPG589876 GYZ589876:GZC589876 HIV589876:HIY589876 HSR589876:HSU589876 ICN589876:ICQ589876 IMJ589876:IMM589876 IWF589876:IWI589876 JGB589876:JGE589876 JPX589876:JQA589876 JZT589876:JZW589876 KJP589876:KJS589876 KTL589876:KTO589876 LDH589876:LDK589876 LND589876:LNG589876 LWZ589876:LXC589876 MGV589876:MGY589876 MQR589876:MQU589876 NAN589876:NAQ589876 NKJ589876:NKM589876 NUF589876:NUI589876 OEB589876:OEE589876 ONX589876:OOA589876 OXT589876:OXW589876 PHP589876:PHS589876 PRL589876:PRO589876 QBH589876:QBK589876 QLD589876:QLG589876 QUZ589876:QVC589876 REV589876:REY589876 ROR589876:ROU589876 RYN589876:RYQ589876 SIJ589876:SIM589876 SSF589876:SSI589876 TCB589876:TCE589876 TLX589876:TMA589876 TVT589876:TVW589876 UFP589876:UFS589876 UPL589876:UPO589876 UZH589876:UZK589876 VJD589876:VJG589876 VSZ589876:VTC589876 WCV589876:WCY589876 WMR589876:WMU589876 WWN589876:WWQ589876 AC655412:AI655412 KB655412:KE655412 TX655412:UA655412 ADT655412:ADW655412 ANP655412:ANS655412 AXL655412:AXO655412 BHH655412:BHK655412 BRD655412:BRG655412 CAZ655412:CBC655412 CKV655412:CKY655412 CUR655412:CUU655412 DEN655412:DEQ655412 DOJ655412:DOM655412 DYF655412:DYI655412 EIB655412:EIE655412 ERX655412:ESA655412 FBT655412:FBW655412 FLP655412:FLS655412 FVL655412:FVO655412 GFH655412:GFK655412 GPD655412:GPG655412 GYZ655412:GZC655412 HIV655412:HIY655412 HSR655412:HSU655412 ICN655412:ICQ655412 IMJ655412:IMM655412 IWF655412:IWI655412 JGB655412:JGE655412 JPX655412:JQA655412 JZT655412:JZW655412 KJP655412:KJS655412 KTL655412:KTO655412 LDH655412:LDK655412 LND655412:LNG655412 LWZ655412:LXC655412 MGV655412:MGY655412 MQR655412:MQU655412 NAN655412:NAQ655412 NKJ655412:NKM655412 NUF655412:NUI655412 OEB655412:OEE655412 ONX655412:OOA655412 OXT655412:OXW655412 PHP655412:PHS655412 PRL655412:PRO655412 QBH655412:QBK655412 QLD655412:QLG655412 QUZ655412:QVC655412 REV655412:REY655412 ROR655412:ROU655412 RYN655412:RYQ655412 SIJ655412:SIM655412 SSF655412:SSI655412 TCB655412:TCE655412 TLX655412:TMA655412 TVT655412:TVW655412 UFP655412:UFS655412 UPL655412:UPO655412 UZH655412:UZK655412 VJD655412:VJG655412 VSZ655412:VTC655412 WCV655412:WCY655412 WMR655412:WMU655412 WWN655412:WWQ655412 AC720948:AI720948 KB720948:KE720948 TX720948:UA720948 ADT720948:ADW720948 ANP720948:ANS720948 AXL720948:AXO720948 BHH720948:BHK720948 BRD720948:BRG720948 CAZ720948:CBC720948 CKV720948:CKY720948 CUR720948:CUU720948 DEN720948:DEQ720948 DOJ720948:DOM720948 DYF720948:DYI720948 EIB720948:EIE720948 ERX720948:ESA720948 FBT720948:FBW720948 FLP720948:FLS720948 FVL720948:FVO720948 GFH720948:GFK720948 GPD720948:GPG720948 GYZ720948:GZC720948 HIV720948:HIY720948 HSR720948:HSU720948 ICN720948:ICQ720948 IMJ720948:IMM720948 IWF720948:IWI720948 JGB720948:JGE720948 JPX720948:JQA720948 JZT720948:JZW720948 KJP720948:KJS720948 KTL720948:KTO720948 LDH720948:LDK720948 LND720948:LNG720948 LWZ720948:LXC720948 MGV720948:MGY720948 MQR720948:MQU720948 NAN720948:NAQ720948 NKJ720948:NKM720948 NUF720948:NUI720948 OEB720948:OEE720948 ONX720948:OOA720948 OXT720948:OXW720948 PHP720948:PHS720948 PRL720948:PRO720948 QBH720948:QBK720948 QLD720948:QLG720948 QUZ720948:QVC720948 REV720948:REY720948 ROR720948:ROU720948 RYN720948:RYQ720948 SIJ720948:SIM720948 SSF720948:SSI720948 TCB720948:TCE720948 TLX720948:TMA720948 TVT720948:TVW720948 UFP720948:UFS720948 UPL720948:UPO720948 UZH720948:UZK720948 VJD720948:VJG720948 VSZ720948:VTC720948 WCV720948:WCY720948 WMR720948:WMU720948 WWN720948:WWQ720948 AC786484:AI786484 KB786484:KE786484 TX786484:UA786484 ADT786484:ADW786484 ANP786484:ANS786484 AXL786484:AXO786484 BHH786484:BHK786484 BRD786484:BRG786484 CAZ786484:CBC786484 CKV786484:CKY786484 CUR786484:CUU786484 DEN786484:DEQ786484 DOJ786484:DOM786484 DYF786484:DYI786484 EIB786484:EIE786484 ERX786484:ESA786484 FBT786484:FBW786484 FLP786484:FLS786484 FVL786484:FVO786484 GFH786484:GFK786484 GPD786484:GPG786484 GYZ786484:GZC786484 HIV786484:HIY786484 HSR786484:HSU786484 ICN786484:ICQ786484 IMJ786484:IMM786484 IWF786484:IWI786484 JGB786484:JGE786484 JPX786484:JQA786484 JZT786484:JZW786484 KJP786484:KJS786484 KTL786484:KTO786484 LDH786484:LDK786484 LND786484:LNG786484 LWZ786484:LXC786484 MGV786484:MGY786484 MQR786484:MQU786484 NAN786484:NAQ786484 NKJ786484:NKM786484 NUF786484:NUI786484 OEB786484:OEE786484 ONX786484:OOA786484 OXT786484:OXW786484 PHP786484:PHS786484 PRL786484:PRO786484 QBH786484:QBK786484 QLD786484:QLG786484 QUZ786484:QVC786484 REV786484:REY786484 ROR786484:ROU786484 RYN786484:RYQ786484 SIJ786484:SIM786484 SSF786484:SSI786484 TCB786484:TCE786484 TLX786484:TMA786484 TVT786484:TVW786484 UFP786484:UFS786484 UPL786484:UPO786484 UZH786484:UZK786484 VJD786484:VJG786484 VSZ786484:VTC786484 WCV786484:WCY786484 WMR786484:WMU786484 WWN786484:WWQ786484 AC852020:AI852020 KB852020:KE852020 TX852020:UA852020 ADT852020:ADW852020 ANP852020:ANS852020 AXL852020:AXO852020 BHH852020:BHK852020 BRD852020:BRG852020 CAZ852020:CBC852020 CKV852020:CKY852020 CUR852020:CUU852020 DEN852020:DEQ852020 DOJ852020:DOM852020 DYF852020:DYI852020 EIB852020:EIE852020 ERX852020:ESA852020 FBT852020:FBW852020 FLP852020:FLS852020 FVL852020:FVO852020 GFH852020:GFK852020 GPD852020:GPG852020 GYZ852020:GZC852020 HIV852020:HIY852020 HSR852020:HSU852020 ICN852020:ICQ852020 IMJ852020:IMM852020 IWF852020:IWI852020 JGB852020:JGE852020 JPX852020:JQA852020 JZT852020:JZW852020 KJP852020:KJS852020 KTL852020:KTO852020 LDH852020:LDK852020 LND852020:LNG852020 LWZ852020:LXC852020 MGV852020:MGY852020 MQR852020:MQU852020 NAN852020:NAQ852020 NKJ852020:NKM852020 NUF852020:NUI852020 OEB852020:OEE852020 ONX852020:OOA852020 OXT852020:OXW852020 PHP852020:PHS852020 PRL852020:PRO852020 QBH852020:QBK852020 QLD852020:QLG852020 QUZ852020:QVC852020 REV852020:REY852020 ROR852020:ROU852020 RYN852020:RYQ852020 SIJ852020:SIM852020 SSF852020:SSI852020 TCB852020:TCE852020 TLX852020:TMA852020 TVT852020:TVW852020 UFP852020:UFS852020 UPL852020:UPO852020 UZH852020:UZK852020 VJD852020:VJG852020 VSZ852020:VTC852020 WCV852020:WCY852020 WMR852020:WMU852020 WWN852020:WWQ852020 AC917556:AI917556 KB917556:KE917556 TX917556:UA917556 ADT917556:ADW917556 ANP917556:ANS917556 AXL917556:AXO917556 BHH917556:BHK917556 BRD917556:BRG917556 CAZ917556:CBC917556 CKV917556:CKY917556 CUR917556:CUU917556 DEN917556:DEQ917556 DOJ917556:DOM917556 DYF917556:DYI917556 EIB917556:EIE917556 ERX917556:ESA917556 FBT917556:FBW917556 FLP917556:FLS917556 FVL917556:FVO917556 GFH917556:GFK917556 GPD917556:GPG917556 GYZ917556:GZC917556 HIV917556:HIY917556 HSR917556:HSU917556 ICN917556:ICQ917556 IMJ917556:IMM917556 IWF917556:IWI917556 JGB917556:JGE917556 JPX917556:JQA917556 JZT917556:JZW917556 KJP917556:KJS917556 KTL917556:KTO917556 LDH917556:LDK917556 LND917556:LNG917556 LWZ917556:LXC917556 MGV917556:MGY917556 MQR917556:MQU917556 NAN917556:NAQ917556 NKJ917556:NKM917556 NUF917556:NUI917556 OEB917556:OEE917556 ONX917556:OOA917556 OXT917556:OXW917556 PHP917556:PHS917556 PRL917556:PRO917556 QBH917556:QBK917556 QLD917556:QLG917556 QUZ917556:QVC917556 REV917556:REY917556 ROR917556:ROU917556 RYN917556:RYQ917556 SIJ917556:SIM917556 SSF917556:SSI917556 TCB917556:TCE917556 TLX917556:TMA917556 TVT917556:TVW917556 UFP917556:UFS917556 UPL917556:UPO917556 UZH917556:UZK917556 VJD917556:VJG917556 VSZ917556:VTC917556 WCV917556:WCY917556 WMR917556:WMU917556 WWN917556:WWQ917556 AC983092:AI983092 KB983092:KE983092 TX983092:UA983092 ADT983092:ADW983092 ANP983092:ANS983092 AXL983092:AXO983092 BHH983092:BHK983092 BRD983092:BRG983092 CAZ983092:CBC983092 CKV983092:CKY983092 CUR983092:CUU983092 DEN983092:DEQ983092 DOJ983092:DOM983092 DYF983092:DYI983092 EIB983092:EIE983092 ERX983092:ESA983092 FBT983092:FBW983092 FLP983092:FLS983092 FVL983092:FVO983092 GFH983092:GFK983092 GPD983092:GPG983092 GYZ983092:GZC983092 HIV983092:HIY983092 HSR983092:HSU983092 ICN983092:ICQ983092 IMJ983092:IMM983092 IWF983092:IWI983092 JGB983092:JGE983092 JPX983092:JQA983092 JZT983092:JZW983092 KJP983092:KJS983092 KTL983092:KTO983092 LDH983092:LDK983092 LND983092:LNG983092 LWZ983092:LXC983092 MGV983092:MGY983092 MQR983092:MQU983092 NAN983092:NAQ983092 NKJ983092:NKM983092 NUF983092:NUI983092 OEB983092:OEE983092 ONX983092:OOA983092 OXT983092:OXW983092 PHP983092:PHS983092 PRL983092:PRO983092 QBH983092:QBK983092 QLD983092:QLG983092 QUZ983092:QVC983092 REV983092:REY983092 ROR983092:ROU983092 RYN983092:RYQ983092 SIJ983092:SIM983092 SSF983092:SSI983092 TCB983092:TCE983092 TLX983092:TMA983092 TVT983092:TVW983092 UFP983092:UFS983092 UPL983092:UPO983092 UZH983092:UZK983092 VJD983092:VJG983092 VSZ983092:VTC983092 WCV983092:WCY983092 WMR983092:WMU983092 WWN983092:WWQ983092">
      <formula1>$AA$108:$AA$113</formula1>
    </dataValidation>
    <dataValidation type="list" allowBlank="1" showInputMessage="1" showErrorMessage="1" sqref="KB33:KE33 TX33:UA33 ADT33:ADW33 ANP33:ANS33 AXL33:AXO33 BHH33:BHK33 BRD33:BRG33 CAZ33:CBC33 CKV33:CKY33 CUR33:CUU33 DEN33:DEQ33 DOJ33:DOM33 DYF33:DYI33 EIB33:EIE33 ERX33:ESA33 FBT33:FBW33 FLP33:FLS33 FVL33:FVO33 GFH33:GFK33 GPD33:GPG33 GYZ33:GZC33 HIV33:HIY33 HSR33:HSU33 ICN33:ICQ33 IMJ33:IMM33 IWF33:IWI33 JGB33:JGE33 JPX33:JQA33 JZT33:JZW33 KJP33:KJS33 KTL33:KTO33 LDH33:LDK33 LND33:LNG33 LWZ33:LXC33 MGV33:MGY33 MQR33:MQU33 NAN33:NAQ33 NKJ33:NKM33 NUF33:NUI33 OEB33:OEE33 ONX33:OOA33 OXT33:OXW33 PHP33:PHS33 PRL33:PRO33 QBH33:QBK33 QLD33:QLG33 QUZ33:QVC33 REV33:REY33 ROR33:ROU33 RYN33:RYQ33 SIJ33:SIM33 SSF33:SSI33 TCB33:TCE33 TLX33:TMA33 TVT33:TVW33 UFP33:UFS33 UPL33:UPO33 UZH33:UZK33 VJD33:VJG33 VSZ33:VTC33 WCV33:WCY33 WMR33:WMU33 WWN33:WWQ33 AC65591:AI65591 KB65591:KE65591 TX65591:UA65591 ADT65591:ADW65591 ANP65591:ANS65591 AXL65591:AXO65591 BHH65591:BHK65591 BRD65591:BRG65591 CAZ65591:CBC65591 CKV65591:CKY65591 CUR65591:CUU65591 DEN65591:DEQ65591 DOJ65591:DOM65591 DYF65591:DYI65591 EIB65591:EIE65591 ERX65591:ESA65591 FBT65591:FBW65591 FLP65591:FLS65591 FVL65591:FVO65591 GFH65591:GFK65591 GPD65591:GPG65591 GYZ65591:GZC65591 HIV65591:HIY65591 HSR65591:HSU65591 ICN65591:ICQ65591 IMJ65591:IMM65591 IWF65591:IWI65591 JGB65591:JGE65591 JPX65591:JQA65591 JZT65591:JZW65591 KJP65591:KJS65591 KTL65591:KTO65591 LDH65591:LDK65591 LND65591:LNG65591 LWZ65591:LXC65591 MGV65591:MGY65591 MQR65591:MQU65591 NAN65591:NAQ65591 NKJ65591:NKM65591 NUF65591:NUI65591 OEB65591:OEE65591 ONX65591:OOA65591 OXT65591:OXW65591 PHP65591:PHS65591 PRL65591:PRO65591 QBH65591:QBK65591 QLD65591:QLG65591 QUZ65591:QVC65591 REV65591:REY65591 ROR65591:ROU65591 RYN65591:RYQ65591 SIJ65591:SIM65591 SSF65591:SSI65591 TCB65591:TCE65591 TLX65591:TMA65591 TVT65591:TVW65591 UFP65591:UFS65591 UPL65591:UPO65591 UZH65591:UZK65591 VJD65591:VJG65591 VSZ65591:VTC65591 WCV65591:WCY65591 WMR65591:WMU65591 WWN65591:WWQ65591 AC131127:AI131127 KB131127:KE131127 TX131127:UA131127 ADT131127:ADW131127 ANP131127:ANS131127 AXL131127:AXO131127 BHH131127:BHK131127 BRD131127:BRG131127 CAZ131127:CBC131127 CKV131127:CKY131127 CUR131127:CUU131127 DEN131127:DEQ131127 DOJ131127:DOM131127 DYF131127:DYI131127 EIB131127:EIE131127 ERX131127:ESA131127 FBT131127:FBW131127 FLP131127:FLS131127 FVL131127:FVO131127 GFH131127:GFK131127 GPD131127:GPG131127 GYZ131127:GZC131127 HIV131127:HIY131127 HSR131127:HSU131127 ICN131127:ICQ131127 IMJ131127:IMM131127 IWF131127:IWI131127 JGB131127:JGE131127 JPX131127:JQA131127 JZT131127:JZW131127 KJP131127:KJS131127 KTL131127:KTO131127 LDH131127:LDK131127 LND131127:LNG131127 LWZ131127:LXC131127 MGV131127:MGY131127 MQR131127:MQU131127 NAN131127:NAQ131127 NKJ131127:NKM131127 NUF131127:NUI131127 OEB131127:OEE131127 ONX131127:OOA131127 OXT131127:OXW131127 PHP131127:PHS131127 PRL131127:PRO131127 QBH131127:QBK131127 QLD131127:QLG131127 QUZ131127:QVC131127 REV131127:REY131127 ROR131127:ROU131127 RYN131127:RYQ131127 SIJ131127:SIM131127 SSF131127:SSI131127 TCB131127:TCE131127 TLX131127:TMA131127 TVT131127:TVW131127 UFP131127:UFS131127 UPL131127:UPO131127 UZH131127:UZK131127 VJD131127:VJG131127 VSZ131127:VTC131127 WCV131127:WCY131127 WMR131127:WMU131127 WWN131127:WWQ131127 AC196663:AI196663 KB196663:KE196663 TX196663:UA196663 ADT196663:ADW196663 ANP196663:ANS196663 AXL196663:AXO196663 BHH196663:BHK196663 BRD196663:BRG196663 CAZ196663:CBC196663 CKV196663:CKY196663 CUR196663:CUU196663 DEN196663:DEQ196663 DOJ196663:DOM196663 DYF196663:DYI196663 EIB196663:EIE196663 ERX196663:ESA196663 FBT196663:FBW196663 FLP196663:FLS196663 FVL196663:FVO196663 GFH196663:GFK196663 GPD196663:GPG196663 GYZ196663:GZC196663 HIV196663:HIY196663 HSR196663:HSU196663 ICN196663:ICQ196663 IMJ196663:IMM196663 IWF196663:IWI196663 JGB196663:JGE196663 JPX196663:JQA196663 JZT196663:JZW196663 KJP196663:KJS196663 KTL196663:KTO196663 LDH196663:LDK196663 LND196663:LNG196663 LWZ196663:LXC196663 MGV196663:MGY196663 MQR196663:MQU196663 NAN196663:NAQ196663 NKJ196663:NKM196663 NUF196663:NUI196663 OEB196663:OEE196663 ONX196663:OOA196663 OXT196663:OXW196663 PHP196663:PHS196663 PRL196663:PRO196663 QBH196663:QBK196663 QLD196663:QLG196663 QUZ196663:QVC196663 REV196663:REY196663 ROR196663:ROU196663 RYN196663:RYQ196663 SIJ196663:SIM196663 SSF196663:SSI196663 TCB196663:TCE196663 TLX196663:TMA196663 TVT196663:TVW196663 UFP196663:UFS196663 UPL196663:UPO196663 UZH196663:UZK196663 VJD196663:VJG196663 VSZ196663:VTC196663 WCV196663:WCY196663 WMR196663:WMU196663 WWN196663:WWQ196663 AC262199:AI262199 KB262199:KE262199 TX262199:UA262199 ADT262199:ADW262199 ANP262199:ANS262199 AXL262199:AXO262199 BHH262199:BHK262199 BRD262199:BRG262199 CAZ262199:CBC262199 CKV262199:CKY262199 CUR262199:CUU262199 DEN262199:DEQ262199 DOJ262199:DOM262199 DYF262199:DYI262199 EIB262199:EIE262199 ERX262199:ESA262199 FBT262199:FBW262199 FLP262199:FLS262199 FVL262199:FVO262199 GFH262199:GFK262199 GPD262199:GPG262199 GYZ262199:GZC262199 HIV262199:HIY262199 HSR262199:HSU262199 ICN262199:ICQ262199 IMJ262199:IMM262199 IWF262199:IWI262199 JGB262199:JGE262199 JPX262199:JQA262199 JZT262199:JZW262199 KJP262199:KJS262199 KTL262199:KTO262199 LDH262199:LDK262199 LND262199:LNG262199 LWZ262199:LXC262199 MGV262199:MGY262199 MQR262199:MQU262199 NAN262199:NAQ262199 NKJ262199:NKM262199 NUF262199:NUI262199 OEB262199:OEE262199 ONX262199:OOA262199 OXT262199:OXW262199 PHP262199:PHS262199 PRL262199:PRO262199 QBH262199:QBK262199 QLD262199:QLG262199 QUZ262199:QVC262199 REV262199:REY262199 ROR262199:ROU262199 RYN262199:RYQ262199 SIJ262199:SIM262199 SSF262199:SSI262199 TCB262199:TCE262199 TLX262199:TMA262199 TVT262199:TVW262199 UFP262199:UFS262199 UPL262199:UPO262199 UZH262199:UZK262199 VJD262199:VJG262199 VSZ262199:VTC262199 WCV262199:WCY262199 WMR262199:WMU262199 WWN262199:WWQ262199 AC327735:AI327735 KB327735:KE327735 TX327735:UA327735 ADT327735:ADW327735 ANP327735:ANS327735 AXL327735:AXO327735 BHH327735:BHK327735 BRD327735:BRG327735 CAZ327735:CBC327735 CKV327735:CKY327735 CUR327735:CUU327735 DEN327735:DEQ327735 DOJ327735:DOM327735 DYF327735:DYI327735 EIB327735:EIE327735 ERX327735:ESA327735 FBT327735:FBW327735 FLP327735:FLS327735 FVL327735:FVO327735 GFH327735:GFK327735 GPD327735:GPG327735 GYZ327735:GZC327735 HIV327735:HIY327735 HSR327735:HSU327735 ICN327735:ICQ327735 IMJ327735:IMM327735 IWF327735:IWI327735 JGB327735:JGE327735 JPX327735:JQA327735 JZT327735:JZW327735 KJP327735:KJS327735 KTL327735:KTO327735 LDH327735:LDK327735 LND327735:LNG327735 LWZ327735:LXC327735 MGV327735:MGY327735 MQR327735:MQU327735 NAN327735:NAQ327735 NKJ327735:NKM327735 NUF327735:NUI327735 OEB327735:OEE327735 ONX327735:OOA327735 OXT327735:OXW327735 PHP327735:PHS327735 PRL327735:PRO327735 QBH327735:QBK327735 QLD327735:QLG327735 QUZ327735:QVC327735 REV327735:REY327735 ROR327735:ROU327735 RYN327735:RYQ327735 SIJ327735:SIM327735 SSF327735:SSI327735 TCB327735:TCE327735 TLX327735:TMA327735 TVT327735:TVW327735 UFP327735:UFS327735 UPL327735:UPO327735 UZH327735:UZK327735 VJD327735:VJG327735 VSZ327735:VTC327735 WCV327735:WCY327735 WMR327735:WMU327735 WWN327735:WWQ327735 AC393271:AI393271 KB393271:KE393271 TX393271:UA393271 ADT393271:ADW393271 ANP393271:ANS393271 AXL393271:AXO393271 BHH393271:BHK393271 BRD393271:BRG393271 CAZ393271:CBC393271 CKV393271:CKY393271 CUR393271:CUU393271 DEN393271:DEQ393271 DOJ393271:DOM393271 DYF393271:DYI393271 EIB393271:EIE393271 ERX393271:ESA393271 FBT393271:FBW393271 FLP393271:FLS393271 FVL393271:FVO393271 GFH393271:GFK393271 GPD393271:GPG393271 GYZ393271:GZC393271 HIV393271:HIY393271 HSR393271:HSU393271 ICN393271:ICQ393271 IMJ393271:IMM393271 IWF393271:IWI393271 JGB393271:JGE393271 JPX393271:JQA393271 JZT393271:JZW393271 KJP393271:KJS393271 KTL393271:KTO393271 LDH393271:LDK393271 LND393271:LNG393271 LWZ393271:LXC393271 MGV393271:MGY393271 MQR393271:MQU393271 NAN393271:NAQ393271 NKJ393271:NKM393271 NUF393271:NUI393271 OEB393271:OEE393271 ONX393271:OOA393271 OXT393271:OXW393271 PHP393271:PHS393271 PRL393271:PRO393271 QBH393271:QBK393271 QLD393271:QLG393271 QUZ393271:QVC393271 REV393271:REY393271 ROR393271:ROU393271 RYN393271:RYQ393271 SIJ393271:SIM393271 SSF393271:SSI393271 TCB393271:TCE393271 TLX393271:TMA393271 TVT393271:TVW393271 UFP393271:UFS393271 UPL393271:UPO393271 UZH393271:UZK393271 VJD393271:VJG393271 VSZ393271:VTC393271 WCV393271:WCY393271 WMR393271:WMU393271 WWN393271:WWQ393271 AC458807:AI458807 KB458807:KE458807 TX458807:UA458807 ADT458807:ADW458807 ANP458807:ANS458807 AXL458807:AXO458807 BHH458807:BHK458807 BRD458807:BRG458807 CAZ458807:CBC458807 CKV458807:CKY458807 CUR458807:CUU458807 DEN458807:DEQ458807 DOJ458807:DOM458807 DYF458807:DYI458807 EIB458807:EIE458807 ERX458807:ESA458807 FBT458807:FBW458807 FLP458807:FLS458807 FVL458807:FVO458807 GFH458807:GFK458807 GPD458807:GPG458807 GYZ458807:GZC458807 HIV458807:HIY458807 HSR458807:HSU458807 ICN458807:ICQ458807 IMJ458807:IMM458807 IWF458807:IWI458807 JGB458807:JGE458807 JPX458807:JQA458807 JZT458807:JZW458807 KJP458807:KJS458807 KTL458807:KTO458807 LDH458807:LDK458807 LND458807:LNG458807 LWZ458807:LXC458807 MGV458807:MGY458807 MQR458807:MQU458807 NAN458807:NAQ458807 NKJ458807:NKM458807 NUF458807:NUI458807 OEB458807:OEE458807 ONX458807:OOA458807 OXT458807:OXW458807 PHP458807:PHS458807 PRL458807:PRO458807 QBH458807:QBK458807 QLD458807:QLG458807 QUZ458807:QVC458807 REV458807:REY458807 ROR458807:ROU458807 RYN458807:RYQ458807 SIJ458807:SIM458807 SSF458807:SSI458807 TCB458807:TCE458807 TLX458807:TMA458807 TVT458807:TVW458807 UFP458807:UFS458807 UPL458807:UPO458807 UZH458807:UZK458807 VJD458807:VJG458807 VSZ458807:VTC458807 WCV458807:WCY458807 WMR458807:WMU458807 WWN458807:WWQ458807 AC524343:AI524343 KB524343:KE524343 TX524343:UA524343 ADT524343:ADW524343 ANP524343:ANS524343 AXL524343:AXO524343 BHH524343:BHK524343 BRD524343:BRG524343 CAZ524343:CBC524343 CKV524343:CKY524343 CUR524343:CUU524343 DEN524343:DEQ524343 DOJ524343:DOM524343 DYF524343:DYI524343 EIB524343:EIE524343 ERX524343:ESA524343 FBT524343:FBW524343 FLP524343:FLS524343 FVL524343:FVO524343 GFH524343:GFK524343 GPD524343:GPG524343 GYZ524343:GZC524343 HIV524343:HIY524343 HSR524343:HSU524343 ICN524343:ICQ524343 IMJ524343:IMM524343 IWF524343:IWI524343 JGB524343:JGE524343 JPX524343:JQA524343 JZT524343:JZW524343 KJP524343:KJS524343 KTL524343:KTO524343 LDH524343:LDK524343 LND524343:LNG524343 LWZ524343:LXC524343 MGV524343:MGY524343 MQR524343:MQU524343 NAN524343:NAQ524343 NKJ524343:NKM524343 NUF524343:NUI524343 OEB524343:OEE524343 ONX524343:OOA524343 OXT524343:OXW524343 PHP524343:PHS524343 PRL524343:PRO524343 QBH524343:QBK524343 QLD524343:QLG524343 QUZ524343:QVC524343 REV524343:REY524343 ROR524343:ROU524343 RYN524343:RYQ524343 SIJ524343:SIM524343 SSF524343:SSI524343 TCB524343:TCE524343 TLX524343:TMA524343 TVT524343:TVW524343 UFP524343:UFS524343 UPL524343:UPO524343 UZH524343:UZK524343 VJD524343:VJG524343 VSZ524343:VTC524343 WCV524343:WCY524343 WMR524343:WMU524343 WWN524343:WWQ524343 AC589879:AI589879 KB589879:KE589879 TX589879:UA589879 ADT589879:ADW589879 ANP589879:ANS589879 AXL589879:AXO589879 BHH589879:BHK589879 BRD589879:BRG589879 CAZ589879:CBC589879 CKV589879:CKY589879 CUR589879:CUU589879 DEN589879:DEQ589879 DOJ589879:DOM589879 DYF589879:DYI589879 EIB589879:EIE589879 ERX589879:ESA589879 FBT589879:FBW589879 FLP589879:FLS589879 FVL589879:FVO589879 GFH589879:GFK589879 GPD589879:GPG589879 GYZ589879:GZC589879 HIV589879:HIY589879 HSR589879:HSU589879 ICN589879:ICQ589879 IMJ589879:IMM589879 IWF589879:IWI589879 JGB589879:JGE589879 JPX589879:JQA589879 JZT589879:JZW589879 KJP589879:KJS589879 KTL589879:KTO589879 LDH589879:LDK589879 LND589879:LNG589879 LWZ589879:LXC589879 MGV589879:MGY589879 MQR589879:MQU589879 NAN589879:NAQ589879 NKJ589879:NKM589879 NUF589879:NUI589879 OEB589879:OEE589879 ONX589879:OOA589879 OXT589879:OXW589879 PHP589879:PHS589879 PRL589879:PRO589879 QBH589879:QBK589879 QLD589879:QLG589879 QUZ589879:QVC589879 REV589879:REY589879 ROR589879:ROU589879 RYN589879:RYQ589879 SIJ589879:SIM589879 SSF589879:SSI589879 TCB589879:TCE589879 TLX589879:TMA589879 TVT589879:TVW589879 UFP589879:UFS589879 UPL589879:UPO589879 UZH589879:UZK589879 VJD589879:VJG589879 VSZ589879:VTC589879 WCV589879:WCY589879 WMR589879:WMU589879 WWN589879:WWQ589879 AC655415:AI655415 KB655415:KE655415 TX655415:UA655415 ADT655415:ADW655415 ANP655415:ANS655415 AXL655415:AXO655415 BHH655415:BHK655415 BRD655415:BRG655415 CAZ655415:CBC655415 CKV655415:CKY655415 CUR655415:CUU655415 DEN655415:DEQ655415 DOJ655415:DOM655415 DYF655415:DYI655415 EIB655415:EIE655415 ERX655415:ESA655415 FBT655415:FBW655415 FLP655415:FLS655415 FVL655415:FVO655415 GFH655415:GFK655415 GPD655415:GPG655415 GYZ655415:GZC655415 HIV655415:HIY655415 HSR655415:HSU655415 ICN655415:ICQ655415 IMJ655415:IMM655415 IWF655415:IWI655415 JGB655415:JGE655415 JPX655415:JQA655415 JZT655415:JZW655415 KJP655415:KJS655415 KTL655415:KTO655415 LDH655415:LDK655415 LND655415:LNG655415 LWZ655415:LXC655415 MGV655415:MGY655415 MQR655415:MQU655415 NAN655415:NAQ655415 NKJ655415:NKM655415 NUF655415:NUI655415 OEB655415:OEE655415 ONX655415:OOA655415 OXT655415:OXW655415 PHP655415:PHS655415 PRL655415:PRO655415 QBH655415:QBK655415 QLD655415:QLG655415 QUZ655415:QVC655415 REV655415:REY655415 ROR655415:ROU655415 RYN655415:RYQ655415 SIJ655415:SIM655415 SSF655415:SSI655415 TCB655415:TCE655415 TLX655415:TMA655415 TVT655415:TVW655415 UFP655415:UFS655415 UPL655415:UPO655415 UZH655415:UZK655415 VJD655415:VJG655415 VSZ655415:VTC655415 WCV655415:WCY655415 WMR655415:WMU655415 WWN655415:WWQ655415 AC720951:AI720951 KB720951:KE720951 TX720951:UA720951 ADT720951:ADW720951 ANP720951:ANS720951 AXL720951:AXO720951 BHH720951:BHK720951 BRD720951:BRG720951 CAZ720951:CBC720951 CKV720951:CKY720951 CUR720951:CUU720951 DEN720951:DEQ720951 DOJ720951:DOM720951 DYF720951:DYI720951 EIB720951:EIE720951 ERX720951:ESA720951 FBT720951:FBW720951 FLP720951:FLS720951 FVL720951:FVO720951 GFH720951:GFK720951 GPD720951:GPG720951 GYZ720951:GZC720951 HIV720951:HIY720951 HSR720951:HSU720951 ICN720951:ICQ720951 IMJ720951:IMM720951 IWF720951:IWI720951 JGB720951:JGE720951 JPX720951:JQA720951 JZT720951:JZW720951 KJP720951:KJS720951 KTL720951:KTO720951 LDH720951:LDK720951 LND720951:LNG720951 LWZ720951:LXC720951 MGV720951:MGY720951 MQR720951:MQU720951 NAN720951:NAQ720951 NKJ720951:NKM720951 NUF720951:NUI720951 OEB720951:OEE720951 ONX720951:OOA720951 OXT720951:OXW720951 PHP720951:PHS720951 PRL720951:PRO720951 QBH720951:QBK720951 QLD720951:QLG720951 QUZ720951:QVC720951 REV720951:REY720951 ROR720951:ROU720951 RYN720951:RYQ720951 SIJ720951:SIM720951 SSF720951:SSI720951 TCB720951:TCE720951 TLX720951:TMA720951 TVT720951:TVW720951 UFP720951:UFS720951 UPL720951:UPO720951 UZH720951:UZK720951 VJD720951:VJG720951 VSZ720951:VTC720951 WCV720951:WCY720951 WMR720951:WMU720951 WWN720951:WWQ720951 AC786487:AI786487 KB786487:KE786487 TX786487:UA786487 ADT786487:ADW786487 ANP786487:ANS786487 AXL786487:AXO786487 BHH786487:BHK786487 BRD786487:BRG786487 CAZ786487:CBC786487 CKV786487:CKY786487 CUR786487:CUU786487 DEN786487:DEQ786487 DOJ786487:DOM786487 DYF786487:DYI786487 EIB786487:EIE786487 ERX786487:ESA786487 FBT786487:FBW786487 FLP786487:FLS786487 FVL786487:FVO786487 GFH786487:GFK786487 GPD786487:GPG786487 GYZ786487:GZC786487 HIV786487:HIY786487 HSR786487:HSU786487 ICN786487:ICQ786487 IMJ786487:IMM786487 IWF786487:IWI786487 JGB786487:JGE786487 JPX786487:JQA786487 JZT786487:JZW786487 KJP786487:KJS786487 KTL786487:KTO786487 LDH786487:LDK786487 LND786487:LNG786487 LWZ786487:LXC786487 MGV786487:MGY786487 MQR786487:MQU786487 NAN786487:NAQ786487 NKJ786487:NKM786487 NUF786487:NUI786487 OEB786487:OEE786487 ONX786487:OOA786487 OXT786487:OXW786487 PHP786487:PHS786487 PRL786487:PRO786487 QBH786487:QBK786487 QLD786487:QLG786487 QUZ786487:QVC786487 REV786487:REY786487 ROR786487:ROU786487 RYN786487:RYQ786487 SIJ786487:SIM786487 SSF786487:SSI786487 TCB786487:TCE786487 TLX786487:TMA786487 TVT786487:TVW786487 UFP786487:UFS786487 UPL786487:UPO786487 UZH786487:UZK786487 VJD786487:VJG786487 VSZ786487:VTC786487 WCV786487:WCY786487 WMR786487:WMU786487 WWN786487:WWQ786487 AC852023:AI852023 KB852023:KE852023 TX852023:UA852023 ADT852023:ADW852023 ANP852023:ANS852023 AXL852023:AXO852023 BHH852023:BHK852023 BRD852023:BRG852023 CAZ852023:CBC852023 CKV852023:CKY852023 CUR852023:CUU852023 DEN852023:DEQ852023 DOJ852023:DOM852023 DYF852023:DYI852023 EIB852023:EIE852023 ERX852023:ESA852023 FBT852023:FBW852023 FLP852023:FLS852023 FVL852023:FVO852023 GFH852023:GFK852023 GPD852023:GPG852023 GYZ852023:GZC852023 HIV852023:HIY852023 HSR852023:HSU852023 ICN852023:ICQ852023 IMJ852023:IMM852023 IWF852023:IWI852023 JGB852023:JGE852023 JPX852023:JQA852023 JZT852023:JZW852023 KJP852023:KJS852023 KTL852023:KTO852023 LDH852023:LDK852023 LND852023:LNG852023 LWZ852023:LXC852023 MGV852023:MGY852023 MQR852023:MQU852023 NAN852023:NAQ852023 NKJ852023:NKM852023 NUF852023:NUI852023 OEB852023:OEE852023 ONX852023:OOA852023 OXT852023:OXW852023 PHP852023:PHS852023 PRL852023:PRO852023 QBH852023:QBK852023 QLD852023:QLG852023 QUZ852023:QVC852023 REV852023:REY852023 ROR852023:ROU852023 RYN852023:RYQ852023 SIJ852023:SIM852023 SSF852023:SSI852023 TCB852023:TCE852023 TLX852023:TMA852023 TVT852023:TVW852023 UFP852023:UFS852023 UPL852023:UPO852023 UZH852023:UZK852023 VJD852023:VJG852023 VSZ852023:VTC852023 WCV852023:WCY852023 WMR852023:WMU852023 WWN852023:WWQ852023 AC917559:AI917559 KB917559:KE917559 TX917559:UA917559 ADT917559:ADW917559 ANP917559:ANS917559 AXL917559:AXO917559 BHH917559:BHK917559 BRD917559:BRG917559 CAZ917559:CBC917559 CKV917559:CKY917559 CUR917559:CUU917559 DEN917559:DEQ917559 DOJ917559:DOM917559 DYF917559:DYI917559 EIB917559:EIE917559 ERX917559:ESA917559 FBT917559:FBW917559 FLP917559:FLS917559 FVL917559:FVO917559 GFH917559:GFK917559 GPD917559:GPG917559 GYZ917559:GZC917559 HIV917559:HIY917559 HSR917559:HSU917559 ICN917559:ICQ917559 IMJ917559:IMM917559 IWF917559:IWI917559 JGB917559:JGE917559 JPX917559:JQA917559 JZT917559:JZW917559 KJP917559:KJS917559 KTL917559:KTO917559 LDH917559:LDK917559 LND917559:LNG917559 LWZ917559:LXC917559 MGV917559:MGY917559 MQR917559:MQU917559 NAN917559:NAQ917559 NKJ917559:NKM917559 NUF917559:NUI917559 OEB917559:OEE917559 ONX917559:OOA917559 OXT917559:OXW917559 PHP917559:PHS917559 PRL917559:PRO917559 QBH917559:QBK917559 QLD917559:QLG917559 QUZ917559:QVC917559 REV917559:REY917559 ROR917559:ROU917559 RYN917559:RYQ917559 SIJ917559:SIM917559 SSF917559:SSI917559 TCB917559:TCE917559 TLX917559:TMA917559 TVT917559:TVW917559 UFP917559:UFS917559 UPL917559:UPO917559 UZH917559:UZK917559 VJD917559:VJG917559 VSZ917559:VTC917559 WCV917559:WCY917559 WMR917559:WMU917559 WWN917559:WWQ917559 AC983095:AI983095 KB983095:KE983095 TX983095:UA983095 ADT983095:ADW983095 ANP983095:ANS983095 AXL983095:AXO983095 BHH983095:BHK983095 BRD983095:BRG983095 CAZ983095:CBC983095 CKV983095:CKY983095 CUR983095:CUU983095 DEN983095:DEQ983095 DOJ983095:DOM983095 DYF983095:DYI983095 EIB983095:EIE983095 ERX983095:ESA983095 FBT983095:FBW983095 FLP983095:FLS983095 FVL983095:FVO983095 GFH983095:GFK983095 GPD983095:GPG983095 GYZ983095:GZC983095 HIV983095:HIY983095 HSR983095:HSU983095 ICN983095:ICQ983095 IMJ983095:IMM983095 IWF983095:IWI983095 JGB983095:JGE983095 JPX983095:JQA983095 JZT983095:JZW983095 KJP983095:KJS983095 KTL983095:KTO983095 LDH983095:LDK983095 LND983095:LNG983095 LWZ983095:LXC983095 MGV983095:MGY983095 MQR983095:MQU983095 NAN983095:NAQ983095 NKJ983095:NKM983095 NUF983095:NUI983095 OEB983095:OEE983095 ONX983095:OOA983095 OXT983095:OXW983095 PHP983095:PHS983095 PRL983095:PRO983095 QBH983095:QBK983095 QLD983095:QLG983095 QUZ983095:QVC983095 REV983095:REY983095 ROR983095:ROU983095 RYN983095:RYQ983095 SIJ983095:SIM983095 SSF983095:SSI983095 TCB983095:TCE983095 TLX983095:TMA983095 TVT983095:TVW983095 UFP983095:UFS983095 UPL983095:UPO983095 UZH983095:UZK983095 VJD983095:VJG983095 VSZ983095:VTC983095 WCV983095:WCY983095 WMR983095:WMU983095 WWN983095:WWQ983095">
      <formula1>$O$97:$O$107</formula1>
    </dataValidation>
  </dataValidations>
  <pageMargins left="0.98888888888888904" right="0.15902777777777799" top="0.18888888888888899" bottom="0.2" header="0.18888888888888899" footer="0.15902777777777799"/>
  <pageSetup scale="46" firstPageNumber="0" orientation="portrait" useFirstPageNumber="1" horizontalDpi="300" verticalDpi="300" r:id="rId1"/>
  <headerFooter alignWithMargins="0"/>
  <rowBreaks count="1" manualBreakCount="1">
    <brk id="95"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94"/>
  <sheetViews>
    <sheetView workbookViewId="0">
      <selection activeCell="F10" sqref="F10"/>
    </sheetView>
  </sheetViews>
  <sheetFormatPr defaultRowHeight="15"/>
  <cols>
    <col min="1" max="1" width="9" style="1" customWidth="1"/>
    <col min="2" max="2" width="9.140625" style="1" customWidth="1"/>
    <col min="3" max="3" width="9" style="1" customWidth="1"/>
    <col min="4" max="5" width="9.140625" style="1" customWidth="1"/>
    <col min="6" max="6" width="44.7109375" style="1" customWidth="1"/>
    <col min="7" max="11" width="9.140625" style="1" customWidth="1"/>
    <col min="12" max="12" width="11.5703125" style="1" customWidth="1"/>
    <col min="13" max="13" width="9.42578125" style="1" customWidth="1"/>
    <col min="14" max="14" width="7.7109375" style="1" customWidth="1"/>
    <col min="15" max="15" width="12.85546875" style="1" customWidth="1"/>
  </cols>
  <sheetData>
    <row r="5" spans="3:12">
      <c r="C5" s="1" t="s">
        <v>324</v>
      </c>
      <c r="H5" s="1" t="s">
        <v>275</v>
      </c>
      <c r="J5" s="155" t="s">
        <v>318</v>
      </c>
    </row>
    <row r="6" spans="3:12">
      <c r="C6" s="1" t="s">
        <v>325</v>
      </c>
      <c r="H6" s="1" t="s">
        <v>276</v>
      </c>
      <c r="J6" s="155" t="s">
        <v>319</v>
      </c>
      <c r="L6" s="154" t="s">
        <v>287</v>
      </c>
    </row>
    <row r="7" spans="3:12">
      <c r="H7" s="1" t="s">
        <v>277</v>
      </c>
      <c r="J7" s="155" t="s">
        <v>320</v>
      </c>
      <c r="L7" s="154" t="s">
        <v>288</v>
      </c>
    </row>
    <row r="8" spans="3:12">
      <c r="H8" s="1" t="s">
        <v>278</v>
      </c>
      <c r="J8" s="155" t="s">
        <v>321</v>
      </c>
      <c r="L8" s="154" t="s">
        <v>289</v>
      </c>
    </row>
    <row r="9" spans="3:12">
      <c r="E9" s="1" t="s">
        <v>63</v>
      </c>
      <c r="H9" s="1" t="s">
        <v>279</v>
      </c>
      <c r="J9" s="155" t="s">
        <v>322</v>
      </c>
      <c r="L9" s="154" t="s">
        <v>290</v>
      </c>
    </row>
    <row r="10" spans="3:12">
      <c r="E10" s="1" t="s">
        <v>137</v>
      </c>
      <c r="H10" s="1" t="s">
        <v>280</v>
      </c>
      <c r="J10" s="155" t="s">
        <v>323</v>
      </c>
      <c r="L10" s="154" t="s">
        <v>291</v>
      </c>
    </row>
    <row r="11" spans="3:12">
      <c r="H11" s="1" t="s">
        <v>281</v>
      </c>
      <c r="L11" s="154" t="s">
        <v>292</v>
      </c>
    </row>
    <row r="12" spans="3:12">
      <c r="H12" s="1" t="s">
        <v>282</v>
      </c>
      <c r="L12" s="154" t="s">
        <v>293</v>
      </c>
    </row>
    <row r="13" spans="3:12">
      <c r="C13" s="1" t="s">
        <v>326</v>
      </c>
      <c r="H13" s="1" t="s">
        <v>283</v>
      </c>
      <c r="L13" s="154" t="s">
        <v>294</v>
      </c>
    </row>
    <row r="14" spans="3:12">
      <c r="C14" s="154" t="s">
        <v>327</v>
      </c>
      <c r="H14" s="1" t="s">
        <v>284</v>
      </c>
      <c r="L14" s="154" t="s">
        <v>295</v>
      </c>
    </row>
    <row r="15" spans="3:12">
      <c r="C15" s="154" t="s">
        <v>328</v>
      </c>
      <c r="H15" s="1" t="s">
        <v>285</v>
      </c>
      <c r="L15" s="154" t="s">
        <v>296</v>
      </c>
    </row>
    <row r="16" spans="3:12">
      <c r="C16" s="154" t="s">
        <v>329</v>
      </c>
      <c r="H16" s="1" t="s">
        <v>286</v>
      </c>
      <c r="L16" s="154" t="s">
        <v>297</v>
      </c>
    </row>
    <row r="17" spans="3:12">
      <c r="C17" s="154" t="s">
        <v>330</v>
      </c>
      <c r="L17" s="154" t="s">
        <v>317</v>
      </c>
    </row>
    <row r="18" spans="3:12">
      <c r="C18" s="154" t="s">
        <v>331</v>
      </c>
      <c r="L18" s="154" t="s">
        <v>316</v>
      </c>
    </row>
    <row r="19" spans="3:12">
      <c r="L19" s="154" t="s">
        <v>315</v>
      </c>
    </row>
    <row r="20" spans="3:12">
      <c r="L20" s="154" t="s">
        <v>314</v>
      </c>
    </row>
    <row r="21" spans="3:12">
      <c r="C21" s="1" t="s">
        <v>138</v>
      </c>
      <c r="F21" s="1" t="s">
        <v>332</v>
      </c>
      <c r="L21" s="154" t="s">
        <v>313</v>
      </c>
    </row>
    <row r="22" spans="3:12">
      <c r="C22" s="1" t="s">
        <v>139</v>
      </c>
      <c r="F22" s="1" t="s">
        <v>333</v>
      </c>
      <c r="L22" s="154" t="s">
        <v>312</v>
      </c>
    </row>
    <row r="23" spans="3:12">
      <c r="F23" s="1" t="s">
        <v>334</v>
      </c>
      <c r="I23" s="1" t="s">
        <v>392</v>
      </c>
      <c r="L23" s="154" t="s">
        <v>311</v>
      </c>
    </row>
    <row r="24" spans="3:12">
      <c r="F24" s="1" t="s">
        <v>335</v>
      </c>
      <c r="I24" s="1" t="s">
        <v>393</v>
      </c>
      <c r="L24" s="154" t="s">
        <v>310</v>
      </c>
    </row>
    <row r="25" spans="3:12">
      <c r="F25" s="1" t="s">
        <v>336</v>
      </c>
      <c r="I25" s="1" t="s">
        <v>394</v>
      </c>
      <c r="L25" s="154" t="s">
        <v>309</v>
      </c>
    </row>
    <row r="26" spans="3:12">
      <c r="F26" s="1" t="s">
        <v>337</v>
      </c>
      <c r="I26" s="1" t="s">
        <v>395</v>
      </c>
      <c r="L26" s="154" t="s">
        <v>308</v>
      </c>
    </row>
    <row r="27" spans="3:12">
      <c r="I27" s="1" t="s">
        <v>396</v>
      </c>
      <c r="L27" s="154" t="s">
        <v>307</v>
      </c>
    </row>
    <row r="28" spans="3:12">
      <c r="L28" s="154" t="s">
        <v>306</v>
      </c>
    </row>
    <row r="29" spans="3:12">
      <c r="L29" s="154" t="s">
        <v>305</v>
      </c>
    </row>
    <row r="30" spans="3:12">
      <c r="L30" s="154" t="s">
        <v>304</v>
      </c>
    </row>
    <row r="31" spans="3:12">
      <c r="C31" s="1" t="s">
        <v>140</v>
      </c>
      <c r="F31" s="1" t="s">
        <v>338</v>
      </c>
      <c r="L31" s="154" t="s">
        <v>303</v>
      </c>
    </row>
    <row r="32" spans="3:12">
      <c r="F32" s="1" t="s">
        <v>339</v>
      </c>
      <c r="L32" s="154" t="s">
        <v>302</v>
      </c>
    </row>
    <row r="33" spans="3:12">
      <c r="C33" s="1" t="s">
        <v>141</v>
      </c>
      <c r="F33" s="1" t="s">
        <v>340</v>
      </c>
      <c r="L33" s="154" t="s">
        <v>301</v>
      </c>
    </row>
    <row r="34" spans="3:12">
      <c r="C34" s="1" t="s">
        <v>142</v>
      </c>
      <c r="L34" s="154" t="s">
        <v>300</v>
      </c>
    </row>
    <row r="35" spans="3:12">
      <c r="L35" s="154" t="s">
        <v>298</v>
      </c>
    </row>
    <row r="36" spans="3:12">
      <c r="L36" s="154" t="s">
        <v>299</v>
      </c>
    </row>
    <row r="37" spans="3:12">
      <c r="J37" s="1" t="s">
        <v>63</v>
      </c>
    </row>
    <row r="38" spans="3:12">
      <c r="J38" s="1" t="s">
        <v>64</v>
      </c>
    </row>
    <row r="39" spans="3:12">
      <c r="C39" s="1" t="s">
        <v>354</v>
      </c>
    </row>
    <row r="40" spans="3:12">
      <c r="C40" s="1" t="s">
        <v>355</v>
      </c>
    </row>
    <row r="41" spans="3:12">
      <c r="C41" s="1" t="s">
        <v>356</v>
      </c>
    </row>
    <row r="46" spans="3:12">
      <c r="C46" s="153" t="s">
        <v>357</v>
      </c>
      <c r="E46" s="153" t="s">
        <v>364</v>
      </c>
    </row>
    <row r="47" spans="3:12">
      <c r="C47" s="153" t="s">
        <v>358</v>
      </c>
      <c r="E47" s="153" t="s">
        <v>365</v>
      </c>
    </row>
    <row r="48" spans="3:12">
      <c r="C48" s="153" t="s">
        <v>359</v>
      </c>
    </row>
    <row r="49" spans="3:9">
      <c r="C49" s="153" t="s">
        <v>360</v>
      </c>
      <c r="E49" s="153" t="s">
        <v>362</v>
      </c>
    </row>
    <row r="50" spans="3:9">
      <c r="C50" s="153" t="s">
        <v>361</v>
      </c>
      <c r="E50" s="153" t="s">
        <v>363</v>
      </c>
    </row>
    <row r="59" spans="3:9">
      <c r="I59" s="1" t="s">
        <v>143</v>
      </c>
    </row>
    <row r="60" spans="3:9">
      <c r="F60" s="1" t="s">
        <v>384</v>
      </c>
      <c r="I60" s="1" t="s">
        <v>388</v>
      </c>
    </row>
    <row r="61" spans="3:9">
      <c r="F61" s="1" t="s">
        <v>385</v>
      </c>
      <c r="I61" s="1" t="s">
        <v>389</v>
      </c>
    </row>
    <row r="62" spans="3:9">
      <c r="F62" s="1" t="s">
        <v>386</v>
      </c>
      <c r="I62" s="1" t="s">
        <v>390</v>
      </c>
    </row>
    <row r="63" spans="3:9">
      <c r="F63" s="1" t="s">
        <v>387</v>
      </c>
      <c r="I63" s="1" t="s">
        <v>391</v>
      </c>
    </row>
    <row r="70" spans="3:6">
      <c r="C70" s="1" t="s">
        <v>348</v>
      </c>
    </row>
    <row r="71" spans="3:6">
      <c r="C71" s="1" t="s">
        <v>349</v>
      </c>
    </row>
    <row r="72" spans="3:6">
      <c r="C72" s="1" t="s">
        <v>350</v>
      </c>
    </row>
    <row r="73" spans="3:6">
      <c r="C73" s="1" t="s">
        <v>351</v>
      </c>
      <c r="F73" s="156" t="s">
        <v>341</v>
      </c>
    </row>
    <row r="74" spans="3:6">
      <c r="C74" s="1" t="s">
        <v>352</v>
      </c>
      <c r="F74" s="156" t="s">
        <v>342</v>
      </c>
    </row>
    <row r="75" spans="3:6">
      <c r="C75" s="1" t="s">
        <v>353</v>
      </c>
      <c r="F75" s="156" t="s">
        <v>343</v>
      </c>
    </row>
    <row r="76" spans="3:6">
      <c r="F76" s="156" t="s">
        <v>344</v>
      </c>
    </row>
    <row r="77" spans="3:6">
      <c r="F77" s="156" t="s">
        <v>345</v>
      </c>
    </row>
    <row r="78" spans="3:6">
      <c r="F78" s="156" t="s">
        <v>346</v>
      </c>
    </row>
    <row r="79" spans="3:6">
      <c r="F79" s="156" t="s">
        <v>347</v>
      </c>
    </row>
    <row r="83" spans="6:6">
      <c r="F83" s="1" t="s">
        <v>75</v>
      </c>
    </row>
    <row r="84" spans="6:6">
      <c r="F84" s="1" t="s">
        <v>144</v>
      </c>
    </row>
    <row r="85" spans="6:6">
      <c r="F85" s="1" t="s">
        <v>80</v>
      </c>
    </row>
    <row r="88" spans="6:6">
      <c r="F88" s="1" t="s">
        <v>368</v>
      </c>
    </row>
    <row r="89" spans="6:6">
      <c r="F89" s="1" t="s">
        <v>369</v>
      </c>
    </row>
    <row r="90" spans="6:6">
      <c r="F90" s="1" t="s">
        <v>370</v>
      </c>
    </row>
    <row r="91" spans="6:6">
      <c r="F91" s="1" t="s">
        <v>371</v>
      </c>
    </row>
    <row r="92" spans="6:6">
      <c r="F92" s="1" t="s">
        <v>372</v>
      </c>
    </row>
    <row r="93" spans="6:6">
      <c r="F93" s="1" t="s">
        <v>373</v>
      </c>
    </row>
    <row r="94" spans="6:6">
      <c r="F94" s="1"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BVRTEMP</vt:lpstr>
      <vt:lpstr>BVR</vt:lpstr>
      <vt:lpstr>DROPDOWN LIST</vt:lpstr>
      <vt:lpstr>BVR!Print_Area</vt:lpstr>
      <vt:lpstr>BVRTEMP!Print_Area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Dodong Pogi</cp:lastModifiedBy>
  <dcterms:created xsi:type="dcterms:W3CDTF">2018-07-08T10:00:00Z</dcterms:created>
  <dcterms:modified xsi:type="dcterms:W3CDTF">2020-02-21T02:30:03Z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