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5" yWindow="330" windowWidth="11310" windowHeight="6075" firstSheet="2" activeTab="2"/>
  </bookViews>
  <sheets>
    <sheet name="0000" sheetId="4" state="veryHidden" r:id="rId1"/>
    <sheet name="1000" sheetId="5" state="veryHidden" r:id="rId2"/>
    <sheet name="TC" sheetId="9" r:id="rId3"/>
    <sheet name="TC2" sheetId="12" r:id="rId4"/>
    <sheet name="DROPDOWN LIST" sheetId="13" r:id="rId5"/>
  </sheets>
  <definedNames>
    <definedName name="_xlnm.Print_Area" localSheetId="2">TC!$A$1:$AI$83</definedName>
  </definedNames>
  <calcPr calcId="144525"/>
</workbook>
</file>

<file path=xl/calcChain.xml><?xml version="1.0" encoding="utf-8"?>
<calcChain xmlns="http://schemas.openxmlformats.org/spreadsheetml/2006/main">
  <c r="U13" i="9" l="1"/>
  <c r="AA13" i="9"/>
  <c r="G7" i="9"/>
  <c r="AC27" i="9"/>
  <c r="X33" i="9"/>
  <c r="S33" i="9"/>
  <c r="O33" i="9"/>
  <c r="X31" i="9"/>
  <c r="S31" i="9"/>
  <c r="O31" i="9"/>
  <c r="O29" i="9"/>
  <c r="B81" i="9"/>
  <c r="G42" i="9"/>
  <c r="AA41" i="9"/>
  <c r="AA39" i="9"/>
  <c r="U41" i="9"/>
  <c r="U39" i="9"/>
  <c r="N41" i="9"/>
  <c r="N39" i="9"/>
  <c r="J41" i="9"/>
  <c r="J39" i="9"/>
  <c r="O35" i="9"/>
  <c r="AA37" i="9"/>
  <c r="K37" i="9"/>
  <c r="AB35" i="9"/>
  <c r="X35" i="9"/>
  <c r="S35" i="9"/>
  <c r="S29" i="9"/>
  <c r="B23" i="9"/>
  <c r="P27" i="9"/>
  <c r="G19" i="9"/>
  <c r="O25" i="9"/>
  <c r="AC23" i="9"/>
  <c r="AC19" i="9"/>
  <c r="G21" i="9"/>
  <c r="G23" i="9"/>
  <c r="B19" i="9"/>
  <c r="AE13" i="9"/>
  <c r="X13" i="9"/>
  <c r="G11" i="9"/>
  <c r="G10" i="9"/>
  <c r="Z7" i="9"/>
  <c r="G9" i="9"/>
</calcChain>
</file>

<file path=xl/sharedStrings.xml><?xml version="1.0" encoding="utf-8"?>
<sst xmlns="http://schemas.openxmlformats.org/spreadsheetml/2006/main" count="190" uniqueCount="166">
  <si>
    <t>UNITED COCONUT PLANTERS BANK</t>
  </si>
  <si>
    <t>P</t>
  </si>
  <si>
    <t xml:space="preserve"> </t>
  </si>
  <si>
    <t>I.</t>
  </si>
  <si>
    <t>:</t>
  </si>
  <si>
    <t>RESTRICTED</t>
  </si>
  <si>
    <t>Credit Administration Division</t>
  </si>
  <si>
    <r>
      <t>P</t>
    </r>
    <r>
      <rPr>
        <sz val="10"/>
        <rFont val="Arial"/>
        <family val="2"/>
      </rPr>
      <t>urpose</t>
    </r>
  </si>
  <si>
    <t>EXECUTIVE SUMMARY</t>
  </si>
  <si>
    <t>SBL</t>
  </si>
  <si>
    <t>REL</t>
  </si>
  <si>
    <t>V/Fncing</t>
  </si>
  <si>
    <t>Prepared By :</t>
  </si>
  <si>
    <t>Approved  By :</t>
  </si>
  <si>
    <r>
      <t>A</t>
    </r>
    <r>
      <rPr>
        <sz val="10"/>
        <rFont val="Arial"/>
        <family val="2"/>
      </rPr>
      <t>ccount Name</t>
    </r>
  </si>
  <si>
    <r>
      <t>D</t>
    </r>
    <r>
      <rPr>
        <sz val="10"/>
        <rFont val="Arial"/>
        <family val="2"/>
      </rPr>
      <t>ate Requested</t>
    </r>
  </si>
  <si>
    <r>
      <t>D</t>
    </r>
    <r>
      <rPr>
        <sz val="10"/>
        <rFont val="Arial"/>
        <family val="2"/>
      </rPr>
      <t>ate of Report</t>
    </r>
  </si>
  <si>
    <t>POSITION :</t>
  </si>
  <si>
    <t>Personal Visit</t>
  </si>
  <si>
    <t>CHECKINGS DONE THROUGH :</t>
  </si>
  <si>
    <t xml:space="preserve">NOTE : </t>
  </si>
  <si>
    <t>SECTION HEAD</t>
  </si>
  <si>
    <t>Credit Investigation and Registration Department</t>
  </si>
  <si>
    <t>TRADE  CHECKING  (TC)</t>
  </si>
  <si>
    <r>
      <t>A</t>
    </r>
    <r>
      <rPr>
        <sz val="10"/>
        <rFont val="Arial"/>
        <family val="2"/>
      </rPr>
      <t>ddress</t>
    </r>
  </si>
  <si>
    <t>CORP.</t>
  </si>
  <si>
    <t>Supplier</t>
  </si>
  <si>
    <t>Telephone No.</t>
  </si>
  <si>
    <t>Address</t>
  </si>
  <si>
    <t>Customer</t>
  </si>
  <si>
    <t>Nature of Transaction</t>
  </si>
  <si>
    <t>Average amount of transaction</t>
  </si>
  <si>
    <t>Terms of payment</t>
  </si>
  <si>
    <t>Cash</t>
  </si>
  <si>
    <t>PDC</t>
  </si>
  <si>
    <t>days</t>
  </si>
  <si>
    <t>Others :</t>
  </si>
  <si>
    <t>Experience</t>
  </si>
  <si>
    <t>Good</t>
  </si>
  <si>
    <t>Satisfactory</t>
  </si>
  <si>
    <t>Poor</t>
  </si>
  <si>
    <t>Limited</t>
  </si>
  <si>
    <t>Inactive</t>
  </si>
  <si>
    <t>w/ Outstanding Balance</t>
  </si>
  <si>
    <t>Length of dealings</t>
  </si>
  <si>
    <t>Old Client</t>
  </si>
  <si>
    <t>NewClient</t>
  </si>
  <si>
    <t>Per Contract / Project</t>
  </si>
  <si>
    <t>I N F O R M A N T :</t>
  </si>
  <si>
    <t>PLDT</t>
  </si>
  <si>
    <t>Company Website</t>
  </si>
  <si>
    <t>Yellow Pages</t>
  </si>
  <si>
    <t>Provided by the PO/RM</t>
  </si>
  <si>
    <t>Google</t>
  </si>
  <si>
    <t>Local Directory</t>
  </si>
  <si>
    <t>Provided by the Client</t>
  </si>
  <si>
    <t>REMARKS  :</t>
  </si>
  <si>
    <r>
      <t xml:space="preserve">If upon checking with PLDT / Local Directory, Internet, Google, it is found out that the company is </t>
    </r>
    <r>
      <rPr>
        <b/>
        <i/>
        <sz val="8"/>
        <rFont val="Arial Black"/>
        <family val="2"/>
      </rPr>
      <t>UNLISTED</t>
    </r>
    <r>
      <rPr>
        <i/>
        <sz val="8"/>
        <rFont val="Arial Black"/>
        <family val="2"/>
      </rPr>
      <t>,</t>
    </r>
    <r>
      <rPr>
        <i/>
        <sz val="8"/>
        <rFont val="Arial"/>
        <family val="2"/>
      </rPr>
      <t xml:space="preserve"> </t>
    </r>
    <r>
      <rPr>
        <b/>
        <i/>
        <sz val="8"/>
        <rFont val="Arial"/>
        <family val="2"/>
      </rPr>
      <t xml:space="preserve">Personal Visit </t>
    </r>
    <r>
      <rPr>
        <i/>
        <sz val="8"/>
        <rFont val="Arial"/>
        <family val="2"/>
      </rPr>
      <t xml:space="preserve">must be conducted to determine the validity and existence of the company. </t>
    </r>
    <r>
      <rPr>
        <b/>
        <i/>
        <sz val="8"/>
        <rFont val="Arial Black"/>
        <family val="2"/>
      </rPr>
      <t>NO</t>
    </r>
    <r>
      <rPr>
        <b/>
        <i/>
        <sz val="8"/>
        <rFont val="Arial"/>
        <family val="2"/>
      </rPr>
      <t xml:space="preserve"> </t>
    </r>
    <r>
      <rPr>
        <i/>
        <sz val="8"/>
        <rFont val="Arial"/>
        <family val="2"/>
      </rPr>
      <t>mobile phone checking is allowed.</t>
    </r>
  </si>
  <si>
    <t>YEARS+</t>
  </si>
  <si>
    <t>CI NAME</t>
  </si>
  <si>
    <r>
      <t xml:space="preserve">&gt;&gt;NOTE: KINDLY INDICATE </t>
    </r>
    <r>
      <rPr>
        <b/>
        <i/>
        <sz val="9"/>
        <color indexed="10"/>
        <rFont val="Arial Narrow"/>
        <family val="2"/>
      </rPr>
      <t>"NOT PROVIDED"</t>
    </r>
    <r>
      <rPr>
        <b/>
        <sz val="9"/>
        <color indexed="10"/>
        <rFont val="Arial Narrow"/>
        <family val="2"/>
      </rPr>
      <t xml:space="preserve"> IF THE REQUIRED FIELDS WERE NOT GATHERED OR PROVIDED BY INFORMANTS.</t>
    </r>
  </si>
  <si>
    <r>
      <rPr>
        <b/>
        <sz val="10"/>
        <rFont val="Arial"/>
        <family val="2"/>
      </rPr>
      <t>R</t>
    </r>
    <r>
      <rPr>
        <sz val="10"/>
        <rFont val="Arial"/>
        <family val="2"/>
      </rPr>
      <t>equested By</t>
    </r>
  </si>
  <si>
    <t>YES</t>
  </si>
  <si>
    <t>NOT PROVIDED</t>
  </si>
  <si>
    <t>UNTIL SUPPLIES LAST</t>
  </si>
  <si>
    <t>LABEL||pt=A:1||val=TRADE CHECK REPORT</t>
  </si>
  <si>
    <t>LABEL||pt=A:2||val=CHECKING ON</t>
  </si>
  <si>
    <t>LABEL||pt=A:3||val=SUBJECT'S DATA</t>
  </si>
  <si>
    <t>LABEL||pt=A:4||val=SUBJECT NAME</t>
  </si>
  <si>
    <t>LABEL||pt=A:5||val=LAST</t>
  </si>
  <si>
    <t>LABEL||pt=A:6||val=FIRST</t>
  </si>
  <si>
    <t>LABEL||pt=A:1||val=MIDDLE</t>
  </si>
  <si>
    <t>LABEL||pt=A:8||val=BUSINESS NAME</t>
  </si>
  <si>
    <t>LABEL||pt=A:9||val=BUSINESS ADDRESS</t>
  </si>
  <si>
    <t>LABEL||pt=A:10||val=CONTACT NUMBER</t>
  </si>
  <si>
    <t>INPUT||pt=B:5||val=</t>
  </si>
  <si>
    <t>INPUT||pt=B:6||val=</t>
  </si>
  <si>
    <t>INPUT||pt=B:7||val=</t>
  </si>
  <si>
    <t>INPUT||pt=C:8||val=</t>
  </si>
  <si>
    <t>INPUT||pt=C:9||val=</t>
  </si>
  <si>
    <t>INPUT||pt=C:10||val=</t>
  </si>
  <si>
    <t>LABEL||pt=A:11||val=REQUESTED BY</t>
  </si>
  <si>
    <t>LABEL||pt=A:12||val=REQUESTOR</t>
  </si>
  <si>
    <t>LABEL||pt=A:13||val=DATE REQUESTED</t>
  </si>
  <si>
    <t>LABEL||pt=A:14||val=TRADE CHECKING</t>
  </si>
  <si>
    <t>LABEL||pt=A:15||val=BUSINESS NAME</t>
  </si>
  <si>
    <t>LABEL||pt=A:16||val=ADDRESS</t>
  </si>
  <si>
    <t>LABEL||pt=A:17||val=CONTACT PERSON</t>
  </si>
  <si>
    <t>LABEL||pt=A:18||val=CONTACT NUMBER</t>
  </si>
  <si>
    <t>LABEL||pt=A:19||val=NATURE OF TRANSACTION</t>
  </si>
  <si>
    <t>LABEL||pt=A:20||val=GOODS PURCHASE</t>
  </si>
  <si>
    <t>INPUT||pt=C:12||val=</t>
  </si>
  <si>
    <t>INPUT||pt=C:13||val=</t>
  </si>
  <si>
    <t>LABEL||pt=D:13||val=LOAN TYPE</t>
  </si>
  <si>
    <t>INPUT||pt=C:15||val=</t>
  </si>
  <si>
    <t>INPUT||pt=C:16||val=</t>
  </si>
  <si>
    <t>INPUT||pt=C:17||val=</t>
  </si>
  <si>
    <t>INPUT||pt=C:18||val=</t>
  </si>
  <si>
    <t>LABEL||pt=D:18||val=POSITION</t>
  </si>
  <si>
    <t>INPUT||pt=E:18||val=</t>
  </si>
  <si>
    <t>INPUT||pt=D:19||val=</t>
  </si>
  <si>
    <t>INPUT||pt=C:20||val=</t>
  </si>
  <si>
    <t>LABEL||pt=A:21||val=AVERAGE MONTHLY PURCHASE</t>
  </si>
  <si>
    <t>INPUT||pt=D:21||val=</t>
  </si>
  <si>
    <t>LABEL||pt=A:22||val=FREQUENCY OF TRANSACTION</t>
  </si>
  <si>
    <t>LABEL||pt=E:22||val=VOLUME</t>
  </si>
  <si>
    <t>INPUT||pt=F:22||val=</t>
  </si>
  <si>
    <t>LABEL||pt=A:23||val=AVERAGE AMOUNT PER TRANSACTION</t>
  </si>
  <si>
    <t>INPUT||pt=C:23||val=</t>
  </si>
  <si>
    <t>LABEL||pt=D:23||val=CREDIT LIMIT</t>
  </si>
  <si>
    <t>INPUT||pt=F:23||val=</t>
  </si>
  <si>
    <t>LABEL||pt=A:24||val=MODE OF PAYMENT</t>
  </si>
  <si>
    <t>LABEL||pt=A:25||val=OUTSTANDING BALANCE</t>
  </si>
  <si>
    <t>LABEL||pt=D:25||val=AMOUNT (IF WITH BALANCE)</t>
  </si>
  <si>
    <t>INTPUT||pt=F:23||val=</t>
  </si>
  <si>
    <t>LABEL||pt=A:26||val=RATING / EXPERIENCE</t>
  </si>
  <si>
    <t>LABEL||pt=A:27||val=EXPERIENCE</t>
  </si>
  <si>
    <t>LABEL||pt=C:27||val=LIMITED</t>
  </si>
  <si>
    <t>LABEL||pt=E:27||val=INACTIVE</t>
  </si>
  <si>
    <t>LABEL||pt=A:28||val=INFORMANT NAME</t>
  </si>
  <si>
    <t>INPUT||pt=C:28||val=</t>
  </si>
  <si>
    <t>INPUT||pt=C:29||val=</t>
  </si>
  <si>
    <t>LABEL||pt=A:29||val=INFORMANT POSITION</t>
  </si>
  <si>
    <t>LABEL||pt=A:30||val=REMARKS</t>
  </si>
  <si>
    <t>LABEL||pt=B:30||val=</t>
  </si>
  <si>
    <t>LABEL||pt=A:34||val=CI INFORMATION</t>
  </si>
  <si>
    <t>LABEL||pt=A:35||val=VERIFICATION DONE THROUGH</t>
  </si>
  <si>
    <t>LABEL||pt=A:36||val=CI NAME</t>
  </si>
  <si>
    <t>LABEL||pt=A:37||val=DATE OF VISIT</t>
  </si>
  <si>
    <t>INPUT||pt=B:36||val=</t>
  </si>
  <si>
    <t>INPUT||pt=B:37||val=</t>
  </si>
  <si>
    <t>LABEL||pt=D:37||val=TIME OF VISIT</t>
  </si>
  <si>
    <t>INPUT||pt=E:37||val=</t>
  </si>
  <si>
    <t>SELECT||pt=C:2||val=SUPPLIER</t>
  </si>
  <si>
    <t>SELECT||pt=C:2||val=CUSTOMER</t>
  </si>
  <si>
    <t>SELECT||pt=E:13||val=SMALL BUSINESS LOAN</t>
  </si>
  <si>
    <t>SELECT||pt=E:13||val=REAL ESTATE LOAN</t>
  </si>
  <si>
    <t>SELECT||pt=E:13||val=CORPORATE LOAN</t>
  </si>
  <si>
    <t>SELECT||pt=E:13||val=VEHICLE LOAN</t>
  </si>
  <si>
    <t>SELECT||pt=D:22||val=DAILY</t>
  </si>
  <si>
    <t>SELECT||pt=D:22||val=MONTHLY</t>
  </si>
  <si>
    <t>SELECT||pt=D:22||val=YEARLY</t>
  </si>
  <si>
    <t>SELECT||pt=C:24||val=CASH</t>
  </si>
  <si>
    <t>SELECT||pt=C:24||val=POST-DATED CHEQUE</t>
  </si>
  <si>
    <t>SELECT||pt=F:24||val=OLD CLIENT</t>
  </si>
  <si>
    <t>SELECT||pt=F:24||val=MORE THAN A YEAR</t>
  </si>
  <si>
    <t>SELECT||pt=F:24||val=NEW CLIENT</t>
  </si>
  <si>
    <t>SELECT||pt=F:24||val=PER CONTRACT / PROJECT</t>
  </si>
  <si>
    <t>SELECT||pt=C:25||val=WITH</t>
  </si>
  <si>
    <t>SELECT||pt=C:25||val=WITHOUT</t>
  </si>
  <si>
    <t>SELECT||pt=C:25||val=NOT PROVIDED</t>
  </si>
  <si>
    <t>SELECT||pt=B:27||val=GOOD</t>
  </si>
  <si>
    <t>SELECT||pt=B:27||val=SATISFACTORY</t>
  </si>
  <si>
    <t>SELECT||pt=B:27||val=POOR</t>
  </si>
  <si>
    <t>SELECT||pt=D:27||val=YES</t>
  </si>
  <si>
    <t>SELECT||pt=D:27||val=NO</t>
  </si>
  <si>
    <t>SELECT||pt=F:27||val=YES</t>
  </si>
  <si>
    <t>SELECT||pt=F:27||val=NO</t>
  </si>
  <si>
    <t>SELECT||pt=D:35||val=PLDT</t>
  </si>
  <si>
    <t>SELECT||pt=D:35||val=GOOGLE</t>
  </si>
  <si>
    <t>SELECT||pt=D:35||val=COMPANY WEBSITE</t>
  </si>
  <si>
    <t>SELECT||pt=D:35||val=LOCAL DIRECTORY</t>
  </si>
  <si>
    <t>SELECT||pt=D:35||val=YELLOW PAGES</t>
  </si>
  <si>
    <t>SELECT||pt=D:35||val=PERSONAL VISIT</t>
  </si>
  <si>
    <t>SELECT||pt=D:35||val=PROVIDED BY THE PO / RM</t>
  </si>
  <si>
    <t>SELECT||pt=D:35||val=PROVIDED BY THE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</si>
</sst>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mmmm\ d\,\ yyyy"/>
    <numFmt numFmtId="165" formatCode="[$-3409]mmmm\ dd\,\ yyyy;@"/>
    <numFmt numFmtId="166" formatCode="0.00_)"/>
    <numFmt numFmtId="167" formatCode="_-&quot;$&quot;* #,##0_-;\-&quot;$&quot;* #,##0_-;_-&quot;$&quot;* &quot;-&quot;_-;_-@_-"/>
    <numFmt numFmtId="168" formatCode="_-* #,##0_-;\-* #,##0_-;_-* &quot;-&quot;_-;_-@_-"/>
    <numFmt numFmtId="169" formatCode="_-&quot;$&quot;* #,##0.00_-;\-&quot;$&quot;* #,##0.00_-;_-&quot;$&quot;* &quot;-&quot;??_-;_-@_-"/>
    <numFmt numFmtId="170" formatCode="_-* #,##0.00_-;\-* #,##0.00_-;_-* &quot;-&quot;??_-;_-@_-"/>
    <numFmt numFmtId="171" formatCode="[&lt;=9999999]###\-####;\(###\)\ ###\-####;0###\-###\-####"/>
  </numFmts>
  <fonts count="4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4"/>
      <name val="Times New Roman"/>
      <family val="1"/>
    </font>
    <font>
      <sz val="8"/>
      <name val="Arial"/>
      <family val="2"/>
    </font>
    <font>
      <b/>
      <sz val="11"/>
      <name val="Arial"/>
      <family val="2"/>
    </font>
    <font>
      <b/>
      <sz val="11"/>
      <name val="Times New Roman"/>
      <family val="1"/>
    </font>
    <font>
      <b/>
      <sz val="8"/>
      <name val="Arial"/>
      <family val="2"/>
    </font>
    <font>
      <sz val="9"/>
      <name val="Arial"/>
      <family val="2"/>
    </font>
    <font>
      <b/>
      <sz val="14"/>
      <color indexed="10"/>
      <name val="Times New Roman"/>
      <family val="1"/>
    </font>
    <font>
      <b/>
      <sz val="9"/>
      <name val="Arial"/>
      <family val="2"/>
    </font>
    <font>
      <sz val="11"/>
      <name val="Arial"/>
      <family val="2"/>
    </font>
    <font>
      <b/>
      <sz val="9"/>
      <color indexed="10"/>
      <name val="Arial"/>
      <family val="2"/>
    </font>
    <font>
      <b/>
      <i/>
      <sz val="8"/>
      <name val="Arial"/>
      <family val="2"/>
    </font>
    <font>
      <b/>
      <sz val="9"/>
      <name val="Arial Black"/>
      <family val="2"/>
    </font>
    <font>
      <b/>
      <sz val="10"/>
      <color indexed="12"/>
      <name val="Arial Rounded MT Bold"/>
      <family val="2"/>
    </font>
    <font>
      <b/>
      <sz val="11"/>
      <name val="Arial Black"/>
      <family val="2"/>
    </font>
    <font>
      <b/>
      <sz val="16"/>
      <name val="Times New Roman"/>
      <family val="1"/>
    </font>
    <font>
      <b/>
      <sz val="13"/>
      <name val="Arial Black"/>
      <family val="2"/>
    </font>
    <font>
      <b/>
      <sz val="8"/>
      <name val="Arial Black"/>
      <family val="2"/>
    </font>
    <font>
      <b/>
      <sz val="10"/>
      <name val="Arial Black"/>
      <family val="2"/>
    </font>
    <font>
      <b/>
      <i/>
      <sz val="16"/>
      <name val="Helv"/>
    </font>
    <font>
      <sz val="1"/>
      <color indexed="16"/>
      <name val="Courier"/>
      <family val="3"/>
    </font>
    <font>
      <i/>
      <sz val="1"/>
      <color indexed="16"/>
      <name val="Courier"/>
      <family val="3"/>
    </font>
    <font>
      <b/>
      <i/>
      <sz val="8"/>
      <name val="Arial Black"/>
      <family val="2"/>
    </font>
    <font>
      <i/>
      <sz val="8"/>
      <name val="Arial"/>
      <family val="2"/>
    </font>
    <font>
      <i/>
      <sz val="10"/>
      <name val="Arial Black"/>
      <family val="2"/>
    </font>
    <font>
      <sz val="7"/>
      <name val="Arial"/>
      <family val="2"/>
    </font>
    <font>
      <b/>
      <i/>
      <sz val="8"/>
      <color indexed="30"/>
      <name val="Arial"/>
      <family val="2"/>
    </font>
    <font>
      <b/>
      <sz val="10"/>
      <color indexed="30"/>
      <name val="Arial Black"/>
      <family val="2"/>
    </font>
    <font>
      <b/>
      <sz val="10"/>
      <color indexed="10"/>
      <name val="Arial Black"/>
      <family val="2"/>
    </font>
    <font>
      <i/>
      <sz val="8"/>
      <name val="Arial Black"/>
      <family val="2"/>
    </font>
    <font>
      <b/>
      <i/>
      <sz val="9"/>
      <color indexed="10"/>
      <name val="Arial Narrow"/>
      <family val="2"/>
    </font>
    <font>
      <b/>
      <sz val="9"/>
      <color indexed="10"/>
      <name val="Arial Narrow"/>
      <family val="2"/>
    </font>
    <font>
      <sz val="10"/>
      <name val="Arial Narrow"/>
      <family val="2"/>
    </font>
    <font>
      <sz val="9"/>
      <name val="Arial Narrow"/>
      <family val="2"/>
    </font>
    <font>
      <sz val="8"/>
      <name val="Arial Narrow"/>
      <family val="2"/>
    </font>
    <font>
      <sz val="11"/>
      <color theme="1"/>
      <name val="Calibri"/>
      <family val="2"/>
      <scheme val="minor"/>
    </font>
    <font>
      <b/>
      <sz val="9"/>
      <color theme="1"/>
      <name val="Arial Narrow"/>
      <family val="2"/>
    </font>
    <font>
      <b/>
      <sz val="8"/>
      <color theme="1"/>
      <name val="Arial Narrow"/>
      <family val="2"/>
    </font>
    <font>
      <b/>
      <sz val="9"/>
      <color rgb="FFFF0000"/>
      <name val="Arial Narrow"/>
      <family val="2"/>
    </font>
    <font>
      <b/>
      <sz val="8"/>
      <color theme="1"/>
      <name val="Calibri"/>
      <family val="2"/>
      <scheme val="minor"/>
    </font>
    <font>
      <b/>
      <sz val="7"/>
      <color theme="1"/>
      <name val="Arial Narrow"/>
      <family val="2"/>
    </font>
    <font>
      <b/>
      <sz val="9"/>
      <color theme="0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82">
    <xf numFmtId="164" fontId="0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2" fillId="0" borderId="0">
      <protection locked="0"/>
    </xf>
    <xf numFmtId="0" fontId="22" fillId="0" borderId="0">
      <protection locked="0"/>
    </xf>
    <xf numFmtId="0" fontId="23" fillId="0" borderId="0">
      <protection locked="0"/>
    </xf>
    <xf numFmtId="0" fontId="22" fillId="0" borderId="0">
      <protection locked="0"/>
    </xf>
    <xf numFmtId="0" fontId="22" fillId="0" borderId="0">
      <protection locked="0"/>
    </xf>
    <xf numFmtId="0" fontId="22" fillId="0" borderId="0">
      <protection locked="0"/>
    </xf>
    <xf numFmtId="0" fontId="23" fillId="0" borderId="0">
      <protection locked="0"/>
    </xf>
    <xf numFmtId="38" fontId="4" fillId="2" borderId="0" applyNumberFormat="0" applyBorder="0" applyAlignment="0" applyProtection="0"/>
    <xf numFmtId="10" fontId="4" fillId="3" borderId="1" applyNumberFormat="0" applyBorder="0" applyAlignment="0" applyProtection="0"/>
    <xf numFmtId="166" fontId="21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0" fontId="37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0" fontId="2" fillId="0" borderId="0"/>
    <xf numFmtId="164" fontId="2" fillId="0" borderId="0"/>
    <xf numFmtId="164" fontId="2" fillId="0" borderId="0"/>
    <xf numFmtId="164" fontId="2" fillId="0" borderId="0"/>
    <xf numFmtId="0" fontId="2" fillId="0" borderId="0"/>
    <xf numFmtId="164" fontId="2" fillId="0" borderId="0"/>
    <xf numFmtId="0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0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0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0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0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9" fontId="2" fillId="0" borderId="0" applyFont="0" applyFill="0" applyBorder="0" applyAlignment="0" applyProtection="0"/>
  </cellStyleXfs>
  <cellXfs count="282">
    <xf numFmtId="164" fontId="0" fillId="0" borderId="0" xfId="0"/>
    <xf numFmtId="49" fontId="6" fillId="0" borderId="0" xfId="35" applyNumberFormat="1" applyFont="1" applyAlignment="1">
      <alignment horizontal="center"/>
    </xf>
    <xf numFmtId="49" fontId="1" fillId="0" borderId="0" xfId="35" applyNumberFormat="1" applyFont="1" applyAlignment="1">
      <alignment horizontal="left"/>
    </xf>
    <xf numFmtId="164" fontId="2" fillId="0" borderId="0" xfId="35"/>
    <xf numFmtId="164" fontId="2" fillId="0" borderId="0" xfId="35" applyBorder="1"/>
    <xf numFmtId="49" fontId="2" fillId="0" borderId="0" xfId="35" applyNumberFormat="1"/>
    <xf numFmtId="49" fontId="1" fillId="0" borderId="0" xfId="35" applyNumberFormat="1" applyFont="1"/>
    <xf numFmtId="165" fontId="2" fillId="0" borderId="0" xfId="35" applyNumberFormat="1" applyFont="1" applyBorder="1" applyAlignment="1">
      <alignment horizontal="left"/>
    </xf>
    <xf numFmtId="164" fontId="0" fillId="0" borderId="0" xfId="0" applyNumberFormat="1"/>
    <xf numFmtId="164" fontId="2" fillId="0" borderId="0" xfId="0" applyNumberFormat="1" applyFont="1"/>
    <xf numFmtId="164" fontId="1" fillId="0" borderId="2" xfId="0" applyNumberFormat="1" applyFont="1" applyBorder="1" applyAlignment="1">
      <alignment horizontal="center"/>
    </xf>
    <xf numFmtId="164" fontId="12" fillId="0" borderId="3" xfId="0" applyNumberFormat="1" applyFont="1" applyBorder="1" applyAlignment="1">
      <alignment horizontal="left"/>
    </xf>
    <xf numFmtId="164" fontId="12" fillId="0" borderId="0" xfId="0" applyNumberFormat="1" applyFont="1" applyBorder="1" applyAlignment="1">
      <alignment horizontal="left"/>
    </xf>
    <xf numFmtId="49" fontId="2" fillId="0" borderId="4" xfId="35" applyNumberFormat="1" applyBorder="1" applyAlignment="1">
      <alignment horizontal="left"/>
    </xf>
    <xf numFmtId="49" fontId="2" fillId="0" borderId="5" xfId="35" applyNumberFormat="1" applyBorder="1" applyAlignment="1">
      <alignment horizontal="left"/>
    </xf>
    <xf numFmtId="49" fontId="2" fillId="0" borderId="6" xfId="35" applyNumberFormat="1" applyBorder="1" applyAlignment="1">
      <alignment horizontal="left"/>
    </xf>
    <xf numFmtId="164" fontId="10" fillId="0" borderId="2" xfId="0" applyNumberFormat="1" applyFont="1" applyBorder="1" applyAlignment="1">
      <alignment horizontal="center"/>
    </xf>
    <xf numFmtId="164" fontId="10" fillId="0" borderId="0" xfId="0" applyNumberFormat="1" applyFont="1" applyBorder="1"/>
    <xf numFmtId="164" fontId="0" fillId="0" borderId="0" xfId="0" applyNumberFormat="1" applyBorder="1"/>
    <xf numFmtId="49" fontId="1" fillId="0" borderId="0" xfId="35" applyNumberFormat="1" applyFont="1" applyBorder="1"/>
    <xf numFmtId="164" fontId="10" fillId="0" borderId="7" xfId="0" applyNumberFormat="1" applyFont="1" applyBorder="1" applyAlignment="1">
      <alignment horizontal="left"/>
    </xf>
    <xf numFmtId="164" fontId="1" fillId="0" borderId="3" xfId="0" quotePrefix="1" applyNumberFormat="1" applyFont="1" applyBorder="1" applyAlignment="1">
      <alignment horizontal="center"/>
    </xf>
    <xf numFmtId="164" fontId="10" fillId="0" borderId="0" xfId="0" applyNumberFormat="1" applyFont="1" applyBorder="1" applyAlignment="1">
      <alignment horizontal="left"/>
    </xf>
    <xf numFmtId="164" fontId="10" fillId="0" borderId="8" xfId="0" applyNumberFormat="1" applyFont="1" applyBorder="1" applyAlignment="1">
      <alignment horizontal="left"/>
    </xf>
    <xf numFmtId="164" fontId="0" fillId="0" borderId="3" xfId="0" applyNumberFormat="1" applyBorder="1"/>
    <xf numFmtId="164" fontId="0" fillId="0" borderId="8" xfId="0" applyNumberFormat="1" applyBorder="1"/>
    <xf numFmtId="164" fontId="1" fillId="0" borderId="0" xfId="0" applyNumberFormat="1" applyFont="1" applyBorder="1"/>
    <xf numFmtId="164" fontId="2" fillId="0" borderId="0" xfId="0" applyNumberFormat="1" applyFont="1" applyBorder="1"/>
    <xf numFmtId="164" fontId="1" fillId="0" borderId="0" xfId="0" applyNumberFormat="1" applyFont="1" applyBorder="1" applyAlignment="1">
      <alignment horizontal="right"/>
    </xf>
    <xf numFmtId="164" fontId="8" fillId="0" borderId="0" xfId="0" applyNumberFormat="1" applyFont="1" applyBorder="1"/>
    <xf numFmtId="164" fontId="7" fillId="4" borderId="0" xfId="0" applyNumberFormat="1" applyFont="1" applyFill="1" applyBorder="1"/>
    <xf numFmtId="164" fontId="0" fillId="4" borderId="0" xfId="0" applyNumberFormat="1" applyFill="1" applyBorder="1"/>
    <xf numFmtId="164" fontId="0" fillId="4" borderId="0" xfId="0" applyNumberFormat="1" applyFill="1"/>
    <xf numFmtId="164" fontId="10" fillId="0" borderId="2" xfId="0" quotePrefix="1" applyNumberFormat="1" applyFont="1" applyBorder="1" applyAlignment="1">
      <alignment horizontal="center"/>
    </xf>
    <xf numFmtId="164" fontId="4" fillId="0" borderId="0" xfId="0" applyNumberFormat="1" applyFont="1" applyBorder="1"/>
    <xf numFmtId="164" fontId="10" fillId="0" borderId="0" xfId="0" quotePrefix="1" applyNumberFormat="1" applyFont="1" applyBorder="1" applyAlignment="1">
      <alignment horizontal="center"/>
    </xf>
    <xf numFmtId="164" fontId="7" fillId="0" borderId="0" xfId="0" applyNumberFormat="1" applyFont="1" applyBorder="1"/>
    <xf numFmtId="164" fontId="1" fillId="0" borderId="0" xfId="0" quotePrefix="1" applyNumberFormat="1" applyFont="1" applyBorder="1" applyAlignment="1">
      <alignment horizontal="center"/>
    </xf>
    <xf numFmtId="0" fontId="10" fillId="0" borderId="2" xfId="0" quotePrefix="1" applyNumberFormat="1" applyFont="1" applyBorder="1" applyAlignment="1">
      <alignment horizontal="center"/>
    </xf>
    <xf numFmtId="164" fontId="0" fillId="4" borderId="8" xfId="0" applyNumberFormat="1" applyFill="1" applyBorder="1"/>
    <xf numFmtId="164" fontId="14" fillId="0" borderId="0" xfId="0" applyNumberFormat="1" applyFont="1" applyBorder="1" applyAlignment="1">
      <alignment vertical="top"/>
    </xf>
    <xf numFmtId="164" fontId="0" fillId="0" borderId="0" xfId="0" applyNumberFormat="1" applyBorder="1" applyAlignment="1">
      <alignment vertical="top"/>
    </xf>
    <xf numFmtId="164" fontId="14" fillId="0" borderId="0" xfId="0" applyNumberFormat="1" applyFont="1" applyAlignment="1">
      <alignment vertical="top"/>
    </xf>
    <xf numFmtId="164" fontId="0" fillId="0" borderId="0" xfId="0" applyNumberFormat="1" applyAlignment="1">
      <alignment vertical="top"/>
    </xf>
    <xf numFmtId="164" fontId="0" fillId="0" borderId="9" xfId="0" applyNumberFormat="1" applyBorder="1"/>
    <xf numFmtId="164" fontId="0" fillId="0" borderId="7" xfId="0" applyNumberFormat="1" applyBorder="1"/>
    <xf numFmtId="164" fontId="1" fillId="0" borderId="7" xfId="0" applyNumberFormat="1" applyFont="1" applyBorder="1"/>
    <xf numFmtId="49" fontId="1" fillId="0" borderId="7" xfId="35" applyNumberFormat="1" applyFont="1" applyBorder="1"/>
    <xf numFmtId="164" fontId="1" fillId="0" borderId="2" xfId="0" applyNumberFormat="1" applyFont="1" applyBorder="1" applyAlignment="1">
      <alignment horizontal="center" vertical="center"/>
    </xf>
    <xf numFmtId="164" fontId="20" fillId="4" borderId="0" xfId="0" applyNumberFormat="1" applyFont="1" applyFill="1" applyBorder="1"/>
    <xf numFmtId="164" fontId="19" fillId="4" borderId="0" xfId="0" applyNumberFormat="1" applyFont="1" applyFill="1" applyBorder="1"/>
    <xf numFmtId="164" fontId="1" fillId="0" borderId="0" xfId="0" applyNumberFormat="1" applyFont="1" applyBorder="1" applyAlignment="1">
      <alignment horizontal="center" vertical="center"/>
    </xf>
    <xf numFmtId="164" fontId="20" fillId="0" borderId="0" xfId="0" applyNumberFormat="1" applyFont="1" applyBorder="1"/>
    <xf numFmtId="164" fontId="1" fillId="0" borderId="0" xfId="0" applyNumberFormat="1" applyFont="1" applyBorder="1" applyAlignment="1">
      <alignment horizontal="center"/>
    </xf>
    <xf numFmtId="164" fontId="13" fillId="0" borderId="0" xfId="0" applyNumberFormat="1" applyFont="1" applyBorder="1" applyAlignment="1"/>
    <xf numFmtId="164" fontId="14" fillId="4" borderId="7" xfId="0" applyNumberFormat="1" applyFont="1" applyFill="1" applyBorder="1" applyAlignment="1">
      <alignment vertical="center"/>
    </xf>
    <xf numFmtId="164" fontId="0" fillId="4" borderId="7" xfId="0" applyNumberFormat="1" applyFill="1" applyBorder="1" applyAlignment="1"/>
    <xf numFmtId="164" fontId="19" fillId="4" borderId="9" xfId="0" applyNumberFormat="1" applyFont="1" applyFill="1" applyBorder="1"/>
    <xf numFmtId="164" fontId="0" fillId="4" borderId="7" xfId="0" applyNumberFormat="1" applyFill="1" applyBorder="1"/>
    <xf numFmtId="164" fontId="0" fillId="4" borderId="10" xfId="0" applyNumberFormat="1" applyFill="1" applyBorder="1"/>
    <xf numFmtId="164" fontId="26" fillId="0" borderId="0" xfId="0" applyNumberFormat="1" applyFont="1"/>
    <xf numFmtId="164" fontId="5" fillId="0" borderId="0" xfId="0" applyNumberFormat="1" applyFont="1"/>
    <xf numFmtId="164" fontId="11" fillId="0" borderId="0" xfId="0" applyNumberFormat="1" applyFont="1"/>
    <xf numFmtId="164" fontId="1" fillId="0" borderId="2" xfId="0" applyNumberFormat="1" applyFont="1" applyFill="1" applyBorder="1" applyAlignment="1">
      <alignment horizontal="center"/>
    </xf>
    <xf numFmtId="164" fontId="10" fillId="0" borderId="0" xfId="0" applyNumberFormat="1" applyFont="1" applyFill="1" applyBorder="1"/>
    <xf numFmtId="49" fontId="10" fillId="0" borderId="11" xfId="35" applyNumberFormat="1" applyFont="1" applyBorder="1" applyAlignment="1">
      <alignment horizontal="left"/>
    </xf>
    <xf numFmtId="164" fontId="38" fillId="5" borderId="0" xfId="0" applyFont="1" applyFill="1"/>
    <xf numFmtId="164" fontId="38" fillId="0" borderId="0" xfId="0" applyFont="1"/>
    <xf numFmtId="164" fontId="0" fillId="5" borderId="0" xfId="0" applyFill="1"/>
    <xf numFmtId="164" fontId="0" fillId="0" borderId="0" xfId="0" applyFill="1"/>
    <xf numFmtId="164" fontId="35" fillId="0" borderId="0" xfId="0" applyFont="1"/>
    <xf numFmtId="164" fontId="35" fillId="0" borderId="0" xfId="0" applyFont="1" applyFill="1"/>
    <xf numFmtId="165" fontId="4" fillId="0" borderId="0" xfId="35" applyNumberFormat="1" applyFont="1" applyBorder="1" applyAlignment="1">
      <alignment horizontal="left"/>
    </xf>
    <xf numFmtId="164" fontId="38" fillId="6" borderId="12" xfId="0" applyFont="1" applyFill="1" applyBorder="1" applyAlignment="1">
      <alignment vertical="center" wrapText="1"/>
    </xf>
    <xf numFmtId="164" fontId="38" fillId="6" borderId="13" xfId="0" applyFont="1" applyFill="1" applyBorder="1" applyAlignment="1">
      <alignment vertical="center" wrapText="1"/>
    </xf>
    <xf numFmtId="164" fontId="39" fillId="6" borderId="14" xfId="0" applyFont="1" applyFill="1" applyBorder="1" applyAlignment="1">
      <alignment vertical="center" wrapText="1"/>
    </xf>
    <xf numFmtId="164" fontId="38" fillId="6" borderId="14" xfId="0" applyFont="1" applyFill="1" applyBorder="1" applyAlignment="1">
      <alignment vertical="center" wrapText="1"/>
    </xf>
    <xf numFmtId="164" fontId="38" fillId="6" borderId="15" xfId="0" applyFont="1" applyFill="1" applyBorder="1" applyAlignment="1">
      <alignment vertical="center" wrapText="1"/>
    </xf>
    <xf numFmtId="164" fontId="38" fillId="6" borderId="16" xfId="0" applyFont="1" applyFill="1" applyBorder="1" applyAlignment="1">
      <alignment vertical="center" wrapText="1"/>
    </xf>
    <xf numFmtId="164" fontId="39" fillId="6" borderId="17" xfId="0" applyFont="1" applyFill="1" applyBorder="1" applyAlignment="1">
      <alignment vertical="center" wrapText="1"/>
    </xf>
    <xf numFmtId="164" fontId="38" fillId="6" borderId="18" xfId="0" applyFont="1" applyFill="1" applyBorder="1" applyAlignment="1">
      <alignment horizontal="center" vertical="center" wrapText="1"/>
    </xf>
    <xf numFmtId="164" fontId="38" fillId="6" borderId="19" xfId="0" applyFont="1" applyFill="1" applyBorder="1" applyAlignment="1">
      <alignment horizontal="center" vertical="center" wrapText="1"/>
    </xf>
    <xf numFmtId="15" fontId="38" fillId="0" borderId="20" xfId="0" applyNumberFormat="1" applyFont="1" applyBorder="1" applyAlignment="1">
      <alignment horizontal="center" vertical="center" wrapText="1"/>
    </xf>
    <xf numFmtId="15" fontId="38" fillId="0" borderId="16" xfId="0" applyNumberFormat="1" applyFont="1" applyBorder="1" applyAlignment="1">
      <alignment horizontal="center" vertical="center" wrapText="1"/>
    </xf>
    <xf numFmtId="15" fontId="38" fillId="0" borderId="21" xfId="0" applyNumberFormat="1" applyFont="1" applyBorder="1" applyAlignment="1">
      <alignment horizontal="center" vertical="center" wrapText="1"/>
    </xf>
    <xf numFmtId="15" fontId="38" fillId="0" borderId="22" xfId="0" applyNumberFormat="1" applyFont="1" applyBorder="1" applyAlignment="1">
      <alignment horizontal="center" vertical="center" wrapText="1"/>
    </xf>
    <xf numFmtId="164" fontId="36" fillId="7" borderId="23" xfId="0" applyFont="1" applyFill="1" applyBorder="1" applyAlignment="1">
      <alignment horizontal="center" vertical="center" wrapText="1"/>
    </xf>
    <xf numFmtId="15" fontId="39" fillId="7" borderId="1" xfId="0" applyNumberFormat="1" applyFont="1" applyFill="1" applyBorder="1" applyAlignment="1">
      <alignment horizontal="center" vertical="center" wrapText="1"/>
    </xf>
    <xf numFmtId="15" fontId="38" fillId="7" borderId="14" xfId="0" applyNumberFormat="1" applyFont="1" applyFill="1" applyBorder="1" applyAlignment="1">
      <alignment horizontal="center" vertical="center" wrapText="1"/>
    </xf>
    <xf numFmtId="15" fontId="39" fillId="7" borderId="22" xfId="0" applyNumberFormat="1" applyFont="1" applyFill="1" applyBorder="1" applyAlignment="1">
      <alignment horizontal="center" vertical="center" wrapText="1"/>
    </xf>
    <xf numFmtId="164" fontId="38" fillId="7" borderId="16" xfId="0" applyFont="1" applyFill="1" applyBorder="1" applyAlignment="1">
      <alignment horizontal="center" vertical="center" wrapText="1"/>
    </xf>
    <xf numFmtId="164" fontId="38" fillId="0" borderId="46" xfId="0" applyFont="1" applyBorder="1" applyAlignment="1">
      <alignment horizontal="center" vertical="center" wrapText="1"/>
    </xf>
    <xf numFmtId="164" fontId="38" fillId="0" borderId="56" xfId="0" applyFont="1" applyBorder="1" applyAlignment="1">
      <alignment horizontal="center" vertical="center" wrapText="1"/>
    </xf>
    <xf numFmtId="165" fontId="4" fillId="0" borderId="0" xfId="35" applyNumberFormat="1" applyFont="1" applyBorder="1" applyAlignment="1">
      <alignment horizontal="center" wrapText="1"/>
    </xf>
    <xf numFmtId="165" fontId="4" fillId="0" borderId="7" xfId="35" applyNumberFormat="1" applyFont="1" applyBorder="1" applyAlignment="1">
      <alignment horizontal="center" wrapText="1"/>
    </xf>
    <xf numFmtId="49" fontId="1" fillId="0" borderId="0" xfId="35" applyNumberFormat="1" applyFont="1"/>
    <xf numFmtId="164" fontId="15" fillId="0" borderId="26" xfId="0" applyNumberFormat="1" applyFont="1" applyBorder="1" applyAlignment="1">
      <alignment horizontal="center"/>
    </xf>
    <xf numFmtId="164" fontId="29" fillId="0" borderId="42" xfId="0" applyNumberFormat="1" applyFont="1" applyBorder="1" applyAlignment="1">
      <alignment horizontal="center" vertical="center" wrapText="1"/>
    </xf>
    <xf numFmtId="164" fontId="29" fillId="0" borderId="26" xfId="0" applyNumberFormat="1" applyFont="1" applyBorder="1" applyAlignment="1">
      <alignment horizontal="center" vertical="center" wrapText="1"/>
    </xf>
    <xf numFmtId="164" fontId="29" fillId="0" borderId="40" xfId="0" applyNumberFormat="1" applyFont="1" applyBorder="1" applyAlignment="1">
      <alignment horizontal="center" vertical="center" wrapText="1"/>
    </xf>
    <xf numFmtId="164" fontId="29" fillId="0" borderId="3" xfId="0" applyNumberFormat="1" applyFont="1" applyBorder="1" applyAlignment="1">
      <alignment horizontal="center" vertical="center" wrapText="1"/>
    </xf>
    <xf numFmtId="164" fontId="29" fillId="0" borderId="0" xfId="0" applyNumberFormat="1" applyFont="1" applyBorder="1" applyAlignment="1">
      <alignment horizontal="center" vertical="center" wrapText="1"/>
    </xf>
    <xf numFmtId="164" fontId="29" fillId="0" borderId="45" xfId="0" applyNumberFormat="1" applyFont="1" applyBorder="1" applyAlignment="1">
      <alignment horizontal="center" vertical="center" wrapText="1"/>
    </xf>
    <xf numFmtId="164" fontId="29" fillId="0" borderId="9" xfId="0" applyNumberFormat="1" applyFont="1" applyBorder="1" applyAlignment="1">
      <alignment horizontal="center" vertical="center" wrapText="1"/>
    </xf>
    <xf numFmtId="164" fontId="29" fillId="0" borderId="7" xfId="0" applyNumberFormat="1" applyFont="1" applyBorder="1" applyAlignment="1">
      <alignment horizontal="center" vertical="center" wrapText="1"/>
    </xf>
    <xf numFmtId="164" fontId="29" fillId="0" borderId="41" xfId="0" applyNumberFormat="1" applyFont="1" applyBorder="1" applyAlignment="1">
      <alignment horizontal="center" vertical="center" wrapText="1"/>
    </xf>
    <xf numFmtId="165" fontId="2" fillId="0" borderId="0" xfId="35" applyNumberFormat="1" applyFont="1" applyBorder="1" applyAlignment="1"/>
    <xf numFmtId="49" fontId="1" fillId="0" borderId="0" xfId="35" applyNumberFormat="1" applyFont="1" applyAlignment="1">
      <alignment horizontal="left"/>
    </xf>
    <xf numFmtId="165" fontId="2" fillId="0" borderId="11" xfId="35" applyNumberFormat="1" applyFont="1" applyBorder="1" applyAlignment="1">
      <alignment horizontal="left"/>
    </xf>
    <xf numFmtId="164" fontId="12" fillId="0" borderId="3" xfId="0" applyNumberFormat="1" applyFont="1" applyBorder="1" applyAlignment="1">
      <alignment horizontal="left"/>
    </xf>
    <xf numFmtId="164" fontId="12" fillId="0" borderId="8" xfId="0" applyNumberFormat="1" applyFont="1" applyBorder="1" applyAlignment="1">
      <alignment horizontal="left"/>
    </xf>
    <xf numFmtId="164" fontId="28" fillId="0" borderId="30" xfId="35" applyFont="1" applyBorder="1" applyAlignment="1">
      <alignment horizontal="center" vertical="center" wrapText="1"/>
    </xf>
    <xf numFmtId="164" fontId="28" fillId="0" borderId="31" xfId="35" applyFont="1" applyBorder="1" applyAlignment="1">
      <alignment horizontal="center" vertical="center" wrapText="1"/>
    </xf>
    <xf numFmtId="164" fontId="28" fillId="0" borderId="32" xfId="35" applyFont="1" applyBorder="1" applyAlignment="1">
      <alignment horizontal="center" vertical="center" wrapText="1"/>
    </xf>
    <xf numFmtId="49" fontId="6" fillId="0" borderId="0" xfId="35" applyNumberFormat="1" applyFont="1" applyAlignment="1">
      <alignment horizontal="center"/>
    </xf>
    <xf numFmtId="49" fontId="2" fillId="0" borderId="31" xfId="35" applyNumberFormat="1" applyBorder="1" applyAlignment="1">
      <alignment horizontal="left"/>
    </xf>
    <xf numFmtId="164" fontId="12" fillId="0" borderId="0" xfId="0" applyNumberFormat="1" applyFont="1" applyBorder="1" applyAlignment="1">
      <alignment horizontal="left"/>
    </xf>
    <xf numFmtId="49" fontId="18" fillId="0" borderId="0" xfId="35" applyNumberFormat="1" applyFont="1" applyAlignment="1">
      <alignment horizontal="center"/>
    </xf>
    <xf numFmtId="165" fontId="4" fillId="0" borderId="7" xfId="35" applyNumberFormat="1" applyFont="1" applyBorder="1" applyAlignment="1">
      <alignment horizontal="left"/>
    </xf>
    <xf numFmtId="164" fontId="13" fillId="0" borderId="0" xfId="0" applyNumberFormat="1" applyFont="1" applyAlignment="1">
      <alignment horizontal="right"/>
    </xf>
    <xf numFmtId="164" fontId="25" fillId="4" borderId="25" xfId="0" applyNumberFormat="1" applyFont="1" applyFill="1" applyBorder="1" applyAlignment="1">
      <alignment horizontal="center" vertical="center" wrapText="1"/>
    </xf>
    <xf numFmtId="164" fontId="25" fillId="4" borderId="26" xfId="0" applyNumberFormat="1" applyFont="1" applyFill="1" applyBorder="1" applyAlignment="1">
      <alignment horizontal="center" vertical="center" wrapText="1"/>
    </xf>
    <xf numFmtId="164" fontId="25" fillId="4" borderId="40" xfId="0" applyNumberFormat="1" applyFont="1" applyFill="1" applyBorder="1" applyAlignment="1">
      <alignment horizontal="center" vertical="center" wrapText="1"/>
    </xf>
    <xf numFmtId="164" fontId="25" fillId="4" borderId="29" xfId="0" applyNumberFormat="1" applyFont="1" applyFill="1" applyBorder="1" applyAlignment="1">
      <alignment horizontal="center" vertical="center" wrapText="1"/>
    </xf>
    <xf numFmtId="164" fontId="25" fillId="4" borderId="7" xfId="0" applyNumberFormat="1" applyFont="1" applyFill="1" applyBorder="1" applyAlignment="1">
      <alignment horizontal="center" vertical="center" wrapText="1"/>
    </xf>
    <xf numFmtId="164" fontId="25" fillId="4" borderId="41" xfId="0" applyNumberFormat="1" applyFont="1" applyFill="1" applyBorder="1" applyAlignment="1">
      <alignment horizontal="center" vertical="center" wrapText="1"/>
    </xf>
    <xf numFmtId="164" fontId="1" fillId="0" borderId="7" xfId="0" applyNumberFormat="1" applyFont="1" applyBorder="1" applyAlignment="1">
      <alignment horizontal="center"/>
    </xf>
    <xf numFmtId="164" fontId="5" fillId="0" borderId="7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7" xfId="0" applyNumberFormat="1" applyBorder="1" applyAlignment="1">
      <alignment horizontal="center"/>
    </xf>
    <xf numFmtId="164" fontId="30" fillId="0" borderId="42" xfId="0" applyNumberFormat="1" applyFont="1" applyBorder="1" applyAlignment="1">
      <alignment horizontal="center" vertical="center" wrapText="1"/>
    </xf>
    <xf numFmtId="164" fontId="30" fillId="0" borderId="26" xfId="0" applyNumberFormat="1" applyFont="1" applyBorder="1" applyAlignment="1">
      <alignment horizontal="center" vertical="center" wrapText="1"/>
    </xf>
    <xf numFmtId="164" fontId="30" fillId="0" borderId="27" xfId="0" applyNumberFormat="1" applyFont="1" applyBorder="1" applyAlignment="1">
      <alignment horizontal="center" vertical="center" wrapText="1"/>
    </xf>
    <xf numFmtId="164" fontId="30" fillId="0" borderId="3" xfId="0" applyNumberFormat="1" applyFont="1" applyBorder="1" applyAlignment="1">
      <alignment horizontal="center" vertical="center" wrapText="1"/>
    </xf>
    <xf numFmtId="164" fontId="30" fillId="0" borderId="0" xfId="0" applyNumberFormat="1" applyFont="1" applyBorder="1" applyAlignment="1">
      <alignment horizontal="center" vertical="center" wrapText="1"/>
    </xf>
    <xf numFmtId="164" fontId="30" fillId="0" borderId="8" xfId="0" applyNumberFormat="1" applyFont="1" applyBorder="1" applyAlignment="1">
      <alignment horizontal="center" vertical="center" wrapText="1"/>
    </xf>
    <xf numFmtId="164" fontId="30" fillId="0" borderId="43" xfId="0" applyNumberFormat="1" applyFont="1" applyBorder="1" applyAlignment="1">
      <alignment horizontal="center" vertical="center" wrapText="1"/>
    </xf>
    <xf numFmtId="164" fontId="30" fillId="0" borderId="24" xfId="0" applyNumberFormat="1" applyFont="1" applyBorder="1" applyAlignment="1">
      <alignment horizontal="center" vertical="center" wrapText="1"/>
    </xf>
    <xf numFmtId="164" fontId="30" fillId="0" borderId="44" xfId="0" applyNumberFormat="1" applyFont="1" applyBorder="1" applyAlignment="1">
      <alignment horizontal="center" vertical="center" wrapText="1"/>
    </xf>
    <xf numFmtId="164" fontId="10" fillId="0" borderId="3" xfId="0" applyNumberFormat="1" applyFont="1" applyBorder="1" applyAlignment="1">
      <alignment horizontal="left" vertical="center" wrapText="1"/>
    </xf>
    <xf numFmtId="164" fontId="10" fillId="0" borderId="0" xfId="0" applyNumberFormat="1" applyFont="1" applyBorder="1" applyAlignment="1">
      <alignment horizontal="left" vertical="center" wrapText="1"/>
    </xf>
    <xf numFmtId="164" fontId="10" fillId="0" borderId="8" xfId="0" applyNumberFormat="1" applyFont="1" applyBorder="1" applyAlignment="1">
      <alignment horizontal="left" vertical="center" wrapText="1"/>
    </xf>
    <xf numFmtId="164" fontId="10" fillId="0" borderId="43" xfId="0" applyNumberFormat="1" applyFont="1" applyBorder="1" applyAlignment="1">
      <alignment horizontal="left" vertical="center" wrapText="1"/>
    </xf>
    <xf numFmtId="164" fontId="10" fillId="0" borderId="24" xfId="0" applyNumberFormat="1" applyFont="1" applyBorder="1" applyAlignment="1">
      <alignment horizontal="left" vertical="center" wrapText="1"/>
    </xf>
    <xf numFmtId="164" fontId="10" fillId="0" borderId="44" xfId="0" applyNumberFormat="1" applyFont="1" applyBorder="1" applyAlignment="1">
      <alignment horizontal="left" vertical="center" wrapText="1"/>
    </xf>
    <xf numFmtId="164" fontId="5" fillId="0" borderId="25" xfId="0" applyNumberFormat="1" applyFont="1" applyBorder="1" applyAlignment="1">
      <alignment horizontal="left" vertical="center"/>
    </xf>
    <xf numFmtId="164" fontId="5" fillId="0" borderId="26" xfId="0" applyNumberFormat="1" applyFont="1" applyBorder="1" applyAlignment="1">
      <alignment horizontal="left" vertical="center"/>
    </xf>
    <xf numFmtId="164" fontId="5" fillId="0" borderId="40" xfId="0" applyNumberFormat="1" applyFont="1" applyBorder="1" applyAlignment="1">
      <alignment horizontal="left" vertical="center"/>
    </xf>
    <xf numFmtId="164" fontId="5" fillId="0" borderId="28" xfId="0" applyNumberFormat="1" applyFont="1" applyBorder="1" applyAlignment="1">
      <alignment horizontal="left" vertical="center"/>
    </xf>
    <xf numFmtId="164" fontId="5" fillId="0" borderId="0" xfId="0" applyNumberFormat="1" applyFont="1" applyBorder="1" applyAlignment="1">
      <alignment horizontal="left" vertical="center"/>
    </xf>
    <xf numFmtId="164" fontId="5" fillId="0" borderId="45" xfId="0" applyNumberFormat="1" applyFont="1" applyBorder="1" applyAlignment="1">
      <alignment horizontal="left" vertical="center"/>
    </xf>
    <xf numFmtId="164" fontId="5" fillId="0" borderId="29" xfId="0" applyNumberFormat="1" applyFont="1" applyBorder="1" applyAlignment="1">
      <alignment horizontal="left" vertical="center"/>
    </xf>
    <xf numFmtId="164" fontId="5" fillId="0" borderId="7" xfId="0" applyNumberFormat="1" applyFont="1" applyBorder="1" applyAlignment="1">
      <alignment horizontal="left" vertical="center"/>
    </xf>
    <xf numFmtId="164" fontId="5" fillId="0" borderId="41" xfId="0" applyNumberFormat="1" applyFont="1" applyBorder="1" applyAlignment="1">
      <alignment horizontal="left" vertical="center"/>
    </xf>
    <xf numFmtId="49" fontId="1" fillId="0" borderId="28" xfId="35" applyNumberFormat="1" applyFont="1" applyBorder="1" applyAlignment="1">
      <alignment horizontal="left" vertical="center"/>
    </xf>
    <xf numFmtId="164" fontId="27" fillId="4" borderId="7" xfId="0" applyNumberFormat="1" applyFont="1" applyFill="1" applyBorder="1" applyAlignment="1">
      <alignment horizontal="center"/>
    </xf>
    <xf numFmtId="164" fontId="4" fillId="4" borderId="7" xfId="0" applyNumberFormat="1" applyFont="1" applyFill="1" applyBorder="1" applyAlignment="1">
      <alignment horizontal="center"/>
    </xf>
    <xf numFmtId="164" fontId="4" fillId="4" borderId="10" xfId="0" applyNumberFormat="1" applyFont="1" applyFill="1" applyBorder="1" applyAlignment="1">
      <alignment horizontal="center"/>
    </xf>
    <xf numFmtId="49" fontId="2" fillId="0" borderId="4" xfId="35" applyNumberFormat="1" applyBorder="1" applyAlignment="1">
      <alignment horizontal="center"/>
    </xf>
    <xf numFmtId="49" fontId="2" fillId="0" borderId="5" xfId="35" applyNumberFormat="1" applyBorder="1" applyAlignment="1">
      <alignment horizontal="center"/>
    </xf>
    <xf numFmtId="49" fontId="2" fillId="0" borderId="6" xfId="35" applyNumberFormat="1" applyBorder="1" applyAlignment="1">
      <alignment horizontal="center"/>
    </xf>
    <xf numFmtId="49" fontId="2" fillId="0" borderId="3" xfId="35" applyNumberFormat="1" applyBorder="1" applyAlignment="1">
      <alignment horizontal="center"/>
    </xf>
    <xf numFmtId="49" fontId="2" fillId="0" borderId="0" xfId="35" applyNumberFormat="1" applyBorder="1" applyAlignment="1">
      <alignment horizontal="center"/>
    </xf>
    <xf numFmtId="49" fontId="2" fillId="0" borderId="8" xfId="35" applyNumberFormat="1" applyBorder="1" applyAlignment="1">
      <alignment horizontal="center"/>
    </xf>
    <xf numFmtId="49" fontId="2" fillId="0" borderId="43" xfId="35" applyNumberFormat="1" applyBorder="1" applyAlignment="1">
      <alignment horizontal="center"/>
    </xf>
    <xf numFmtId="49" fontId="2" fillId="0" borderId="24" xfId="35" applyNumberFormat="1" applyBorder="1" applyAlignment="1">
      <alignment horizontal="center"/>
    </xf>
    <xf numFmtId="49" fontId="2" fillId="0" borderId="44" xfId="35" applyNumberFormat="1" applyBorder="1" applyAlignment="1">
      <alignment horizontal="center"/>
    </xf>
    <xf numFmtId="49" fontId="1" fillId="0" borderId="0" xfId="35" applyNumberFormat="1" applyFont="1" applyAlignment="1"/>
    <xf numFmtId="164" fontId="17" fillId="0" borderId="0" xfId="35" applyFont="1" applyAlignment="1">
      <alignment horizontal="center"/>
    </xf>
    <xf numFmtId="164" fontId="3" fillId="0" borderId="0" xfId="35" applyFont="1" applyAlignment="1">
      <alignment horizontal="center"/>
    </xf>
    <xf numFmtId="164" fontId="9" fillId="0" borderId="33" xfId="0" applyNumberFormat="1" applyFont="1" applyBorder="1" applyAlignment="1">
      <alignment horizontal="center" vertical="center"/>
    </xf>
    <xf numFmtId="164" fontId="9" fillId="0" borderId="34" xfId="0" applyNumberFormat="1" applyFont="1" applyBorder="1" applyAlignment="1">
      <alignment horizontal="center" vertical="center"/>
    </xf>
    <xf numFmtId="164" fontId="9" fillId="0" borderId="35" xfId="0" applyNumberFormat="1" applyFont="1" applyBorder="1" applyAlignment="1">
      <alignment horizontal="center" vertical="center"/>
    </xf>
    <xf numFmtId="164" fontId="9" fillId="0" borderId="36" xfId="0" applyNumberFormat="1" applyFont="1" applyBorder="1" applyAlignment="1">
      <alignment horizontal="center" vertical="center"/>
    </xf>
    <xf numFmtId="164" fontId="9" fillId="0" borderId="37" xfId="0" applyNumberFormat="1" applyFont="1" applyBorder="1" applyAlignment="1">
      <alignment horizontal="center" vertical="center"/>
    </xf>
    <xf numFmtId="164" fontId="9" fillId="0" borderId="38" xfId="0" applyNumberFormat="1" applyFont="1" applyBorder="1" applyAlignment="1">
      <alignment horizontal="center" vertical="center"/>
    </xf>
    <xf numFmtId="164" fontId="6" fillId="0" borderId="0" xfId="35" applyFont="1" applyAlignment="1">
      <alignment horizontal="center"/>
    </xf>
    <xf numFmtId="164" fontId="6" fillId="0" borderId="39" xfId="35" applyFont="1" applyBorder="1" applyAlignment="1">
      <alignment horizontal="center"/>
    </xf>
    <xf numFmtId="49" fontId="2" fillId="0" borderId="0" xfId="35" applyNumberFormat="1" applyAlignment="1">
      <alignment horizontal="center"/>
    </xf>
    <xf numFmtId="171" fontId="7" fillId="0" borderId="7" xfId="0" applyNumberFormat="1" applyFont="1" applyBorder="1" applyAlignment="1">
      <alignment horizontal="left"/>
    </xf>
    <xf numFmtId="171" fontId="7" fillId="0" borderId="7" xfId="0" quotePrefix="1" applyNumberFormat="1" applyFont="1" applyBorder="1" applyAlignment="1">
      <alignment horizontal="left"/>
    </xf>
    <xf numFmtId="171" fontId="7" fillId="0" borderId="10" xfId="0" quotePrefix="1" applyNumberFormat="1" applyFont="1" applyBorder="1" applyAlignment="1">
      <alignment horizontal="left"/>
    </xf>
    <xf numFmtId="49" fontId="16" fillId="0" borderId="24" xfId="35" applyNumberFormat="1" applyFont="1" applyBorder="1" applyAlignment="1">
      <alignment horizontal="left"/>
    </xf>
    <xf numFmtId="164" fontId="7" fillId="0" borderId="7" xfId="0" applyNumberFormat="1" applyFont="1" applyBorder="1" applyAlignment="1">
      <alignment horizontal="left"/>
    </xf>
    <xf numFmtId="164" fontId="10" fillId="0" borderId="7" xfId="0" applyNumberFormat="1" applyFont="1" applyBorder="1" applyAlignment="1">
      <alignment horizontal="left" wrapText="1"/>
    </xf>
    <xf numFmtId="164" fontId="10" fillId="0" borderId="10" xfId="0" applyNumberFormat="1" applyFont="1" applyBorder="1" applyAlignment="1">
      <alignment horizontal="left" wrapText="1"/>
    </xf>
    <xf numFmtId="164" fontId="4" fillId="4" borderId="7" xfId="0" applyNumberFormat="1" applyFont="1" applyFill="1" applyBorder="1" applyAlignment="1">
      <alignment horizontal="center" vertical="center"/>
    </xf>
    <xf numFmtId="4" fontId="8" fillId="0" borderId="7" xfId="0" applyNumberFormat="1" applyFont="1" applyBorder="1" applyAlignment="1">
      <alignment horizontal="center"/>
    </xf>
    <xf numFmtId="4" fontId="8" fillId="0" borderId="10" xfId="0" applyNumberFormat="1" applyFont="1" applyBorder="1" applyAlignment="1">
      <alignment horizontal="center"/>
    </xf>
    <xf numFmtId="4" fontId="10" fillId="0" borderId="7" xfId="0" applyNumberFormat="1" applyFont="1" applyBorder="1" applyAlignment="1">
      <alignment horizontal="center"/>
    </xf>
    <xf numFmtId="164" fontId="7" fillId="0" borderId="25" xfId="0" applyNumberFormat="1" applyFont="1" applyBorder="1" applyAlignment="1">
      <alignment horizontal="center" vertical="center" wrapText="1"/>
    </xf>
    <xf numFmtId="164" fontId="7" fillId="0" borderId="26" xfId="0" applyNumberFormat="1" applyFont="1" applyBorder="1" applyAlignment="1">
      <alignment horizontal="center" vertical="center" wrapText="1"/>
    </xf>
    <xf numFmtId="164" fontId="7" fillId="0" borderId="27" xfId="0" applyNumberFormat="1" applyFont="1" applyBorder="1" applyAlignment="1">
      <alignment horizontal="center" vertical="center" wrapText="1"/>
    </xf>
    <xf numFmtId="164" fontId="7" fillId="0" borderId="28" xfId="0" applyNumberFormat="1" applyFont="1" applyBorder="1" applyAlignment="1">
      <alignment horizontal="center" vertical="center" wrapText="1"/>
    </xf>
    <xf numFmtId="164" fontId="7" fillId="0" borderId="0" xfId="0" applyNumberFormat="1" applyFont="1" applyBorder="1" applyAlignment="1">
      <alignment horizontal="center" vertical="center" wrapText="1"/>
    </xf>
    <xf numFmtId="164" fontId="7" fillId="0" borderId="8" xfId="0" applyNumberFormat="1" applyFont="1" applyBorder="1" applyAlignment="1">
      <alignment horizontal="center" vertical="center" wrapText="1"/>
    </xf>
    <xf numFmtId="164" fontId="7" fillId="0" borderId="29" xfId="0" applyNumberFormat="1" applyFont="1" applyBorder="1" applyAlignment="1">
      <alignment horizontal="center" vertical="center" wrapText="1"/>
    </xf>
    <xf numFmtId="164" fontId="7" fillId="0" borderId="7" xfId="0" applyNumberFormat="1" applyFont="1" applyBorder="1" applyAlignment="1">
      <alignment horizontal="center" vertical="center" wrapText="1"/>
    </xf>
    <xf numFmtId="164" fontId="7" fillId="0" borderId="10" xfId="0" applyNumberFormat="1" applyFont="1" applyBorder="1" applyAlignment="1">
      <alignment horizontal="center" vertical="center" wrapText="1"/>
    </xf>
    <xf numFmtId="0" fontId="7" fillId="0" borderId="7" xfId="0" applyNumberFormat="1" applyFont="1" applyBorder="1" applyAlignment="1">
      <alignment horizontal="center"/>
    </xf>
    <xf numFmtId="0" fontId="7" fillId="0" borderId="7" xfId="0" quotePrefix="1" applyNumberFormat="1" applyFont="1" applyBorder="1" applyAlignment="1">
      <alignment horizontal="center"/>
    </xf>
    <xf numFmtId="164" fontId="38" fillId="8" borderId="51" xfId="0" applyFont="1" applyFill="1" applyBorder="1" applyAlignment="1">
      <alignment horizontal="center" vertical="center" wrapText="1"/>
    </xf>
    <xf numFmtId="164" fontId="38" fillId="8" borderId="52" xfId="0" applyFont="1" applyFill="1" applyBorder="1" applyAlignment="1">
      <alignment horizontal="center" vertical="center" wrapText="1"/>
    </xf>
    <xf numFmtId="164" fontId="38" fillId="8" borderId="53" xfId="0" applyFont="1" applyFill="1" applyBorder="1" applyAlignment="1">
      <alignment horizontal="center" vertical="center" wrapText="1"/>
    </xf>
    <xf numFmtId="164" fontId="39" fillId="6" borderId="18" xfId="0" applyFont="1" applyFill="1" applyBorder="1" applyAlignment="1">
      <alignment vertical="center" wrapText="1"/>
    </xf>
    <xf numFmtId="164" fontId="39" fillId="6" borderId="50" xfId="0" applyFont="1" applyFill="1" applyBorder="1" applyAlignment="1">
      <alignment vertical="center" wrapText="1"/>
    </xf>
    <xf numFmtId="164" fontId="38" fillId="0" borderId="1" xfId="0" applyFont="1" applyBorder="1" applyAlignment="1">
      <alignment horizontal="center" vertical="center" wrapText="1"/>
    </xf>
    <xf numFmtId="164" fontId="34" fillId="0" borderId="1" xfId="0" applyFont="1" applyBorder="1" applyAlignment="1">
      <alignment horizontal="center" vertical="center" wrapText="1"/>
    </xf>
    <xf numFmtId="164" fontId="34" fillId="0" borderId="22" xfId="0" applyFont="1" applyBorder="1" applyAlignment="1">
      <alignment horizontal="center" vertical="center" wrapText="1"/>
    </xf>
    <xf numFmtId="164" fontId="38" fillId="6" borderId="61" xfId="0" applyFont="1" applyFill="1" applyBorder="1" applyAlignment="1">
      <alignment vertical="center" wrapText="1"/>
    </xf>
    <xf numFmtId="164" fontId="38" fillId="6" borderId="62" xfId="0" applyFont="1" applyFill="1" applyBorder="1" applyAlignment="1">
      <alignment vertical="center" wrapText="1"/>
    </xf>
    <xf numFmtId="164" fontId="38" fillId="6" borderId="11" xfId="0" applyFont="1" applyFill="1" applyBorder="1" applyAlignment="1">
      <alignment vertical="center" wrapText="1"/>
    </xf>
    <xf numFmtId="164" fontId="34" fillId="0" borderId="63" xfId="0" applyFont="1" applyBorder="1" applyAlignment="1">
      <alignment horizontal="center" vertical="center" wrapText="1"/>
    </xf>
    <xf numFmtId="164" fontId="34" fillId="0" borderId="11" xfId="0" applyFont="1" applyBorder="1" applyAlignment="1">
      <alignment horizontal="center" vertical="center" wrapText="1"/>
    </xf>
    <xf numFmtId="164" fontId="34" fillId="0" borderId="68" xfId="0" applyFont="1" applyBorder="1" applyAlignment="1">
      <alignment horizontal="center" vertical="center" wrapText="1"/>
    </xf>
    <xf numFmtId="164" fontId="38" fillId="6" borderId="49" xfId="0" applyFont="1" applyFill="1" applyBorder="1" applyAlignment="1">
      <alignment vertical="center" wrapText="1"/>
    </xf>
    <xf numFmtId="164" fontId="38" fillId="6" borderId="18" xfId="0" applyFont="1" applyFill="1" applyBorder="1" applyAlignment="1">
      <alignment vertical="center" wrapText="1"/>
    </xf>
    <xf numFmtId="164" fontId="38" fillId="6" borderId="50" xfId="0" applyFont="1" applyFill="1" applyBorder="1" applyAlignment="1">
      <alignment vertical="center" wrapText="1"/>
    </xf>
    <xf numFmtId="164" fontId="39" fillId="6" borderId="61" xfId="0" applyFont="1" applyFill="1" applyBorder="1" applyAlignment="1">
      <alignment vertical="center" wrapText="1"/>
    </xf>
    <xf numFmtId="164" fontId="39" fillId="6" borderId="62" xfId="0" applyFont="1" applyFill="1" applyBorder="1" applyAlignment="1">
      <alignment vertical="center" wrapText="1"/>
    </xf>
    <xf numFmtId="164" fontId="43" fillId="9" borderId="51" xfId="0" applyFont="1" applyFill="1" applyBorder="1" applyAlignment="1">
      <alignment horizontal="center" vertical="center" wrapText="1"/>
    </xf>
    <xf numFmtId="164" fontId="43" fillId="9" borderId="52" xfId="0" applyFont="1" applyFill="1" applyBorder="1" applyAlignment="1">
      <alignment horizontal="center" vertical="center" wrapText="1"/>
    </xf>
    <xf numFmtId="164" fontId="43" fillId="9" borderId="53" xfId="0" applyFont="1" applyFill="1" applyBorder="1" applyAlignment="1">
      <alignment horizontal="center" vertical="center" wrapText="1"/>
    </xf>
    <xf numFmtId="164" fontId="38" fillId="10" borderId="51" xfId="0" applyFont="1" applyFill="1" applyBorder="1" applyAlignment="1">
      <alignment horizontal="center" vertical="center" wrapText="1"/>
    </xf>
    <xf numFmtId="164" fontId="38" fillId="10" borderId="52" xfId="0" applyFont="1" applyFill="1" applyBorder="1" applyAlignment="1">
      <alignment horizontal="center" vertical="center" wrapText="1"/>
    </xf>
    <xf numFmtId="164" fontId="38" fillId="10" borderId="53" xfId="0" applyFont="1" applyFill="1" applyBorder="1" applyAlignment="1">
      <alignment horizontal="center" vertical="center" wrapText="1"/>
    </xf>
    <xf numFmtId="164" fontId="38" fillId="0" borderId="56" xfId="0" applyFont="1" applyBorder="1" applyAlignment="1">
      <alignment horizontal="center" vertical="center" wrapText="1"/>
    </xf>
    <xf numFmtId="164" fontId="34" fillId="0" borderId="56" xfId="0" applyFont="1" applyBorder="1" applyAlignment="1">
      <alignment horizontal="center" vertical="center" wrapText="1"/>
    </xf>
    <xf numFmtId="164" fontId="34" fillId="0" borderId="60" xfId="0" applyFont="1" applyBorder="1" applyAlignment="1">
      <alignment horizontal="center" vertical="center" wrapText="1"/>
    </xf>
    <xf numFmtId="164" fontId="38" fillId="6" borderId="67" xfId="0" applyFont="1" applyFill="1" applyBorder="1" applyAlignment="1">
      <alignment vertical="center" wrapText="1"/>
    </xf>
    <xf numFmtId="164" fontId="38" fillId="6" borderId="64" xfId="0" applyFont="1" applyFill="1" applyBorder="1" applyAlignment="1">
      <alignment vertical="center" wrapText="1"/>
    </xf>
    <xf numFmtId="164" fontId="38" fillId="8" borderId="65" xfId="0" applyFont="1" applyFill="1" applyBorder="1" applyAlignment="1">
      <alignment horizontal="center" vertical="center" wrapText="1"/>
    </xf>
    <xf numFmtId="164" fontId="38" fillId="8" borderId="66" xfId="0" applyFont="1" applyFill="1" applyBorder="1" applyAlignment="1">
      <alignment horizontal="center" vertical="center" wrapText="1"/>
    </xf>
    <xf numFmtId="164" fontId="38" fillId="0" borderId="60" xfId="0" applyFont="1" applyBorder="1" applyAlignment="1">
      <alignment horizontal="center" vertical="center" wrapText="1"/>
    </xf>
    <xf numFmtId="164" fontId="38" fillId="6" borderId="13" xfId="0" applyFont="1" applyFill="1" applyBorder="1" applyAlignment="1">
      <alignment vertical="center" wrapText="1"/>
    </xf>
    <xf numFmtId="164" fontId="34" fillId="0" borderId="1" xfId="0" applyFont="1" applyBorder="1" applyAlignment="1">
      <alignment vertical="center" wrapText="1"/>
    </xf>
    <xf numFmtId="164" fontId="38" fillId="6" borderId="63" xfId="0" applyFont="1" applyFill="1" applyBorder="1" applyAlignment="1">
      <alignment vertical="center" wrapText="1"/>
    </xf>
    <xf numFmtId="164" fontId="42" fillId="6" borderId="49" xfId="0" applyFont="1" applyFill="1" applyBorder="1" applyAlignment="1">
      <alignment vertical="center" wrapText="1"/>
    </xf>
    <xf numFmtId="164" fontId="42" fillId="6" borderId="50" xfId="0" applyFont="1" applyFill="1" applyBorder="1" applyAlignment="1">
      <alignment vertical="center" wrapText="1"/>
    </xf>
    <xf numFmtId="164" fontId="38" fillId="0" borderId="14" xfId="0" applyFont="1" applyBorder="1" applyAlignment="1">
      <alignment horizontal="center" vertical="center" wrapText="1"/>
    </xf>
    <xf numFmtId="164" fontId="38" fillId="0" borderId="20" xfId="0" applyFont="1" applyBorder="1" applyAlignment="1">
      <alignment horizontal="center" vertical="center" wrapText="1"/>
    </xf>
    <xf numFmtId="164" fontId="38" fillId="6" borderId="46" xfId="0" applyFont="1" applyFill="1" applyBorder="1" applyAlignment="1">
      <alignment vertical="center" wrapText="1"/>
    </xf>
    <xf numFmtId="164" fontId="38" fillId="0" borderId="46" xfId="0" applyFont="1" applyBorder="1" applyAlignment="1">
      <alignment horizontal="center" vertical="center" wrapText="1"/>
    </xf>
    <xf numFmtId="164" fontId="38" fillId="0" borderId="47" xfId="0" applyFont="1" applyBorder="1" applyAlignment="1">
      <alignment horizontal="center" vertical="center" wrapText="1"/>
    </xf>
    <xf numFmtId="164" fontId="38" fillId="0" borderId="48" xfId="0" applyFont="1" applyBorder="1" applyAlignment="1">
      <alignment horizontal="center" vertical="center" wrapText="1"/>
    </xf>
    <xf numFmtId="164" fontId="40" fillId="0" borderId="0" xfId="0" applyFont="1" applyAlignment="1">
      <alignment horizontal="center" vertical="center" wrapText="1"/>
    </xf>
    <xf numFmtId="164" fontId="38" fillId="6" borderId="30" xfId="0" applyFont="1" applyFill="1" applyBorder="1" applyAlignment="1">
      <alignment horizontal="center" vertical="center" wrapText="1"/>
    </xf>
    <xf numFmtId="164" fontId="38" fillId="6" borderId="54" xfId="0" applyFont="1" applyFill="1" applyBorder="1" applyAlignment="1">
      <alignment horizontal="center" vertical="center" wrapText="1"/>
    </xf>
    <xf numFmtId="164" fontId="38" fillId="7" borderId="55" xfId="0" applyFont="1" applyFill="1" applyBorder="1" applyAlignment="1">
      <alignment horizontal="center" vertical="center" wrapText="1"/>
    </xf>
    <xf numFmtId="164" fontId="38" fillId="7" borderId="54" xfId="0" applyFont="1" applyFill="1" applyBorder="1" applyAlignment="1">
      <alignment horizontal="center" vertical="center" wrapText="1"/>
    </xf>
    <xf numFmtId="164" fontId="34" fillId="6" borderId="55" xfId="0" applyFont="1" applyFill="1" applyBorder="1" applyAlignment="1">
      <alignment horizontal="center" vertical="center" wrapText="1"/>
    </xf>
    <xf numFmtId="164" fontId="34" fillId="6" borderId="32" xfId="0" applyFont="1" applyFill="1" applyBorder="1" applyAlignment="1">
      <alignment horizontal="center" vertical="center" wrapText="1"/>
    </xf>
    <xf numFmtId="164" fontId="38" fillId="6" borderId="12" xfId="0" applyFont="1" applyFill="1" applyBorder="1" applyAlignment="1">
      <alignment vertical="center" wrapText="1"/>
    </xf>
    <xf numFmtId="164" fontId="38" fillId="6" borderId="56" xfId="0" applyFont="1" applyFill="1" applyBorder="1" applyAlignment="1">
      <alignment vertical="center" wrapText="1"/>
    </xf>
    <xf numFmtId="164" fontId="38" fillId="6" borderId="1" xfId="0" applyFont="1" applyFill="1" applyBorder="1" applyAlignment="1">
      <alignment vertical="center" wrapText="1"/>
    </xf>
    <xf numFmtId="164" fontId="38" fillId="6" borderId="17" xfId="0" applyFont="1" applyFill="1" applyBorder="1" applyAlignment="1">
      <alignment vertical="center" wrapText="1"/>
    </xf>
    <xf numFmtId="164" fontId="38" fillId="6" borderId="14" xfId="0" applyFont="1" applyFill="1" applyBorder="1" applyAlignment="1">
      <alignment vertical="center" wrapText="1"/>
    </xf>
    <xf numFmtId="164" fontId="38" fillId="6" borderId="57" xfId="0" applyFont="1" applyFill="1" applyBorder="1" applyAlignment="1">
      <alignment vertical="center" wrapText="1"/>
    </xf>
    <xf numFmtId="164" fontId="38" fillId="0" borderId="58" xfId="0" applyFont="1" applyBorder="1" applyAlignment="1">
      <alignment horizontal="center" vertical="center" wrapText="1"/>
    </xf>
    <xf numFmtId="164" fontId="38" fillId="0" borderId="5" xfId="0" applyFont="1" applyBorder="1" applyAlignment="1">
      <alignment horizontal="center" vertical="center" wrapText="1"/>
    </xf>
    <xf numFmtId="164" fontId="38" fillId="0" borderId="6" xfId="0" applyFont="1" applyBorder="1" applyAlignment="1">
      <alignment horizontal="center" vertical="center" wrapText="1"/>
    </xf>
    <xf numFmtId="164" fontId="38" fillId="0" borderId="28" xfId="0" applyFont="1" applyBorder="1" applyAlignment="1">
      <alignment horizontal="center" vertical="center" wrapText="1"/>
    </xf>
    <xf numFmtId="164" fontId="38" fillId="0" borderId="0" xfId="0" applyFont="1" applyBorder="1" applyAlignment="1">
      <alignment horizontal="center" vertical="center" wrapText="1"/>
    </xf>
    <xf numFmtId="164" fontId="38" fillId="0" borderId="8" xfId="0" applyFont="1" applyBorder="1" applyAlignment="1">
      <alignment horizontal="center" vertical="center" wrapText="1"/>
    </xf>
    <xf numFmtId="164" fontId="38" fillId="0" borderId="59" xfId="0" applyFont="1" applyBorder="1" applyAlignment="1">
      <alignment horizontal="center" vertical="center" wrapText="1"/>
    </xf>
    <xf numFmtId="164" fontId="38" fillId="0" borderId="24" xfId="0" applyFont="1" applyBorder="1" applyAlignment="1">
      <alignment horizontal="center" vertical="center" wrapText="1"/>
    </xf>
    <xf numFmtId="164" fontId="38" fillId="0" borderId="44" xfId="0" applyFont="1" applyBorder="1" applyAlignment="1">
      <alignment horizontal="center" vertical="center" wrapText="1"/>
    </xf>
    <xf numFmtId="15" fontId="38" fillId="0" borderId="56" xfId="0" applyNumberFormat="1" applyFont="1" applyBorder="1" applyAlignment="1">
      <alignment horizontal="center" vertical="center" wrapText="1"/>
    </xf>
    <xf numFmtId="15" fontId="38" fillId="0" borderId="60" xfId="0" applyNumberFormat="1" applyFont="1" applyBorder="1" applyAlignment="1">
      <alignment horizontal="center" vertical="center" wrapText="1"/>
    </xf>
    <xf numFmtId="164" fontId="41" fillId="6" borderId="42" xfId="0" applyFont="1" applyFill="1" applyBorder="1" applyAlignment="1">
      <alignment vertical="center" wrapText="1"/>
    </xf>
    <xf numFmtId="164" fontId="41" fillId="6" borderId="40" xfId="0" applyFont="1" applyFill="1" applyBorder="1" applyAlignment="1">
      <alignment vertical="center" wrapText="1"/>
    </xf>
    <xf numFmtId="164" fontId="38" fillId="7" borderId="14" xfId="0" applyFont="1" applyFill="1" applyBorder="1" applyAlignment="1">
      <alignment horizontal="center" vertical="center" wrapText="1"/>
    </xf>
    <xf numFmtId="164" fontId="38" fillId="7" borderId="20" xfId="0" applyFont="1" applyFill="1" applyBorder="1" applyAlignment="1">
      <alignment horizontal="center" vertical="center" wrapText="1"/>
    </xf>
    <xf numFmtId="18" fontId="38" fillId="0" borderId="14" xfId="0" applyNumberFormat="1" applyFont="1" applyBorder="1" applyAlignment="1">
      <alignment horizontal="center" vertical="center" wrapText="1"/>
    </xf>
    <xf numFmtId="18" fontId="38" fillId="0" borderId="20" xfId="0" applyNumberFormat="1" applyFont="1" applyBorder="1" applyAlignment="1">
      <alignment horizontal="center" vertical="center" wrapText="1"/>
    </xf>
    <xf numFmtId="164" fontId="38" fillId="6" borderId="9" xfId="0" applyFont="1" applyFill="1" applyBorder="1" applyAlignment="1">
      <alignment vertical="center" wrapText="1"/>
    </xf>
    <xf numFmtId="164" fontId="38" fillId="6" borderId="7" xfId="0" applyFont="1" applyFill="1" applyBorder="1" applyAlignment="1">
      <alignment vertical="center" wrapText="1"/>
    </xf>
    <xf numFmtId="164" fontId="38" fillId="6" borderId="41" xfId="0" applyFont="1" applyFill="1" applyBorder="1" applyAlignment="1">
      <alignment vertical="center" wrapText="1"/>
    </xf>
    <xf numFmtId="164" fontId="38" fillId="7" borderId="29" xfId="0" applyFont="1" applyFill="1" applyBorder="1" applyAlignment="1">
      <alignment horizontal="center" vertical="center" wrapText="1"/>
    </xf>
    <xf numFmtId="164" fontId="38" fillId="7" borderId="7" xfId="0" applyFont="1" applyFill="1" applyBorder="1" applyAlignment="1">
      <alignment horizontal="center" vertical="center" wrapText="1"/>
    </xf>
    <xf numFmtId="164" fontId="38" fillId="7" borderId="10" xfId="0" applyFont="1" applyFill="1" applyBorder="1" applyAlignment="1">
      <alignment horizontal="center" vertical="center" wrapText="1"/>
    </xf>
    <xf numFmtId="164" fontId="38" fillId="0" borderId="22" xfId="0" applyFont="1" applyBorder="1" applyAlignment="1">
      <alignment horizontal="center" vertical="center" wrapText="1"/>
    </xf>
  </cellXfs>
  <cellStyles count="82">
    <cellStyle name="Comma 2 2" xfId="1"/>
    <cellStyle name="Comma 2 3" xfId="2"/>
    <cellStyle name="Comma 3 10" xfId="3"/>
    <cellStyle name="Comma 3 11" xfId="4"/>
    <cellStyle name="Comma 3 2" xfId="5"/>
    <cellStyle name="Comma 3 3" xfId="6"/>
    <cellStyle name="Comma 3 4" xfId="7"/>
    <cellStyle name="Comma 3 5" xfId="8"/>
    <cellStyle name="Comma 3 6" xfId="9"/>
    <cellStyle name="Comma 3 7" xfId="10"/>
    <cellStyle name="Comma 3 8" xfId="11"/>
    <cellStyle name="Comma 3 9" xfId="12"/>
    <cellStyle name="F2" xfId="13"/>
    <cellStyle name="F3" xfId="14"/>
    <cellStyle name="F4" xfId="15"/>
    <cellStyle name="F5" xfId="16"/>
    <cellStyle name="F6" xfId="17"/>
    <cellStyle name="F7" xfId="18"/>
    <cellStyle name="F8" xfId="19"/>
    <cellStyle name="Grey" xfId="20"/>
    <cellStyle name="Input [yellow]" xfId="21"/>
    <cellStyle name="Normal" xfId="0" builtinId="0"/>
    <cellStyle name="Normal - Style1" xfId="22"/>
    <cellStyle name="Normal 10" xfId="23"/>
    <cellStyle name="Normal 10 2" xfId="24"/>
    <cellStyle name="Normal 10 3" xfId="25"/>
    <cellStyle name="Normal 11" xfId="26"/>
    <cellStyle name="Normal 13" xfId="27"/>
    <cellStyle name="Normal 2 10" xfId="28"/>
    <cellStyle name="Normal 2 11" xfId="29"/>
    <cellStyle name="Normal 2 2" xfId="30"/>
    <cellStyle name="Normal 2 3" xfId="31"/>
    <cellStyle name="Normal 2 3 2" xfId="32"/>
    <cellStyle name="Normal 2 4" xfId="33"/>
    <cellStyle name="Normal 2 5" xfId="34"/>
    <cellStyle name="Normal 2 6" xfId="35"/>
    <cellStyle name="Normal 2 6 2" xfId="36"/>
    <cellStyle name="Normal 2 7" xfId="37"/>
    <cellStyle name="Normal 2 7 2" xfId="38"/>
    <cellStyle name="Normal 2 8" xfId="39"/>
    <cellStyle name="Normal 2 9" xfId="40"/>
    <cellStyle name="Normal 3 2" xfId="41"/>
    <cellStyle name="Normal 3 3" xfId="42"/>
    <cellStyle name="Normal 3 4" xfId="43"/>
    <cellStyle name="Normal 3 4 2" xfId="44"/>
    <cellStyle name="Normal 3 5" xfId="45"/>
    <cellStyle name="Normal 3 6" xfId="46"/>
    <cellStyle name="Normal 3 7" xfId="47"/>
    <cellStyle name="Normal 4" xfId="48"/>
    <cellStyle name="Normal 4 2" xfId="49"/>
    <cellStyle name="Normal 4 2 2" xfId="50"/>
    <cellStyle name="Normal 4 3" xfId="51"/>
    <cellStyle name="Normal 4 4" xfId="52"/>
    <cellStyle name="Normal 5 2" xfId="53"/>
    <cellStyle name="Normal 5 3" xfId="54"/>
    <cellStyle name="Normal 5 4" xfId="55"/>
    <cellStyle name="Normal 5 5" xfId="56"/>
    <cellStyle name="Normal 5 5 2" xfId="57"/>
    <cellStyle name="Normal 5 5 3" xfId="58"/>
    <cellStyle name="Normal 5 5 4" xfId="59"/>
    <cellStyle name="Normal 5 6" xfId="60"/>
    <cellStyle name="Normal 5 7" xfId="61"/>
    <cellStyle name="Normal 6 2" xfId="62"/>
    <cellStyle name="Normal 6 3" xfId="63"/>
    <cellStyle name="Normal 6 4" xfId="64"/>
    <cellStyle name="Normal 7" xfId="65"/>
    <cellStyle name="Normal 7 2" xfId="66"/>
    <cellStyle name="Normal 7 3" xfId="67"/>
    <cellStyle name="Normal 7 4" xfId="68"/>
    <cellStyle name="Normal 7 5" xfId="69"/>
    <cellStyle name="Normal 8 2" xfId="70"/>
    <cellStyle name="Normal 8 3" xfId="71"/>
    <cellStyle name="Normal 8 4" xfId="72"/>
    <cellStyle name="Normal 9" xfId="73"/>
    <cellStyle name="Normal 9 2" xfId="74"/>
    <cellStyle name="Normal 9 3" xfId="75"/>
    <cellStyle name="Normal 9 4" xfId="76"/>
    <cellStyle name="Percent [2]" xfId="77"/>
    <cellStyle name="Tusental (0)_pldt" xfId="78"/>
    <cellStyle name="Tusental_pldt" xfId="79"/>
    <cellStyle name="Valuta (0)_pldt" xfId="80"/>
    <cellStyle name="Valuta_pldt" xfId="81"/>
  </cellStyles>
  <dxfs count="18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104775</xdr:rowOff>
    </xdr:from>
    <xdr:to>
      <xdr:col>6</xdr:col>
      <xdr:colOff>76200</xdr:colOff>
      <xdr:row>2</xdr:row>
      <xdr:rowOff>161925</xdr:rowOff>
    </xdr:to>
    <xdr:pic>
      <xdr:nvPicPr>
        <xdr:cNvPr id="11395" name="Picture 2" descr="UCPB Logo JPE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104775"/>
          <a:ext cx="83820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0</xdr:row>
      <xdr:rowOff>104775</xdr:rowOff>
    </xdr:from>
    <xdr:to>
      <xdr:col>6</xdr:col>
      <xdr:colOff>76200</xdr:colOff>
      <xdr:row>2</xdr:row>
      <xdr:rowOff>161925</xdr:rowOff>
    </xdr:to>
    <xdr:pic>
      <xdr:nvPicPr>
        <xdr:cNvPr id="11396" name="Picture 2" descr="UCPB Logo JPE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104775"/>
          <a:ext cx="83820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36</xdr:col>
      <xdr:colOff>190500</xdr:colOff>
      <xdr:row>81</xdr:row>
      <xdr:rowOff>47625</xdr:rowOff>
    </xdr:from>
    <xdr:to>
      <xdr:col>46</xdr:col>
      <xdr:colOff>9525</xdr:colOff>
      <xdr:row>82</xdr:row>
      <xdr:rowOff>114300</xdr:rowOff>
    </xdr:to>
    <xdr:pic>
      <xdr:nvPicPr>
        <xdr:cNvPr id="1139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2800" y="11191875"/>
          <a:ext cx="17240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38</xdr:col>
      <xdr:colOff>66675</xdr:colOff>
      <xdr:row>70</xdr:row>
      <xdr:rowOff>152400</xdr:rowOff>
    </xdr:from>
    <xdr:to>
      <xdr:col>43</xdr:col>
      <xdr:colOff>161925</xdr:colOff>
      <xdr:row>72</xdr:row>
      <xdr:rowOff>28575</xdr:rowOff>
    </xdr:to>
    <xdr:pic>
      <xdr:nvPicPr>
        <xdr:cNvPr id="11398" name="Picture 682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9975" y="9505950"/>
          <a:ext cx="10477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38</xdr:col>
      <xdr:colOff>57150</xdr:colOff>
      <xdr:row>73</xdr:row>
      <xdr:rowOff>152400</xdr:rowOff>
    </xdr:from>
    <xdr:to>
      <xdr:col>43</xdr:col>
      <xdr:colOff>95250</xdr:colOff>
      <xdr:row>75</xdr:row>
      <xdr:rowOff>57150</xdr:rowOff>
    </xdr:to>
    <xdr:pic>
      <xdr:nvPicPr>
        <xdr:cNvPr id="11399" name="Picture 679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0450" y="9953625"/>
          <a:ext cx="9906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38</xdr:col>
      <xdr:colOff>66675</xdr:colOff>
      <xdr:row>76</xdr:row>
      <xdr:rowOff>19050</xdr:rowOff>
    </xdr:from>
    <xdr:to>
      <xdr:col>44</xdr:col>
      <xdr:colOff>28575</xdr:colOff>
      <xdr:row>77</xdr:row>
      <xdr:rowOff>66675</xdr:rowOff>
    </xdr:to>
    <xdr:pic>
      <xdr:nvPicPr>
        <xdr:cNvPr id="11400" name="Picture 655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9975" y="10306050"/>
          <a:ext cx="11049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38</xdr:col>
      <xdr:colOff>120016</xdr:colOff>
      <xdr:row>78</xdr:row>
      <xdr:rowOff>123825</xdr:rowOff>
    </xdr:from>
    <xdr:to>
      <xdr:col>44</xdr:col>
      <xdr:colOff>28668</xdr:colOff>
      <xdr:row>80</xdr:row>
      <xdr:rowOff>47625</xdr:rowOff>
    </xdr:to>
    <xdr:pic>
      <xdr:nvPicPr>
        <xdr:cNvPr id="2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7477126" y="10534650"/>
          <a:ext cx="1047750" cy="276225"/>
        </a:xfrm>
        <a:prstGeom prst="rect">
          <a:avLst/>
        </a:prstGeom>
        <a:ln>
          <a:solidFill>
            <a:schemeClr val="bg1"/>
          </a:solidFill>
        </a:ln>
        <a:effectLst>
          <a:outerShdw blurRad="152400" dist="317500" dir="5400000" sx="90000" sy="-19000" rotWithShape="0">
            <a:prstClr val="black">
              <a:alpha val="15000"/>
            </a:prst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11850" zoomScaleSheetLayoutView="4"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5972" zoomScaleNormal="65" zoomScaleSheetLayoutView="4" workbookViewId="0">
      <selection activeCell="F25983" sqref="F25983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3"/>
  <sheetViews>
    <sheetView tabSelected="1" view="pageBreakPreview" topLeftCell="A16" zoomScaleNormal="100" zoomScaleSheetLayoutView="100" workbookViewId="0">
      <selection activeCell="G42" sqref="G42:AH44"/>
    </sheetView>
  </sheetViews>
  <sheetFormatPr defaultRowHeight="12.75" x14ac:dyDescent="0.2"/>
  <cols>
    <col min="1" max="1" width="4.5703125" style="8" customWidth="1"/>
    <col min="2" max="83" width="2.85546875" style="8" customWidth="1"/>
    <col min="84" max="16384" width="9.140625" style="8"/>
  </cols>
  <sheetData>
    <row r="1" spans="1:38" ht="20.25" x14ac:dyDescent="0.3">
      <c r="A1" s="3"/>
      <c r="B1" s="3"/>
      <c r="C1" s="3"/>
      <c r="D1" s="3"/>
      <c r="E1" s="3"/>
      <c r="F1" s="3"/>
      <c r="G1" s="3"/>
      <c r="H1" s="3"/>
      <c r="I1" s="168" t="s">
        <v>0</v>
      </c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8"/>
      <c r="AB1" s="3"/>
      <c r="AC1" s="3"/>
      <c r="AD1" s="3"/>
      <c r="AE1" s="3"/>
      <c r="AF1" s="3"/>
      <c r="AG1" s="3"/>
      <c r="AH1" s="3"/>
      <c r="AI1" s="3"/>
      <c r="AJ1" s="3"/>
      <c r="AK1" s="3"/>
      <c r="AL1" s="3" t="s">
        <v>2</v>
      </c>
    </row>
    <row r="2" spans="1:38" ht="19.5" thickBot="1" x14ac:dyDescent="0.35">
      <c r="A2" s="3"/>
      <c r="B2" s="3"/>
      <c r="C2" s="3"/>
      <c r="D2" s="3"/>
      <c r="E2" s="3"/>
      <c r="F2" s="3"/>
      <c r="G2" s="3"/>
      <c r="H2" s="3"/>
      <c r="I2" s="3"/>
      <c r="J2" s="3"/>
      <c r="K2" s="169" t="s">
        <v>6</v>
      </c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  <c r="W2" s="169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 ht="15" customHeight="1" thickTop="1" x14ac:dyDescent="0.2">
      <c r="A3" s="3"/>
      <c r="B3" s="3"/>
      <c r="C3" s="3"/>
      <c r="D3" s="3"/>
      <c r="E3" s="3"/>
      <c r="F3" s="3"/>
      <c r="G3" s="3"/>
      <c r="H3" s="3"/>
      <c r="I3" s="176" t="s">
        <v>22</v>
      </c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7"/>
      <c r="Z3" s="170" t="s">
        <v>5</v>
      </c>
      <c r="AA3" s="171"/>
      <c r="AB3" s="171"/>
      <c r="AC3" s="171"/>
      <c r="AD3" s="171"/>
      <c r="AE3" s="171"/>
      <c r="AF3" s="171"/>
      <c r="AG3" s="171"/>
      <c r="AH3" s="172"/>
      <c r="AI3" s="3"/>
      <c r="AJ3" s="3"/>
      <c r="AK3" s="3"/>
      <c r="AL3" s="3"/>
    </row>
    <row r="4" spans="1:38" ht="13.5" customHeight="1" thickBot="1" x14ac:dyDescent="0.25">
      <c r="A4" s="162"/>
      <c r="B4" s="162"/>
      <c r="C4" s="162"/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73"/>
      <c r="AA4" s="174"/>
      <c r="AB4" s="174"/>
      <c r="AC4" s="174"/>
      <c r="AD4" s="174"/>
      <c r="AE4" s="174"/>
      <c r="AF4" s="174"/>
      <c r="AG4" s="174"/>
      <c r="AH4" s="175"/>
      <c r="AI4" s="3"/>
      <c r="AJ4" s="3"/>
      <c r="AK4" s="3"/>
      <c r="AL4" s="3"/>
    </row>
    <row r="5" spans="1:38" ht="6.75" customHeight="1" thickTop="1" x14ac:dyDescent="0.2">
      <c r="A5" s="162"/>
      <c r="B5" s="162"/>
      <c r="C5" s="162"/>
      <c r="D5" s="162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2"/>
      <c r="U5" s="162"/>
      <c r="V5" s="162"/>
      <c r="W5" s="162"/>
      <c r="X5" s="162"/>
      <c r="Y5" s="162"/>
      <c r="AI5" s="3"/>
      <c r="AJ5" s="3"/>
      <c r="AK5" s="3"/>
      <c r="AL5" s="3"/>
    </row>
    <row r="6" spans="1:38" ht="20.25" x14ac:dyDescent="0.4">
      <c r="A6" s="117" t="s">
        <v>23</v>
      </c>
      <c r="B6" s="117"/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7"/>
      <c r="AG6" s="117"/>
      <c r="AH6" s="117"/>
      <c r="AI6" s="3"/>
      <c r="AJ6" s="3"/>
      <c r="AK6" s="3"/>
      <c r="AL6" s="3"/>
    </row>
    <row r="7" spans="1:38" ht="21" customHeight="1" x14ac:dyDescent="0.2">
      <c r="A7" s="167" t="s">
        <v>14</v>
      </c>
      <c r="B7" s="167"/>
      <c r="C7" s="167"/>
      <c r="D7" s="167"/>
      <c r="E7" s="167"/>
      <c r="F7" s="167" t="s">
        <v>4</v>
      </c>
      <c r="G7" s="93" t="str">
        <f>IF('TC2'!B5="","",TRIM(UPPER('TC2'!B5&amp;", "&amp;'TC2'!B6&amp;" "&amp;'TC2'!B7&amp;" / "&amp;CHAR(10)&amp;'TC2'!C8)))</f>
        <v>INPUT||PT=B:5||VAL=, INPUT||PT=B:6||VAL= INPUT||PT=B:7||VAL= / 
INPUT||PT=C:8||VAL=</v>
      </c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T7" s="106" t="s">
        <v>61</v>
      </c>
      <c r="U7" s="106"/>
      <c r="V7" s="106"/>
      <c r="W7" s="106"/>
      <c r="X7" s="106"/>
      <c r="Y7" s="95" t="s">
        <v>4</v>
      </c>
      <c r="Z7" s="128" t="str">
        <f>TRIM(UPPER('TC2'!C12))</f>
        <v>INPUT||PT=C:12||VAL=</v>
      </c>
      <c r="AA7" s="128"/>
      <c r="AB7" s="128"/>
      <c r="AC7" s="128"/>
      <c r="AD7" s="128"/>
      <c r="AE7" s="128"/>
      <c r="AF7" s="128"/>
      <c r="AG7" s="128"/>
      <c r="AH7" s="128"/>
      <c r="AI7" s="3"/>
      <c r="AJ7" s="3"/>
      <c r="AK7" s="3"/>
      <c r="AL7" s="3"/>
    </row>
    <row r="8" spans="1:38" x14ac:dyDescent="0.2">
      <c r="A8" s="167"/>
      <c r="B8" s="167"/>
      <c r="C8" s="167"/>
      <c r="D8" s="167"/>
      <c r="E8" s="167"/>
      <c r="F8" s="167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72"/>
      <c r="T8" s="106"/>
      <c r="U8" s="106"/>
      <c r="V8" s="106"/>
      <c r="W8" s="106"/>
      <c r="X8" s="106"/>
      <c r="Y8" s="95"/>
      <c r="Z8" s="129"/>
      <c r="AA8" s="129"/>
      <c r="AB8" s="129"/>
      <c r="AC8" s="129"/>
      <c r="AD8" s="129"/>
      <c r="AE8" s="129"/>
      <c r="AF8" s="129"/>
      <c r="AG8" s="129"/>
      <c r="AH8" s="129"/>
      <c r="AI8" s="3"/>
      <c r="AJ8" s="3"/>
      <c r="AK8" s="3"/>
      <c r="AL8" s="3"/>
    </row>
    <row r="9" spans="1:38" x14ac:dyDescent="0.2">
      <c r="A9" s="107" t="s">
        <v>24</v>
      </c>
      <c r="B9" s="107"/>
      <c r="C9" s="107"/>
      <c r="D9" s="107"/>
      <c r="E9" s="107"/>
      <c r="F9" s="6" t="s">
        <v>4</v>
      </c>
      <c r="G9" s="118" t="str">
        <f>TRIM(UPPER('TC2'!C9))</f>
        <v>INPUT||PT=C:9||VAL=</v>
      </c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6"/>
      <c r="Z9" s="65"/>
      <c r="AA9" s="65"/>
      <c r="AB9" s="65"/>
      <c r="AC9" s="65"/>
      <c r="AD9" s="65"/>
      <c r="AE9" s="65"/>
      <c r="AF9" s="65"/>
      <c r="AG9" s="65"/>
      <c r="AH9" s="65"/>
      <c r="AI9" s="3"/>
      <c r="AJ9" s="3"/>
      <c r="AK9" s="3"/>
      <c r="AL9" s="3"/>
    </row>
    <row r="10" spans="1:38" x14ac:dyDescent="0.2">
      <c r="A10" s="107" t="s">
        <v>15</v>
      </c>
      <c r="B10" s="107"/>
      <c r="C10" s="107"/>
      <c r="D10" s="107"/>
      <c r="E10" s="107"/>
      <c r="F10" s="6" t="s">
        <v>4</v>
      </c>
      <c r="G10" s="108" t="str">
        <f>IF('TC2'!C13="","",'TC2'!C13)</f>
        <v>INPUT||pt=C:13||val=</v>
      </c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T10" s="6"/>
      <c r="U10" s="5"/>
      <c r="V10" s="5"/>
      <c r="W10" s="5"/>
      <c r="X10" s="5"/>
      <c r="Y10" s="6"/>
      <c r="AI10" s="3"/>
      <c r="AJ10" s="3"/>
      <c r="AK10" s="3"/>
      <c r="AL10" s="3"/>
    </row>
    <row r="11" spans="1:38" x14ac:dyDescent="0.2">
      <c r="A11" s="107" t="s">
        <v>16</v>
      </c>
      <c r="B11" s="107"/>
      <c r="C11" s="107"/>
      <c r="D11" s="107"/>
      <c r="E11" s="107"/>
      <c r="F11" s="6" t="s">
        <v>4</v>
      </c>
      <c r="G11" s="108" t="str">
        <f>IF('TC2'!B37="","",'TC2'!B37)</f>
        <v>INPUT||pt=B:37||val=</v>
      </c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T11" s="6" t="s">
        <v>7</v>
      </c>
      <c r="U11" s="5"/>
      <c r="V11" s="5"/>
      <c r="W11" s="5"/>
      <c r="X11" s="5"/>
      <c r="Y11" s="6" t="s">
        <v>4</v>
      </c>
      <c r="AI11" s="3"/>
      <c r="AJ11" s="3"/>
      <c r="AK11" s="3"/>
      <c r="AL11" s="3"/>
    </row>
    <row r="12" spans="1:38" ht="2.1" customHeight="1" thickBot="1" x14ac:dyDescent="0.25">
      <c r="A12" s="2"/>
      <c r="B12" s="2"/>
      <c r="C12" s="2"/>
      <c r="D12" s="2"/>
      <c r="E12" s="2"/>
      <c r="F12" s="6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T12" s="6"/>
      <c r="U12" s="5"/>
      <c r="V12" s="5"/>
      <c r="W12" s="5"/>
      <c r="X12" s="5"/>
      <c r="Y12" s="6"/>
      <c r="AI12" s="3"/>
      <c r="AJ12" s="3"/>
      <c r="AK12" s="3"/>
      <c r="AL12" s="3"/>
    </row>
    <row r="13" spans="1:38" ht="13.5" thickBot="1" x14ac:dyDescent="0.25">
      <c r="A13" s="9"/>
      <c r="U13" s="10" t="str">
        <f>IF('TC2'!E13="SMALL BUSINESS LOAN","√","")</f>
        <v/>
      </c>
      <c r="V13" s="11" t="s">
        <v>9</v>
      </c>
      <c r="W13" s="12"/>
      <c r="X13" s="10" t="str">
        <f>IF('TC2'!E13="REAL ESTATE LOAN","√","")</f>
        <v/>
      </c>
      <c r="Y13" s="109" t="s">
        <v>10</v>
      </c>
      <c r="Z13" s="110"/>
      <c r="AA13" s="10" t="str">
        <f>IF('TC2'!E13="CORPORATE LOAN","√","")</f>
        <v/>
      </c>
      <c r="AB13" s="109" t="s">
        <v>25</v>
      </c>
      <c r="AC13" s="116"/>
      <c r="AE13" s="10" t="str">
        <f>IF('TC2'!E13="VEHICLE LOAN","√","")</f>
        <v/>
      </c>
      <c r="AF13" s="109" t="s">
        <v>11</v>
      </c>
      <c r="AG13" s="116"/>
      <c r="AH13" s="116"/>
      <c r="AI13" s="3"/>
    </row>
    <row r="14" spans="1:38" ht="3.95" customHeight="1" x14ac:dyDescent="0.2">
      <c r="A14" s="178" t="s">
        <v>2</v>
      </c>
      <c r="B14" s="178"/>
      <c r="C14" s="178"/>
      <c r="D14" s="178"/>
      <c r="E14" s="178"/>
      <c r="F14" s="178"/>
      <c r="G14" s="178"/>
      <c r="H14" s="178"/>
      <c r="I14" s="178"/>
      <c r="J14" s="178"/>
      <c r="K14" s="178"/>
      <c r="L14" s="178"/>
      <c r="M14" s="178"/>
      <c r="N14" s="178"/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178"/>
      <c r="Z14" s="178"/>
      <c r="AA14" s="178"/>
      <c r="AB14" s="178"/>
      <c r="AC14" s="178"/>
      <c r="AD14" s="178"/>
      <c r="AE14" s="178"/>
      <c r="AF14" s="178"/>
      <c r="AG14" s="178"/>
      <c r="AH14" s="178"/>
      <c r="AI14" s="3"/>
      <c r="AJ14" s="3"/>
      <c r="AK14" s="3"/>
      <c r="AL14" s="3"/>
    </row>
    <row r="15" spans="1:38" ht="19.5" thickBot="1" x14ac:dyDescent="0.45">
      <c r="A15" s="1" t="s">
        <v>3</v>
      </c>
      <c r="B15" s="182" t="s">
        <v>8</v>
      </c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  <c r="AD15" s="182"/>
      <c r="AE15" s="182"/>
      <c r="AF15" s="182"/>
      <c r="AG15" s="182"/>
      <c r="AH15" s="182"/>
      <c r="AI15" s="3"/>
      <c r="AJ15" s="3"/>
      <c r="AK15" s="3"/>
      <c r="AL15" s="3"/>
    </row>
    <row r="16" spans="1:38" ht="42" customHeight="1" thickBot="1" x14ac:dyDescent="0.25">
      <c r="A16" s="114"/>
      <c r="B16" s="111"/>
      <c r="C16" s="112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3"/>
      <c r="AI16" s="3"/>
      <c r="AJ16" s="3"/>
    </row>
    <row r="17" spans="1:36" ht="6" customHeight="1" thickBot="1" x14ac:dyDescent="0.25">
      <c r="A17" s="114"/>
      <c r="B17" s="115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4"/>
      <c r="AJ17" s="3"/>
    </row>
    <row r="18" spans="1:36" ht="3.95" customHeight="1" thickBot="1" x14ac:dyDescent="0.25">
      <c r="A18" s="1"/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5"/>
      <c r="AI18" s="4"/>
      <c r="AJ18" s="3"/>
    </row>
    <row r="19" spans="1:36" ht="12.75" customHeight="1" thickBot="1" x14ac:dyDescent="0.25">
      <c r="B19" s="63" t="str">
        <f>IF('TC2'!C2="SUPPLIER","√","")</f>
        <v/>
      </c>
      <c r="C19" s="64" t="s">
        <v>26</v>
      </c>
      <c r="D19" s="18"/>
      <c r="E19" s="18"/>
      <c r="F19" s="19" t="s">
        <v>4</v>
      </c>
      <c r="G19" s="183" t="str">
        <f>IF('TC2'!C2="","",IF('TC2'!C2="SUPPLIER",TRIM(UPPER('TC2'!C15&amp;" ("&amp;'TC2'!C17&amp;")")),TRIM(UPPER('TC2'!B5&amp;", "&amp;'TC2'!B6&amp;" "&amp;'TC2'!B7&amp;" ("&amp;'TC2'!C8&amp;")"))))</f>
        <v>INPUT||PT=B:5||VAL=, INPUT||PT=B:6||VAL= INPUT||PT=B:7||VAL= (INPUT||PT=C:8||VAL=)</v>
      </c>
      <c r="H19" s="183"/>
      <c r="I19" s="183"/>
      <c r="J19" s="183"/>
      <c r="K19" s="183"/>
      <c r="L19" s="183"/>
      <c r="M19" s="183"/>
      <c r="N19" s="183"/>
      <c r="O19" s="183"/>
      <c r="P19" s="183"/>
      <c r="Q19" s="183"/>
      <c r="R19" s="183"/>
      <c r="S19" s="183"/>
      <c r="T19" s="183"/>
      <c r="U19" s="183"/>
      <c r="V19" s="183"/>
      <c r="W19" s="18"/>
      <c r="X19" s="17" t="s">
        <v>27</v>
      </c>
      <c r="Y19" s="18"/>
      <c r="Z19" s="18"/>
      <c r="AA19" s="18"/>
      <c r="AB19" s="18"/>
      <c r="AC19" s="179" t="str">
        <f>IF('TC2'!C2="","",IF('TC2'!C2="SUPPLIER",'TC2'!C18,'TC2'!C10))</f>
        <v>INPUT||pt=C:10||val=</v>
      </c>
      <c r="AD19" s="180"/>
      <c r="AE19" s="180"/>
      <c r="AF19" s="180"/>
      <c r="AG19" s="180"/>
      <c r="AH19" s="181"/>
    </row>
    <row r="20" spans="1:36" ht="3.95" customHeight="1" x14ac:dyDescent="0.2">
      <c r="B20" s="21"/>
      <c r="C20" s="17"/>
      <c r="D20" s="18"/>
      <c r="E20" s="18"/>
      <c r="F20" s="19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18"/>
      <c r="X20" s="17"/>
      <c r="Y20" s="18"/>
      <c r="Z20" s="18"/>
      <c r="AA20" s="18"/>
      <c r="AB20" s="18"/>
      <c r="AC20" s="22"/>
      <c r="AD20" s="22"/>
      <c r="AE20" s="22"/>
      <c r="AF20" s="22"/>
      <c r="AG20" s="22"/>
      <c r="AH20" s="23"/>
    </row>
    <row r="21" spans="1:36" ht="12" customHeight="1" x14ac:dyDescent="0.2">
      <c r="B21" s="21"/>
      <c r="C21" s="17" t="s">
        <v>28</v>
      </c>
      <c r="D21" s="18"/>
      <c r="E21" s="18"/>
      <c r="F21" s="19" t="s">
        <v>4</v>
      </c>
      <c r="G21" s="184" t="str">
        <f>IF('TC2'!C2="","",TRIM(UPPER('TC2'!C16)))</f>
        <v>INPUT||PT=C:16||VAL=</v>
      </c>
      <c r="H21" s="184"/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4"/>
      <c r="U21" s="184"/>
      <c r="V21" s="184"/>
      <c r="W21" s="184"/>
      <c r="X21" s="184"/>
      <c r="Y21" s="184"/>
      <c r="Z21" s="184"/>
      <c r="AA21" s="184"/>
      <c r="AB21" s="184"/>
      <c r="AC21" s="184"/>
      <c r="AD21" s="184"/>
      <c r="AE21" s="184"/>
      <c r="AF21" s="184"/>
      <c r="AG21" s="184"/>
      <c r="AH21" s="185"/>
    </row>
    <row r="22" spans="1:36" ht="3.95" customHeight="1" thickBot="1" x14ac:dyDescent="0.25">
      <c r="B22" s="24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25"/>
    </row>
    <row r="23" spans="1:36" ht="12.75" customHeight="1" thickBot="1" x14ac:dyDescent="0.25">
      <c r="B23" s="48" t="str">
        <f>IF('TC2'!C2="CUSTOMER","√","")</f>
        <v/>
      </c>
      <c r="C23" s="17" t="s">
        <v>29</v>
      </c>
      <c r="D23" s="18"/>
      <c r="E23" s="18"/>
      <c r="F23" s="19" t="s">
        <v>4</v>
      </c>
      <c r="G23" s="183" t="str">
        <f>IF('TC2'!C2="","",IF('TC2'!C2="CUSTOMER",TRIM(UPPER('TC2'!C15&amp;" ("&amp;'TC2'!C17&amp;")")),TRIM(UPPER('TC2'!B5&amp;", "&amp;'TC2'!B6&amp;" "&amp;'TC2'!B7&amp;" ("&amp;'TC2'!C8&amp;")"))))</f>
        <v>INPUT||PT=B:5||VAL=, INPUT||PT=B:6||VAL= INPUT||PT=B:7||VAL= (INPUT||PT=C:8||VAL=)</v>
      </c>
      <c r="H23" s="183"/>
      <c r="I23" s="183"/>
      <c r="J23" s="183"/>
      <c r="K23" s="183"/>
      <c r="L23" s="183"/>
      <c r="M23" s="183"/>
      <c r="N23" s="183"/>
      <c r="O23" s="183"/>
      <c r="P23" s="183"/>
      <c r="Q23" s="183"/>
      <c r="R23" s="183"/>
      <c r="S23" s="183"/>
      <c r="T23" s="183"/>
      <c r="U23" s="183"/>
      <c r="V23" s="183"/>
      <c r="W23" s="18"/>
      <c r="X23" s="17" t="s">
        <v>27</v>
      </c>
      <c r="Y23" s="18"/>
      <c r="Z23" s="18"/>
      <c r="AA23" s="18"/>
      <c r="AB23" s="18"/>
      <c r="AC23" s="179" t="str">
        <f>IF('TC2'!C2="","",IF('TC2'!C2="CUSTOMER",'TC2'!C18,'TC2'!C10))</f>
        <v>INPUT||pt=C:10||val=</v>
      </c>
      <c r="AD23" s="180"/>
      <c r="AE23" s="180"/>
      <c r="AF23" s="180"/>
      <c r="AG23" s="180"/>
      <c r="AH23" s="181"/>
    </row>
    <row r="24" spans="1:36" ht="6" customHeight="1" x14ac:dyDescent="0.2">
      <c r="B24" s="24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25"/>
    </row>
    <row r="25" spans="1:36" ht="12.75" customHeight="1" x14ac:dyDescent="0.2">
      <c r="B25" s="24"/>
      <c r="C25" s="18"/>
      <c r="D25" s="26" t="s">
        <v>30</v>
      </c>
      <c r="E25" s="18"/>
      <c r="F25" s="18"/>
      <c r="G25" s="18"/>
      <c r="H25" s="18"/>
      <c r="I25" s="18"/>
      <c r="J25" s="18"/>
      <c r="K25" s="18"/>
      <c r="L25" s="18"/>
      <c r="M25" s="18"/>
      <c r="N25" s="19"/>
      <c r="O25" s="187" t="str">
        <f>TRIM(UPPER('TC2'!D19))</f>
        <v>INPUT||PT=D:19||VAL=</v>
      </c>
      <c r="P25" s="187"/>
      <c r="Q25" s="187"/>
      <c r="R25" s="187"/>
      <c r="S25" s="187"/>
      <c r="T25" s="187"/>
      <c r="U25" s="187"/>
      <c r="V25" s="187"/>
      <c r="W25" s="187"/>
      <c r="X25" s="187"/>
      <c r="Y25" s="187"/>
      <c r="Z25" s="187"/>
      <c r="AA25" s="187"/>
      <c r="AB25" s="187"/>
      <c r="AC25" s="187"/>
      <c r="AD25" s="187"/>
      <c r="AE25" s="187"/>
      <c r="AF25" s="187"/>
      <c r="AG25" s="187"/>
      <c r="AH25" s="188"/>
    </row>
    <row r="26" spans="1:36" ht="3.95" customHeight="1" x14ac:dyDescent="0.2">
      <c r="B26" s="24"/>
      <c r="C26" s="18"/>
      <c r="D26" s="26"/>
      <c r="E26" s="18"/>
      <c r="F26" s="18"/>
      <c r="G26" s="18"/>
      <c r="H26" s="18"/>
      <c r="I26" s="18"/>
      <c r="J26" s="18"/>
      <c r="K26" s="18"/>
      <c r="L26" s="18"/>
      <c r="M26" s="18"/>
      <c r="N26" s="19"/>
      <c r="O26" s="27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25"/>
    </row>
    <row r="27" spans="1:36" ht="12.75" customHeight="1" x14ac:dyDescent="0.2">
      <c r="B27" s="24"/>
      <c r="C27" s="18"/>
      <c r="D27" s="26" t="s">
        <v>31</v>
      </c>
      <c r="E27" s="18"/>
      <c r="F27" s="18"/>
      <c r="G27" s="18"/>
      <c r="H27" s="18"/>
      <c r="I27" s="18"/>
      <c r="J27" s="18"/>
      <c r="K27" s="18"/>
      <c r="L27" s="18"/>
      <c r="M27" s="18"/>
      <c r="N27" s="19" t="s">
        <v>4</v>
      </c>
      <c r="O27" s="28" t="s">
        <v>1</v>
      </c>
      <c r="P27" s="189" t="str">
        <f>IF('TC2'!C23="","",TRIM('TC2'!C23&amp;" ("&amp;'TC2'!D22&amp;")"))</f>
        <v>INPUT||pt=C:23||val= (SELECT||pt=D:22||val=DAILY)</v>
      </c>
      <c r="Q27" s="189"/>
      <c r="R27" s="189"/>
      <c r="S27" s="189"/>
      <c r="T27" s="189"/>
      <c r="U27" s="189"/>
      <c r="V27" s="189"/>
      <c r="W27" s="189"/>
      <c r="X27" s="189"/>
      <c r="Y27" s="189"/>
      <c r="Z27" s="18"/>
      <c r="AA27" s="18"/>
      <c r="AB27" s="18"/>
      <c r="AC27" s="190" t="str">
        <f>"FREQUENCY OF TRANSACTION: "&amp;TRIM(UPPER('TC2'!D22))</f>
        <v>FREQUENCY OF TRANSACTION: SELECT||PT=D:22||VAL=DAILY</v>
      </c>
      <c r="AD27" s="191"/>
      <c r="AE27" s="191"/>
      <c r="AF27" s="191"/>
      <c r="AG27" s="191"/>
      <c r="AH27" s="192"/>
    </row>
    <row r="28" spans="1:36" ht="3.95" customHeight="1" thickBot="1" x14ac:dyDescent="0.25">
      <c r="B28" s="24"/>
      <c r="C28" s="18"/>
      <c r="D28" s="26"/>
      <c r="E28" s="18"/>
      <c r="F28" s="18"/>
      <c r="G28" s="18"/>
      <c r="H28" s="18"/>
      <c r="I28" s="18"/>
      <c r="J28" s="18"/>
      <c r="K28" s="18"/>
      <c r="L28" s="18"/>
      <c r="M28" s="18"/>
      <c r="N28" s="19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93"/>
      <c r="AD28" s="194"/>
      <c r="AE28" s="194"/>
      <c r="AF28" s="194"/>
      <c r="AG28" s="194"/>
      <c r="AH28" s="195"/>
    </row>
    <row r="29" spans="1:36" ht="12.75" customHeight="1" thickBot="1" x14ac:dyDescent="0.25">
      <c r="B29" s="24"/>
      <c r="C29" s="18"/>
      <c r="D29" s="26" t="s">
        <v>32</v>
      </c>
      <c r="E29" s="18"/>
      <c r="F29" s="18"/>
      <c r="G29" s="18"/>
      <c r="H29" s="18"/>
      <c r="I29" s="18"/>
      <c r="J29" s="18"/>
      <c r="K29" s="18"/>
      <c r="L29" s="18"/>
      <c r="M29" s="18"/>
      <c r="N29" s="19" t="s">
        <v>4</v>
      </c>
      <c r="O29" s="16" t="str">
        <f>IF('TC2'!C24="CASH","√","")</f>
        <v/>
      </c>
      <c r="P29" s="17" t="s">
        <v>33</v>
      </c>
      <c r="Q29" s="18"/>
      <c r="R29" s="18"/>
      <c r="S29" s="63" t="str">
        <f>IF('TC2'!C24="POST-DATED CHEQUE","√","")</f>
        <v/>
      </c>
      <c r="T29" s="17" t="s">
        <v>34</v>
      </c>
      <c r="U29" s="18"/>
      <c r="V29" s="199"/>
      <c r="W29" s="200"/>
      <c r="X29" s="17" t="s">
        <v>35</v>
      </c>
      <c r="Y29" s="18"/>
      <c r="Z29" s="26" t="s">
        <v>36</v>
      </c>
      <c r="AA29" s="18"/>
      <c r="AB29" s="18"/>
      <c r="AC29" s="193"/>
      <c r="AD29" s="194"/>
      <c r="AE29" s="194"/>
      <c r="AF29" s="194"/>
      <c r="AG29" s="194"/>
      <c r="AH29" s="195"/>
    </row>
    <row r="30" spans="1:36" ht="3.95" customHeight="1" thickBot="1" x14ac:dyDescent="0.25">
      <c r="B30" s="24"/>
      <c r="C30" s="18"/>
      <c r="D30" s="26"/>
      <c r="E30" s="18"/>
      <c r="F30" s="18"/>
      <c r="G30" s="18"/>
      <c r="H30" s="18"/>
      <c r="I30" s="18"/>
      <c r="J30" s="18"/>
      <c r="K30" s="18"/>
      <c r="L30" s="18"/>
      <c r="M30" s="18"/>
      <c r="N30" s="19"/>
      <c r="O30" s="18"/>
      <c r="P30" s="18"/>
      <c r="Q30" s="18"/>
      <c r="R30" s="18"/>
      <c r="S30" s="29"/>
      <c r="T30" s="18"/>
      <c r="U30" s="18"/>
      <c r="V30" s="18"/>
      <c r="W30" s="18"/>
      <c r="X30" s="18"/>
      <c r="Y30" s="18"/>
      <c r="Z30" s="18"/>
      <c r="AA30" s="18"/>
      <c r="AB30" s="18"/>
      <c r="AC30" s="193"/>
      <c r="AD30" s="194"/>
      <c r="AE30" s="194"/>
      <c r="AF30" s="194"/>
      <c r="AG30" s="194"/>
      <c r="AH30" s="195"/>
    </row>
    <row r="31" spans="1:36" ht="12.75" customHeight="1" thickBot="1" x14ac:dyDescent="0.25">
      <c r="B31" s="24"/>
      <c r="C31" s="18"/>
      <c r="D31" s="145" t="s">
        <v>37</v>
      </c>
      <c r="E31" s="146"/>
      <c r="F31" s="146"/>
      <c r="G31" s="146"/>
      <c r="H31" s="146"/>
      <c r="I31" s="146"/>
      <c r="J31" s="146"/>
      <c r="K31" s="146"/>
      <c r="L31" s="146"/>
      <c r="M31" s="147"/>
      <c r="N31" s="154" t="s">
        <v>4</v>
      </c>
      <c r="O31" s="16" t="str">
        <f>IF('TC2'!B27="GOOD","√","")</f>
        <v/>
      </c>
      <c r="P31" s="30" t="s">
        <v>38</v>
      </c>
      <c r="Q31" s="31"/>
      <c r="R31" s="32"/>
      <c r="S31" s="63" t="str">
        <f>IF('TC2'!B27="SATISFACTORY","√","")</f>
        <v/>
      </c>
      <c r="T31" s="30" t="s">
        <v>39</v>
      </c>
      <c r="U31" s="31"/>
      <c r="V31" s="32"/>
      <c r="W31" s="32"/>
      <c r="X31" s="16" t="str">
        <f>IF('TC2'!B27="POOR","√","")</f>
        <v/>
      </c>
      <c r="Y31" s="30" t="s">
        <v>40</v>
      </c>
      <c r="Z31" s="31"/>
      <c r="AA31" s="32"/>
      <c r="AB31" s="32"/>
      <c r="AC31" s="196"/>
      <c r="AD31" s="197"/>
      <c r="AE31" s="197"/>
      <c r="AF31" s="197"/>
      <c r="AG31" s="197"/>
      <c r="AH31" s="198"/>
    </row>
    <row r="32" spans="1:36" ht="3.95" customHeight="1" thickBot="1" x14ac:dyDescent="0.25">
      <c r="B32" s="24"/>
      <c r="C32" s="18"/>
      <c r="D32" s="148"/>
      <c r="E32" s="149"/>
      <c r="F32" s="149"/>
      <c r="G32" s="149"/>
      <c r="H32" s="149"/>
      <c r="I32" s="149"/>
      <c r="J32" s="149"/>
      <c r="K32" s="149"/>
      <c r="L32" s="149"/>
      <c r="M32" s="150"/>
      <c r="N32" s="154"/>
      <c r="O32" s="29"/>
      <c r="P32" s="34"/>
      <c r="Q32" s="18"/>
      <c r="R32" s="18"/>
      <c r="S32" s="29"/>
      <c r="T32" s="34"/>
      <c r="U32" s="18"/>
      <c r="V32" s="18"/>
      <c r="W32" s="18"/>
      <c r="X32" s="29"/>
      <c r="Y32" s="18"/>
      <c r="Z32" s="18"/>
      <c r="AA32" s="18"/>
      <c r="AB32" s="18"/>
      <c r="AC32" s="18"/>
      <c r="AD32" s="18"/>
      <c r="AE32" s="18"/>
      <c r="AF32" s="18"/>
      <c r="AG32" s="18"/>
      <c r="AH32" s="25"/>
    </row>
    <row r="33" spans="1:38" ht="12.75" customHeight="1" thickBot="1" x14ac:dyDescent="0.25">
      <c r="B33" s="24"/>
      <c r="C33" s="18"/>
      <c r="D33" s="151"/>
      <c r="E33" s="152"/>
      <c r="F33" s="152"/>
      <c r="G33" s="152"/>
      <c r="H33" s="152"/>
      <c r="I33" s="152"/>
      <c r="J33" s="152"/>
      <c r="K33" s="152"/>
      <c r="L33" s="152"/>
      <c r="M33" s="153"/>
      <c r="N33" s="154"/>
      <c r="O33" s="33" t="str">
        <f>IF('TC2'!D27="YES","√","")</f>
        <v/>
      </c>
      <c r="P33" s="30" t="s">
        <v>41</v>
      </c>
      <c r="Q33" s="31"/>
      <c r="R33" s="32"/>
      <c r="S33" s="33" t="str">
        <f>IF('TC2'!F27="YES","√","")</f>
        <v>√</v>
      </c>
      <c r="T33" s="30" t="s">
        <v>42</v>
      </c>
      <c r="U33" s="31"/>
      <c r="V33" s="32"/>
      <c r="W33" s="32"/>
      <c r="X33" s="33" t="str">
        <f>IF('TC2'!C25="WITH","√","")</f>
        <v/>
      </c>
      <c r="Y33" s="30" t="s">
        <v>43</v>
      </c>
      <c r="Z33" s="31"/>
      <c r="AA33" s="32"/>
      <c r="AB33" s="32"/>
      <c r="AC33" s="32"/>
      <c r="AD33" s="31"/>
      <c r="AE33" s="31"/>
      <c r="AF33" s="18"/>
      <c r="AG33" s="18"/>
      <c r="AH33" s="25"/>
    </row>
    <row r="34" spans="1:38" ht="3.95" customHeight="1" thickBot="1" x14ac:dyDescent="0.25">
      <c r="B34" s="24"/>
      <c r="C34" s="18"/>
      <c r="D34" s="26"/>
      <c r="E34" s="18"/>
      <c r="F34" s="18"/>
      <c r="G34" s="18"/>
      <c r="H34" s="18"/>
      <c r="I34" s="18"/>
      <c r="J34" s="18"/>
      <c r="K34" s="18"/>
      <c r="L34" s="18"/>
      <c r="M34" s="18"/>
      <c r="N34" s="19"/>
      <c r="O34" s="35"/>
      <c r="P34" s="36"/>
      <c r="Q34" s="18"/>
      <c r="S34" s="35"/>
      <c r="T34" s="36"/>
      <c r="U34" s="18"/>
      <c r="W34" s="37"/>
      <c r="X34" s="17"/>
      <c r="Y34" s="18"/>
      <c r="AC34" s="18"/>
      <c r="AD34" s="18"/>
      <c r="AE34" s="18"/>
      <c r="AF34" s="18"/>
      <c r="AG34" s="18"/>
      <c r="AH34" s="25"/>
    </row>
    <row r="35" spans="1:38" ht="12.75" customHeight="1" thickBot="1" x14ac:dyDescent="0.25">
      <c r="B35" s="24"/>
      <c r="C35" s="18"/>
      <c r="D35" s="26" t="s">
        <v>44</v>
      </c>
      <c r="E35" s="18"/>
      <c r="F35" s="18"/>
      <c r="G35" s="18"/>
      <c r="H35" s="18"/>
      <c r="I35" s="18"/>
      <c r="J35" s="18"/>
      <c r="K35" s="18"/>
      <c r="L35" s="18"/>
      <c r="M35" s="18"/>
      <c r="N35" s="19" t="s">
        <v>4</v>
      </c>
      <c r="O35" s="63" t="str">
        <f>IF('TC2'!F24="OLD CLIENT","√","")</f>
        <v/>
      </c>
      <c r="P35" s="30" t="s">
        <v>45</v>
      </c>
      <c r="Q35" s="31"/>
      <c r="R35" s="32"/>
      <c r="S35" s="38" t="str">
        <f>IF('TC2'!F24="MORE THAN A YEAR","√","")</f>
        <v/>
      </c>
      <c r="T35" s="30" t="s">
        <v>58</v>
      </c>
      <c r="U35" s="31"/>
      <c r="V35" s="32"/>
      <c r="W35" s="32"/>
      <c r="X35" s="16" t="str">
        <f>IF('TC2'!F24="NEW CLIENT","√","")</f>
        <v/>
      </c>
      <c r="Y35" s="30" t="s">
        <v>46</v>
      </c>
      <c r="Z35" s="31"/>
      <c r="AA35" s="32"/>
      <c r="AB35" s="16" t="str">
        <f>IF('TC2'!F24="PER CONTRACT / PROJECT","√","")</f>
        <v/>
      </c>
      <c r="AC35" s="30" t="s">
        <v>47</v>
      </c>
      <c r="AD35" s="31"/>
      <c r="AE35" s="32"/>
      <c r="AF35" s="31"/>
      <c r="AG35" s="31"/>
      <c r="AH35" s="39"/>
    </row>
    <row r="36" spans="1:38" ht="3.95" customHeight="1" x14ac:dyDescent="0.2">
      <c r="B36" s="24"/>
      <c r="C36" s="18"/>
      <c r="D36" s="26"/>
      <c r="E36" s="18"/>
      <c r="F36" s="18"/>
      <c r="G36" s="18"/>
      <c r="H36" s="18"/>
      <c r="I36" s="18"/>
      <c r="J36" s="18"/>
      <c r="K36" s="18"/>
      <c r="L36" s="18"/>
      <c r="M36" s="18"/>
      <c r="N36" s="19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18"/>
      <c r="AD36" s="18"/>
      <c r="AE36" s="18"/>
      <c r="AF36" s="18"/>
      <c r="AG36" s="18"/>
      <c r="AH36" s="25"/>
    </row>
    <row r="37" spans="1:38" ht="12.6" customHeight="1" x14ac:dyDescent="0.2">
      <c r="B37" s="24"/>
      <c r="C37" s="18"/>
      <c r="D37" s="40" t="s">
        <v>48</v>
      </c>
      <c r="E37" s="41"/>
      <c r="F37" s="41"/>
      <c r="G37" s="41"/>
      <c r="H37" s="41"/>
      <c r="I37" s="41"/>
      <c r="J37" s="41"/>
      <c r="K37" s="186" t="str">
        <f>TRIM(UPPER('TC2'!C28))</f>
        <v>INPUT||PT=C:28||VAL=</v>
      </c>
      <c r="L37" s="186"/>
      <c r="M37" s="186"/>
      <c r="N37" s="186"/>
      <c r="O37" s="186"/>
      <c r="P37" s="186"/>
      <c r="Q37" s="186"/>
      <c r="R37" s="186"/>
      <c r="S37" s="186"/>
      <c r="T37" s="186"/>
      <c r="U37" s="186"/>
      <c r="V37" s="186"/>
      <c r="W37" s="42" t="s">
        <v>17</v>
      </c>
      <c r="X37" s="43"/>
      <c r="Y37" s="43"/>
      <c r="Z37" s="43"/>
      <c r="AA37" s="155" t="str">
        <f>TRIM(UPPER('TC2'!C29))</f>
        <v>INPUT||PT=C:29||VAL=</v>
      </c>
      <c r="AB37" s="156"/>
      <c r="AC37" s="156"/>
      <c r="AD37" s="156"/>
      <c r="AE37" s="156"/>
      <c r="AF37" s="156"/>
      <c r="AG37" s="156"/>
      <c r="AH37" s="157"/>
    </row>
    <row r="38" spans="1:38" ht="6" customHeight="1" thickBot="1" x14ac:dyDescent="0.25">
      <c r="B38" s="44"/>
      <c r="C38" s="45"/>
      <c r="D38" s="46"/>
      <c r="E38" s="45"/>
      <c r="F38" s="45"/>
      <c r="G38" s="45"/>
      <c r="H38" s="45"/>
      <c r="I38" s="45"/>
      <c r="J38" s="45"/>
      <c r="K38" s="18"/>
      <c r="L38" s="18"/>
      <c r="M38" s="18"/>
      <c r="N38" s="47"/>
      <c r="O38" s="22"/>
      <c r="P38" s="22"/>
      <c r="Q38" s="22"/>
      <c r="R38" s="22"/>
      <c r="S38" s="22"/>
      <c r="T38" s="22"/>
      <c r="U38" s="20"/>
      <c r="V38" s="22"/>
      <c r="W38" s="22"/>
      <c r="X38" s="22"/>
      <c r="Y38" s="22"/>
      <c r="Z38" s="22"/>
      <c r="AA38" s="20"/>
      <c r="AB38" s="22"/>
      <c r="AC38" s="18"/>
      <c r="AD38" s="18"/>
      <c r="AE38" s="18"/>
      <c r="AF38" s="18"/>
      <c r="AG38" s="18"/>
      <c r="AH38" s="25"/>
    </row>
    <row r="39" spans="1:38" ht="15.95" customHeight="1" thickBot="1" x14ac:dyDescent="0.35">
      <c r="A39" s="1"/>
      <c r="B39" s="97" t="s">
        <v>19</v>
      </c>
      <c r="C39" s="98"/>
      <c r="D39" s="98"/>
      <c r="E39" s="98"/>
      <c r="F39" s="98"/>
      <c r="G39" s="98"/>
      <c r="H39" s="99"/>
      <c r="I39" s="18"/>
      <c r="J39" s="48" t="str">
        <f>IF('TC2'!D35="PLDT","√","")</f>
        <v/>
      </c>
      <c r="K39" s="49" t="s">
        <v>49</v>
      </c>
      <c r="L39" s="31"/>
      <c r="M39" s="31"/>
      <c r="N39" s="48" t="str">
        <f>IF('TC2'!D35="COMPANY WEBSITE","√","")</f>
        <v/>
      </c>
      <c r="O39" s="50" t="s">
        <v>50</v>
      </c>
      <c r="P39" s="31"/>
      <c r="Q39" s="31"/>
      <c r="R39" s="31"/>
      <c r="S39" s="31"/>
      <c r="T39" s="31"/>
      <c r="U39" s="48" t="str">
        <f>IF('TC2'!D35="YELLOW PAGES","√","")</f>
        <v/>
      </c>
      <c r="V39" s="50" t="s">
        <v>51</v>
      </c>
      <c r="W39" s="31"/>
      <c r="X39" s="31"/>
      <c r="Y39" s="31"/>
      <c r="Z39" s="31"/>
      <c r="AA39" s="48" t="str">
        <f>IF('TC2'!D35="PROVIDED BY THE PO / RM","√","")</f>
        <v/>
      </c>
      <c r="AB39" s="50" t="s">
        <v>52</v>
      </c>
      <c r="AC39" s="31"/>
      <c r="AD39" s="31"/>
      <c r="AE39" s="31"/>
      <c r="AF39" s="31"/>
      <c r="AG39" s="31"/>
      <c r="AH39" s="39"/>
    </row>
    <row r="40" spans="1:38" ht="3.95" customHeight="1" thickBot="1" x14ac:dyDescent="0.35">
      <c r="A40" s="1"/>
      <c r="B40" s="100"/>
      <c r="C40" s="101"/>
      <c r="D40" s="101"/>
      <c r="E40" s="101"/>
      <c r="F40" s="101"/>
      <c r="G40" s="101"/>
      <c r="H40" s="102"/>
      <c r="I40" s="18"/>
      <c r="J40" s="18"/>
      <c r="K40" s="17"/>
      <c r="L40" s="51"/>
      <c r="M40" s="52"/>
      <c r="N40" s="18"/>
      <c r="O40" s="18"/>
      <c r="P40" s="18"/>
      <c r="Q40" s="53"/>
      <c r="R40" s="54"/>
      <c r="S40" s="18"/>
      <c r="T40" s="18"/>
      <c r="U40" s="51"/>
      <c r="V40" s="52"/>
      <c r="W40" s="18"/>
      <c r="X40" s="18"/>
      <c r="Y40" s="18"/>
      <c r="Z40" s="18"/>
      <c r="AA40" s="51"/>
      <c r="AB40" s="52"/>
      <c r="AC40" s="18"/>
      <c r="AD40" s="18"/>
      <c r="AE40" s="18"/>
      <c r="AF40" s="18"/>
      <c r="AG40" s="18"/>
      <c r="AH40" s="25"/>
    </row>
    <row r="41" spans="1:38" ht="15.95" customHeight="1" thickBot="1" x14ac:dyDescent="0.3">
      <c r="A41" s="1"/>
      <c r="B41" s="103"/>
      <c r="C41" s="104"/>
      <c r="D41" s="104"/>
      <c r="E41" s="104"/>
      <c r="F41" s="104"/>
      <c r="G41" s="104"/>
      <c r="H41" s="105"/>
      <c r="I41" s="45"/>
      <c r="J41" s="63" t="str">
        <f>IF('TC2'!D35="GOOGLE","√","")</f>
        <v/>
      </c>
      <c r="K41" s="55" t="s">
        <v>53</v>
      </c>
      <c r="L41" s="56"/>
      <c r="M41" s="56"/>
      <c r="N41" s="48" t="str">
        <f>IF('TC2'!D35="LOCAL DIRECTORY","√","")</f>
        <v/>
      </c>
      <c r="O41" s="57" t="s">
        <v>54</v>
      </c>
      <c r="P41" s="58"/>
      <c r="Q41" s="58"/>
      <c r="R41" s="58"/>
      <c r="S41" s="58"/>
      <c r="T41" s="59"/>
      <c r="U41" s="48" t="str">
        <f>IF('TC2'!D35="PERSONAL VISIT","√","")</f>
        <v/>
      </c>
      <c r="V41" s="57" t="s">
        <v>18</v>
      </c>
      <c r="W41" s="58"/>
      <c r="X41" s="58"/>
      <c r="Y41" s="58"/>
      <c r="Z41" s="58"/>
      <c r="AA41" s="48" t="str">
        <f>IF('TC2'!D35="PROVIDED BY THE CLIENT","√","")</f>
        <v/>
      </c>
      <c r="AB41" s="57" t="s">
        <v>55</v>
      </c>
      <c r="AC41" s="58"/>
      <c r="AD41" s="58"/>
      <c r="AE41" s="58"/>
      <c r="AF41" s="59"/>
      <c r="AG41" s="58"/>
      <c r="AH41" s="59"/>
    </row>
    <row r="42" spans="1:38" ht="15.95" customHeight="1" x14ac:dyDescent="0.2">
      <c r="A42" s="1"/>
      <c r="B42" s="130" t="s">
        <v>56</v>
      </c>
      <c r="C42" s="131"/>
      <c r="D42" s="131"/>
      <c r="E42" s="131"/>
      <c r="F42" s="132"/>
      <c r="G42" s="139" t="str">
        <f>TRIM(UPPER('TC2'!B30))</f>
        <v>LABEL||PT=B:30||VAL=</v>
      </c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0"/>
      <c r="X42" s="140"/>
      <c r="Y42" s="140"/>
      <c r="Z42" s="140"/>
      <c r="AA42" s="140"/>
      <c r="AB42" s="140"/>
      <c r="AC42" s="140"/>
      <c r="AD42" s="140"/>
      <c r="AE42" s="140"/>
      <c r="AF42" s="140"/>
      <c r="AG42" s="140"/>
      <c r="AH42" s="141"/>
    </row>
    <row r="43" spans="1:38" ht="12.75" customHeight="1" x14ac:dyDescent="0.2">
      <c r="B43" s="133"/>
      <c r="C43" s="134"/>
      <c r="D43" s="134"/>
      <c r="E43" s="134"/>
      <c r="F43" s="135"/>
      <c r="G43" s="139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  <c r="AA43" s="140"/>
      <c r="AB43" s="140"/>
      <c r="AC43" s="140"/>
      <c r="AD43" s="140"/>
      <c r="AE43" s="140"/>
      <c r="AF43" s="140"/>
      <c r="AG43" s="140"/>
      <c r="AH43" s="141"/>
    </row>
    <row r="44" spans="1:38" ht="15" customHeight="1" thickBot="1" x14ac:dyDescent="0.25">
      <c r="A44" s="1"/>
      <c r="B44" s="136"/>
      <c r="C44" s="137"/>
      <c r="D44" s="137"/>
      <c r="E44" s="137"/>
      <c r="F44" s="138"/>
      <c r="G44" s="142"/>
      <c r="H44" s="143"/>
      <c r="I44" s="143"/>
      <c r="J44" s="143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  <c r="W44" s="143"/>
      <c r="X44" s="143"/>
      <c r="Y44" s="143"/>
      <c r="Z44" s="143"/>
      <c r="AA44" s="143"/>
      <c r="AB44" s="143"/>
      <c r="AC44" s="143"/>
      <c r="AD44" s="143"/>
      <c r="AE44" s="143"/>
      <c r="AF44" s="143"/>
      <c r="AG44" s="143"/>
      <c r="AH44" s="144"/>
      <c r="AL44" s="18"/>
    </row>
    <row r="45" spans="1:38" ht="9" customHeight="1" thickBot="1" x14ac:dyDescent="0.25">
      <c r="B45" s="18"/>
      <c r="C45" s="18"/>
      <c r="D45" s="18"/>
      <c r="E45" s="18"/>
      <c r="F45" s="18"/>
      <c r="G45" s="27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pans="1:38" ht="3.95" customHeight="1" x14ac:dyDescent="0.2">
      <c r="A46" s="1"/>
      <c r="B46" s="158"/>
      <c r="C46" s="159"/>
      <c r="D46" s="159"/>
      <c r="E46" s="159"/>
      <c r="F46" s="159"/>
      <c r="G46" s="159"/>
      <c r="H46" s="159"/>
      <c r="I46" s="159"/>
      <c r="J46" s="159"/>
      <c r="K46" s="159"/>
      <c r="L46" s="159"/>
      <c r="M46" s="159"/>
      <c r="N46" s="159"/>
      <c r="O46" s="159"/>
      <c r="P46" s="159"/>
      <c r="Q46" s="159"/>
      <c r="R46" s="159"/>
      <c r="S46" s="159"/>
      <c r="T46" s="159"/>
      <c r="U46" s="159"/>
      <c r="V46" s="159"/>
      <c r="W46" s="159"/>
      <c r="X46" s="159"/>
      <c r="Y46" s="159"/>
      <c r="Z46" s="159"/>
      <c r="AA46" s="159"/>
      <c r="AB46" s="159"/>
      <c r="AC46" s="159"/>
      <c r="AD46" s="159"/>
      <c r="AE46" s="159"/>
      <c r="AF46" s="159"/>
      <c r="AG46" s="159"/>
      <c r="AH46" s="160"/>
      <c r="AI46" s="4"/>
      <c r="AJ46" s="3"/>
    </row>
    <row r="47" spans="1:38" ht="12.75" customHeight="1" x14ac:dyDescent="0.2">
      <c r="B47" s="161"/>
      <c r="C47" s="162"/>
      <c r="D47" s="162"/>
      <c r="E47" s="162"/>
      <c r="F47" s="162"/>
      <c r="G47" s="162"/>
      <c r="H47" s="162"/>
      <c r="I47" s="162"/>
      <c r="J47" s="162"/>
      <c r="K47" s="162"/>
      <c r="L47" s="162"/>
      <c r="M47" s="162"/>
      <c r="N47" s="162"/>
      <c r="O47" s="162"/>
      <c r="P47" s="162"/>
      <c r="Q47" s="162"/>
      <c r="R47" s="162"/>
      <c r="S47" s="162"/>
      <c r="T47" s="162"/>
      <c r="U47" s="162"/>
      <c r="V47" s="162"/>
      <c r="W47" s="162"/>
      <c r="X47" s="162"/>
      <c r="Y47" s="162"/>
      <c r="Z47" s="162"/>
      <c r="AA47" s="162"/>
      <c r="AB47" s="162"/>
      <c r="AC47" s="162"/>
      <c r="AD47" s="162"/>
      <c r="AE47" s="162"/>
      <c r="AF47" s="162"/>
      <c r="AG47" s="162"/>
      <c r="AH47" s="163"/>
    </row>
    <row r="48" spans="1:38" ht="3.95" customHeight="1" x14ac:dyDescent="0.2">
      <c r="B48" s="161"/>
      <c r="C48" s="162"/>
      <c r="D48" s="162"/>
      <c r="E48" s="162"/>
      <c r="F48" s="162"/>
      <c r="G48" s="162"/>
      <c r="H48" s="162"/>
      <c r="I48" s="162"/>
      <c r="J48" s="162"/>
      <c r="K48" s="162"/>
      <c r="L48" s="162"/>
      <c r="M48" s="162"/>
      <c r="N48" s="162"/>
      <c r="O48" s="162"/>
      <c r="P48" s="162"/>
      <c r="Q48" s="162"/>
      <c r="R48" s="162"/>
      <c r="S48" s="162"/>
      <c r="T48" s="162"/>
      <c r="U48" s="162"/>
      <c r="V48" s="162"/>
      <c r="W48" s="162"/>
      <c r="X48" s="162"/>
      <c r="Y48" s="162"/>
      <c r="Z48" s="162"/>
      <c r="AA48" s="162"/>
      <c r="AB48" s="162"/>
      <c r="AC48" s="162"/>
      <c r="AD48" s="162"/>
      <c r="AE48" s="162"/>
      <c r="AF48" s="162"/>
      <c r="AG48" s="162"/>
      <c r="AH48" s="163"/>
    </row>
    <row r="49" spans="2:34" ht="13.5" customHeight="1" x14ac:dyDescent="0.2">
      <c r="B49" s="161"/>
      <c r="C49" s="162"/>
      <c r="D49" s="162"/>
      <c r="E49" s="162"/>
      <c r="F49" s="162"/>
      <c r="G49" s="162"/>
      <c r="H49" s="162"/>
      <c r="I49" s="162"/>
      <c r="J49" s="162"/>
      <c r="K49" s="162"/>
      <c r="L49" s="162"/>
      <c r="M49" s="162"/>
      <c r="N49" s="162"/>
      <c r="O49" s="162"/>
      <c r="P49" s="162"/>
      <c r="Q49" s="162"/>
      <c r="R49" s="162"/>
      <c r="S49" s="162"/>
      <c r="T49" s="162"/>
      <c r="U49" s="162"/>
      <c r="V49" s="162"/>
      <c r="W49" s="162"/>
      <c r="X49" s="162"/>
      <c r="Y49" s="162"/>
      <c r="Z49" s="162"/>
      <c r="AA49" s="162"/>
      <c r="AB49" s="162"/>
      <c r="AC49" s="162"/>
      <c r="AD49" s="162"/>
      <c r="AE49" s="162"/>
      <c r="AF49" s="162"/>
      <c r="AG49" s="162"/>
      <c r="AH49" s="163"/>
    </row>
    <row r="50" spans="2:34" ht="3.95" customHeight="1" x14ac:dyDescent="0.2">
      <c r="B50" s="161"/>
      <c r="C50" s="162"/>
      <c r="D50" s="162"/>
      <c r="E50" s="162"/>
      <c r="F50" s="162"/>
      <c r="G50" s="162"/>
      <c r="H50" s="162"/>
      <c r="I50" s="162"/>
      <c r="J50" s="162"/>
      <c r="K50" s="162"/>
      <c r="L50" s="162"/>
      <c r="M50" s="162"/>
      <c r="N50" s="162"/>
      <c r="O50" s="162"/>
      <c r="P50" s="162"/>
      <c r="Q50" s="162"/>
      <c r="R50" s="162"/>
      <c r="S50" s="162"/>
      <c r="T50" s="162"/>
      <c r="U50" s="162"/>
      <c r="V50" s="162"/>
      <c r="W50" s="162"/>
      <c r="X50" s="162"/>
      <c r="Y50" s="162"/>
      <c r="Z50" s="162"/>
      <c r="AA50" s="162"/>
      <c r="AB50" s="162"/>
      <c r="AC50" s="162"/>
      <c r="AD50" s="162"/>
      <c r="AE50" s="162"/>
      <c r="AF50" s="162"/>
      <c r="AG50" s="162"/>
      <c r="AH50" s="163"/>
    </row>
    <row r="51" spans="2:34" ht="12" customHeight="1" x14ac:dyDescent="0.2">
      <c r="B51" s="161"/>
      <c r="C51" s="162"/>
      <c r="D51" s="162"/>
      <c r="E51" s="162"/>
      <c r="F51" s="162"/>
      <c r="G51" s="162"/>
      <c r="H51" s="162"/>
      <c r="I51" s="162"/>
      <c r="J51" s="162"/>
      <c r="K51" s="162"/>
      <c r="L51" s="162"/>
      <c r="M51" s="162"/>
      <c r="N51" s="162"/>
      <c r="O51" s="162"/>
      <c r="P51" s="162"/>
      <c r="Q51" s="162"/>
      <c r="R51" s="162"/>
      <c r="S51" s="162"/>
      <c r="T51" s="162"/>
      <c r="U51" s="162"/>
      <c r="V51" s="162"/>
      <c r="W51" s="162"/>
      <c r="X51" s="162"/>
      <c r="Y51" s="162"/>
      <c r="Z51" s="162"/>
      <c r="AA51" s="162"/>
      <c r="AB51" s="162"/>
      <c r="AC51" s="162"/>
      <c r="AD51" s="162"/>
      <c r="AE51" s="162"/>
      <c r="AF51" s="162"/>
      <c r="AG51" s="162"/>
      <c r="AH51" s="163"/>
    </row>
    <row r="52" spans="2:34" ht="6" customHeight="1" x14ac:dyDescent="0.2">
      <c r="B52" s="161"/>
      <c r="C52" s="162"/>
      <c r="D52" s="162"/>
      <c r="E52" s="162"/>
      <c r="F52" s="162"/>
      <c r="G52" s="162"/>
      <c r="H52" s="162"/>
      <c r="I52" s="162"/>
      <c r="J52" s="162"/>
      <c r="K52" s="162"/>
      <c r="L52" s="162"/>
      <c r="M52" s="162"/>
      <c r="N52" s="162"/>
      <c r="O52" s="162"/>
      <c r="P52" s="162"/>
      <c r="Q52" s="162"/>
      <c r="R52" s="162"/>
      <c r="S52" s="162"/>
      <c r="T52" s="162"/>
      <c r="U52" s="162"/>
      <c r="V52" s="162"/>
      <c r="W52" s="162"/>
      <c r="X52" s="162"/>
      <c r="Y52" s="162"/>
      <c r="Z52" s="162"/>
      <c r="AA52" s="162"/>
      <c r="AB52" s="162"/>
      <c r="AC52" s="162"/>
      <c r="AD52" s="162"/>
      <c r="AE52" s="162"/>
      <c r="AF52" s="162"/>
      <c r="AG52" s="162"/>
      <c r="AH52" s="163"/>
    </row>
    <row r="53" spans="2:34" ht="12.75" customHeight="1" x14ac:dyDescent="0.2">
      <c r="B53" s="161"/>
      <c r="C53" s="162"/>
      <c r="D53" s="162"/>
      <c r="E53" s="162"/>
      <c r="F53" s="162"/>
      <c r="G53" s="162"/>
      <c r="H53" s="162"/>
      <c r="I53" s="162"/>
      <c r="J53" s="162"/>
      <c r="K53" s="162"/>
      <c r="L53" s="162"/>
      <c r="M53" s="162"/>
      <c r="N53" s="162"/>
      <c r="O53" s="162"/>
      <c r="P53" s="162"/>
      <c r="Q53" s="162"/>
      <c r="R53" s="162"/>
      <c r="S53" s="162"/>
      <c r="T53" s="162"/>
      <c r="U53" s="162"/>
      <c r="V53" s="162"/>
      <c r="W53" s="162"/>
      <c r="X53" s="162"/>
      <c r="Y53" s="162"/>
      <c r="Z53" s="162"/>
      <c r="AA53" s="162"/>
      <c r="AB53" s="162"/>
      <c r="AC53" s="162"/>
      <c r="AD53" s="162"/>
      <c r="AE53" s="162"/>
      <c r="AF53" s="162"/>
      <c r="AG53" s="162"/>
      <c r="AH53" s="163"/>
    </row>
    <row r="54" spans="2:34" ht="3.95" customHeight="1" x14ac:dyDescent="0.2">
      <c r="B54" s="161"/>
      <c r="C54" s="162"/>
      <c r="D54" s="162"/>
      <c r="E54" s="162"/>
      <c r="F54" s="162"/>
      <c r="G54" s="162"/>
      <c r="H54" s="162"/>
      <c r="I54" s="162"/>
      <c r="J54" s="162"/>
      <c r="K54" s="162"/>
      <c r="L54" s="162"/>
      <c r="M54" s="162"/>
      <c r="N54" s="162"/>
      <c r="O54" s="162"/>
      <c r="P54" s="162"/>
      <c r="Q54" s="162"/>
      <c r="R54" s="162"/>
      <c r="S54" s="162"/>
      <c r="T54" s="162"/>
      <c r="U54" s="162"/>
      <c r="V54" s="162"/>
      <c r="W54" s="162"/>
      <c r="X54" s="162"/>
      <c r="Y54" s="162"/>
      <c r="Z54" s="162"/>
      <c r="AA54" s="162"/>
      <c r="AB54" s="162"/>
      <c r="AC54" s="162"/>
      <c r="AD54" s="162"/>
      <c r="AE54" s="162"/>
      <c r="AF54" s="162"/>
      <c r="AG54" s="162"/>
      <c r="AH54" s="163"/>
    </row>
    <row r="55" spans="2:34" ht="12.75" customHeight="1" x14ac:dyDescent="0.2">
      <c r="B55" s="161"/>
      <c r="C55" s="162"/>
      <c r="D55" s="162"/>
      <c r="E55" s="162"/>
      <c r="F55" s="162"/>
      <c r="G55" s="162"/>
      <c r="H55" s="162"/>
      <c r="I55" s="162"/>
      <c r="J55" s="162"/>
      <c r="K55" s="162"/>
      <c r="L55" s="162"/>
      <c r="M55" s="162"/>
      <c r="N55" s="162"/>
      <c r="O55" s="162"/>
      <c r="P55" s="162"/>
      <c r="Q55" s="162"/>
      <c r="R55" s="162"/>
      <c r="S55" s="162"/>
      <c r="T55" s="162"/>
      <c r="U55" s="162"/>
      <c r="V55" s="162"/>
      <c r="W55" s="162"/>
      <c r="X55" s="162"/>
      <c r="Y55" s="162"/>
      <c r="Z55" s="162"/>
      <c r="AA55" s="162"/>
      <c r="AB55" s="162"/>
      <c r="AC55" s="162"/>
      <c r="AD55" s="162"/>
      <c r="AE55" s="162"/>
      <c r="AF55" s="162"/>
      <c r="AG55" s="162"/>
      <c r="AH55" s="163"/>
    </row>
    <row r="56" spans="2:34" ht="3.95" customHeight="1" x14ac:dyDescent="0.2">
      <c r="B56" s="161"/>
      <c r="C56" s="162"/>
      <c r="D56" s="162"/>
      <c r="E56" s="162"/>
      <c r="F56" s="162"/>
      <c r="G56" s="162"/>
      <c r="H56" s="162"/>
      <c r="I56" s="162"/>
      <c r="J56" s="162"/>
      <c r="K56" s="162"/>
      <c r="L56" s="162"/>
      <c r="M56" s="162"/>
      <c r="N56" s="162"/>
      <c r="O56" s="162"/>
      <c r="P56" s="162"/>
      <c r="Q56" s="162"/>
      <c r="R56" s="162"/>
      <c r="S56" s="162"/>
      <c r="T56" s="162"/>
      <c r="U56" s="162"/>
      <c r="V56" s="162"/>
      <c r="W56" s="162"/>
      <c r="X56" s="162"/>
      <c r="Y56" s="162"/>
      <c r="Z56" s="162"/>
      <c r="AA56" s="162"/>
      <c r="AB56" s="162"/>
      <c r="AC56" s="162"/>
      <c r="AD56" s="162"/>
      <c r="AE56" s="162"/>
      <c r="AF56" s="162"/>
      <c r="AG56" s="162"/>
      <c r="AH56" s="163"/>
    </row>
    <row r="57" spans="2:34" ht="12.75" customHeight="1" x14ac:dyDescent="0.2">
      <c r="B57" s="161"/>
      <c r="C57" s="162"/>
      <c r="D57" s="162"/>
      <c r="E57" s="162"/>
      <c r="F57" s="162"/>
      <c r="G57" s="162"/>
      <c r="H57" s="162"/>
      <c r="I57" s="162"/>
      <c r="J57" s="162"/>
      <c r="K57" s="162"/>
      <c r="L57" s="162"/>
      <c r="M57" s="162"/>
      <c r="N57" s="162"/>
      <c r="O57" s="162"/>
      <c r="P57" s="162"/>
      <c r="Q57" s="162"/>
      <c r="R57" s="162"/>
      <c r="S57" s="162"/>
      <c r="T57" s="162"/>
      <c r="U57" s="162"/>
      <c r="V57" s="162"/>
      <c r="W57" s="162"/>
      <c r="X57" s="162"/>
      <c r="Y57" s="162"/>
      <c r="Z57" s="162"/>
      <c r="AA57" s="162"/>
      <c r="AB57" s="162"/>
      <c r="AC57" s="162"/>
      <c r="AD57" s="162"/>
      <c r="AE57" s="162"/>
      <c r="AF57" s="162"/>
      <c r="AG57" s="162"/>
      <c r="AH57" s="163"/>
    </row>
    <row r="58" spans="2:34" ht="3.95" customHeight="1" x14ac:dyDescent="0.2">
      <c r="B58" s="161"/>
      <c r="C58" s="162"/>
      <c r="D58" s="162"/>
      <c r="E58" s="162"/>
      <c r="F58" s="162"/>
      <c r="G58" s="162"/>
      <c r="H58" s="162"/>
      <c r="I58" s="162"/>
      <c r="J58" s="162"/>
      <c r="K58" s="162"/>
      <c r="L58" s="162"/>
      <c r="M58" s="162"/>
      <c r="N58" s="162"/>
      <c r="O58" s="162"/>
      <c r="P58" s="162"/>
      <c r="Q58" s="162"/>
      <c r="R58" s="162"/>
      <c r="S58" s="162"/>
      <c r="T58" s="162"/>
      <c r="U58" s="162"/>
      <c r="V58" s="162"/>
      <c r="W58" s="162"/>
      <c r="X58" s="162"/>
      <c r="Y58" s="162"/>
      <c r="Z58" s="162"/>
      <c r="AA58" s="162"/>
      <c r="AB58" s="162"/>
      <c r="AC58" s="162"/>
      <c r="AD58" s="162"/>
      <c r="AE58" s="162"/>
      <c r="AF58" s="162"/>
      <c r="AG58" s="162"/>
      <c r="AH58" s="163"/>
    </row>
    <row r="59" spans="2:34" ht="12.75" customHeight="1" x14ac:dyDescent="0.2">
      <c r="B59" s="161"/>
      <c r="C59" s="162"/>
      <c r="D59" s="162"/>
      <c r="E59" s="162"/>
      <c r="F59" s="162"/>
      <c r="G59" s="162"/>
      <c r="H59" s="162"/>
      <c r="I59" s="162"/>
      <c r="J59" s="162"/>
      <c r="K59" s="162"/>
      <c r="L59" s="162"/>
      <c r="M59" s="162"/>
      <c r="N59" s="162"/>
      <c r="O59" s="162"/>
      <c r="P59" s="162"/>
      <c r="Q59" s="162"/>
      <c r="R59" s="162"/>
      <c r="S59" s="162"/>
      <c r="T59" s="162"/>
      <c r="U59" s="162"/>
      <c r="V59" s="162"/>
      <c r="W59" s="162"/>
      <c r="X59" s="162"/>
      <c r="Y59" s="162"/>
      <c r="Z59" s="162"/>
      <c r="AA59" s="162"/>
      <c r="AB59" s="162"/>
      <c r="AC59" s="162"/>
      <c r="AD59" s="162"/>
      <c r="AE59" s="162"/>
      <c r="AF59" s="162"/>
      <c r="AG59" s="162"/>
      <c r="AH59" s="163"/>
    </row>
    <row r="60" spans="2:34" ht="3.95" customHeight="1" x14ac:dyDescent="0.2">
      <c r="B60" s="161"/>
      <c r="C60" s="162"/>
      <c r="D60" s="162"/>
      <c r="E60" s="162"/>
      <c r="F60" s="162"/>
      <c r="G60" s="162"/>
      <c r="H60" s="162"/>
      <c r="I60" s="162"/>
      <c r="J60" s="162"/>
      <c r="K60" s="162"/>
      <c r="L60" s="162"/>
      <c r="M60" s="162"/>
      <c r="N60" s="162"/>
      <c r="O60" s="162"/>
      <c r="P60" s="162"/>
      <c r="Q60" s="162"/>
      <c r="R60" s="162"/>
      <c r="S60" s="162"/>
      <c r="T60" s="162"/>
      <c r="U60" s="162"/>
      <c r="V60" s="162"/>
      <c r="W60" s="162"/>
      <c r="X60" s="162"/>
      <c r="Y60" s="162"/>
      <c r="Z60" s="162"/>
      <c r="AA60" s="162"/>
      <c r="AB60" s="162"/>
      <c r="AC60" s="162"/>
      <c r="AD60" s="162"/>
      <c r="AE60" s="162"/>
      <c r="AF60" s="162"/>
      <c r="AG60" s="162"/>
      <c r="AH60" s="163"/>
    </row>
    <row r="61" spans="2:34" ht="12.75" customHeight="1" x14ac:dyDescent="0.2">
      <c r="B61" s="161"/>
      <c r="C61" s="162"/>
      <c r="D61" s="162"/>
      <c r="E61" s="162"/>
      <c r="F61" s="162"/>
      <c r="G61" s="162"/>
      <c r="H61" s="162"/>
      <c r="I61" s="162"/>
      <c r="J61" s="162"/>
      <c r="K61" s="162"/>
      <c r="L61" s="162"/>
      <c r="M61" s="162"/>
      <c r="N61" s="162"/>
      <c r="O61" s="162"/>
      <c r="P61" s="162"/>
      <c r="Q61" s="162"/>
      <c r="R61" s="162"/>
      <c r="S61" s="162"/>
      <c r="T61" s="162"/>
      <c r="U61" s="162"/>
      <c r="V61" s="162"/>
      <c r="W61" s="162"/>
      <c r="X61" s="162"/>
      <c r="Y61" s="162"/>
      <c r="Z61" s="162"/>
      <c r="AA61" s="162"/>
      <c r="AB61" s="162"/>
      <c r="AC61" s="162"/>
      <c r="AD61" s="162"/>
      <c r="AE61" s="162"/>
      <c r="AF61" s="162"/>
      <c r="AG61" s="162"/>
      <c r="AH61" s="163"/>
    </row>
    <row r="62" spans="2:34" ht="3.95" customHeight="1" x14ac:dyDescent="0.2">
      <c r="B62" s="161"/>
      <c r="C62" s="162"/>
      <c r="D62" s="162"/>
      <c r="E62" s="162"/>
      <c r="F62" s="162"/>
      <c r="G62" s="162"/>
      <c r="H62" s="162"/>
      <c r="I62" s="162"/>
      <c r="J62" s="162"/>
      <c r="K62" s="162"/>
      <c r="L62" s="162"/>
      <c r="M62" s="162"/>
      <c r="N62" s="162"/>
      <c r="O62" s="162"/>
      <c r="P62" s="162"/>
      <c r="Q62" s="162"/>
      <c r="R62" s="162"/>
      <c r="S62" s="162"/>
      <c r="T62" s="162"/>
      <c r="U62" s="162"/>
      <c r="V62" s="162"/>
      <c r="W62" s="162"/>
      <c r="X62" s="162"/>
      <c r="Y62" s="162"/>
      <c r="Z62" s="162"/>
      <c r="AA62" s="162"/>
      <c r="AB62" s="162"/>
      <c r="AC62" s="162"/>
      <c r="AD62" s="162"/>
      <c r="AE62" s="162"/>
      <c r="AF62" s="162"/>
      <c r="AG62" s="162"/>
      <c r="AH62" s="163"/>
    </row>
    <row r="63" spans="2:34" ht="12.75" customHeight="1" x14ac:dyDescent="0.2">
      <c r="B63" s="161"/>
      <c r="C63" s="162"/>
      <c r="D63" s="162"/>
      <c r="E63" s="162"/>
      <c r="F63" s="162"/>
      <c r="G63" s="162"/>
      <c r="H63" s="162"/>
      <c r="I63" s="162"/>
      <c r="J63" s="162"/>
      <c r="K63" s="162"/>
      <c r="L63" s="162"/>
      <c r="M63" s="162"/>
      <c r="N63" s="162"/>
      <c r="O63" s="162"/>
      <c r="P63" s="162"/>
      <c r="Q63" s="162"/>
      <c r="R63" s="162"/>
      <c r="S63" s="162"/>
      <c r="T63" s="162"/>
      <c r="U63" s="162"/>
      <c r="V63" s="162"/>
      <c r="W63" s="162"/>
      <c r="X63" s="162"/>
      <c r="Y63" s="162"/>
      <c r="Z63" s="162"/>
      <c r="AA63" s="162"/>
      <c r="AB63" s="162"/>
      <c r="AC63" s="162"/>
      <c r="AD63" s="162"/>
      <c r="AE63" s="162"/>
      <c r="AF63" s="162"/>
      <c r="AG63" s="162"/>
      <c r="AH63" s="163"/>
    </row>
    <row r="64" spans="2:34" ht="3.95" customHeight="1" x14ac:dyDescent="0.2">
      <c r="B64" s="161"/>
      <c r="C64" s="162"/>
      <c r="D64" s="162"/>
      <c r="E64" s="162"/>
      <c r="F64" s="162"/>
      <c r="G64" s="162"/>
      <c r="H64" s="162"/>
      <c r="I64" s="162"/>
      <c r="J64" s="162"/>
      <c r="K64" s="162"/>
      <c r="L64" s="162"/>
      <c r="M64" s="162"/>
      <c r="N64" s="162"/>
      <c r="O64" s="162"/>
      <c r="P64" s="162"/>
      <c r="Q64" s="162"/>
      <c r="R64" s="162"/>
      <c r="S64" s="162"/>
      <c r="T64" s="162"/>
      <c r="U64" s="162"/>
      <c r="V64" s="162"/>
      <c r="W64" s="162"/>
      <c r="X64" s="162"/>
      <c r="Y64" s="162"/>
      <c r="Z64" s="162"/>
      <c r="AA64" s="162"/>
      <c r="AB64" s="162"/>
      <c r="AC64" s="162"/>
      <c r="AD64" s="162"/>
      <c r="AE64" s="162"/>
      <c r="AF64" s="162"/>
      <c r="AG64" s="162"/>
      <c r="AH64" s="163"/>
    </row>
    <row r="65" spans="1:35" ht="12.6" customHeight="1" x14ac:dyDescent="0.2">
      <c r="B65" s="161"/>
      <c r="C65" s="162"/>
      <c r="D65" s="162"/>
      <c r="E65" s="162"/>
      <c r="F65" s="162"/>
      <c r="G65" s="162"/>
      <c r="H65" s="162"/>
      <c r="I65" s="162"/>
      <c r="J65" s="162"/>
      <c r="K65" s="162"/>
      <c r="L65" s="162"/>
      <c r="M65" s="162"/>
      <c r="N65" s="162"/>
      <c r="O65" s="162"/>
      <c r="P65" s="162"/>
      <c r="Q65" s="162"/>
      <c r="R65" s="162"/>
      <c r="S65" s="162"/>
      <c r="T65" s="162"/>
      <c r="U65" s="162"/>
      <c r="V65" s="162"/>
      <c r="W65" s="162"/>
      <c r="X65" s="162"/>
      <c r="Y65" s="162"/>
      <c r="Z65" s="162"/>
      <c r="AA65" s="162"/>
      <c r="AB65" s="162"/>
      <c r="AC65" s="162"/>
      <c r="AD65" s="162"/>
      <c r="AE65" s="162"/>
      <c r="AF65" s="162"/>
      <c r="AG65" s="162"/>
      <c r="AH65" s="163"/>
    </row>
    <row r="66" spans="1:35" ht="6" customHeight="1" x14ac:dyDescent="0.2">
      <c r="B66" s="161"/>
      <c r="C66" s="162"/>
      <c r="D66" s="162"/>
      <c r="E66" s="162"/>
      <c r="F66" s="162"/>
      <c r="G66" s="162"/>
      <c r="H66" s="162"/>
      <c r="I66" s="162"/>
      <c r="J66" s="162"/>
      <c r="K66" s="162"/>
      <c r="L66" s="162"/>
      <c r="M66" s="162"/>
      <c r="N66" s="162"/>
      <c r="O66" s="162"/>
      <c r="P66" s="162"/>
      <c r="Q66" s="162"/>
      <c r="R66" s="162"/>
      <c r="S66" s="162"/>
      <c r="T66" s="162"/>
      <c r="U66" s="162"/>
      <c r="V66" s="162"/>
      <c r="W66" s="162"/>
      <c r="X66" s="162"/>
      <c r="Y66" s="162"/>
      <c r="Z66" s="162"/>
      <c r="AA66" s="162"/>
      <c r="AB66" s="162"/>
      <c r="AC66" s="162"/>
      <c r="AD66" s="162"/>
      <c r="AE66" s="162"/>
      <c r="AF66" s="162"/>
      <c r="AG66" s="162"/>
      <c r="AH66" s="163"/>
    </row>
    <row r="67" spans="1:35" ht="15.95" customHeight="1" x14ac:dyDescent="0.2">
      <c r="A67" s="1"/>
      <c r="B67" s="161"/>
      <c r="C67" s="162"/>
      <c r="D67" s="162"/>
      <c r="E67" s="162"/>
      <c r="F67" s="162"/>
      <c r="G67" s="162"/>
      <c r="H67" s="162"/>
      <c r="I67" s="162"/>
      <c r="J67" s="162"/>
      <c r="K67" s="162"/>
      <c r="L67" s="162"/>
      <c r="M67" s="162"/>
      <c r="N67" s="162"/>
      <c r="O67" s="162"/>
      <c r="P67" s="162"/>
      <c r="Q67" s="162"/>
      <c r="R67" s="162"/>
      <c r="S67" s="162"/>
      <c r="T67" s="162"/>
      <c r="U67" s="162"/>
      <c r="V67" s="162"/>
      <c r="W67" s="162"/>
      <c r="X67" s="162"/>
      <c r="Y67" s="162"/>
      <c r="Z67" s="162"/>
      <c r="AA67" s="162"/>
      <c r="AB67" s="162"/>
      <c r="AC67" s="162"/>
      <c r="AD67" s="162"/>
      <c r="AE67" s="162"/>
      <c r="AF67" s="162"/>
      <c r="AG67" s="162"/>
      <c r="AH67" s="163"/>
    </row>
    <row r="68" spans="1:35" ht="3.95" customHeight="1" x14ac:dyDescent="0.2">
      <c r="A68" s="1"/>
      <c r="B68" s="161"/>
      <c r="C68" s="162"/>
      <c r="D68" s="162"/>
      <c r="E68" s="162"/>
      <c r="F68" s="162"/>
      <c r="G68" s="162"/>
      <c r="H68" s="162"/>
      <c r="I68" s="162"/>
      <c r="J68" s="162"/>
      <c r="K68" s="162"/>
      <c r="L68" s="162"/>
      <c r="M68" s="162"/>
      <c r="N68" s="162"/>
      <c r="O68" s="162"/>
      <c r="P68" s="162"/>
      <c r="Q68" s="162"/>
      <c r="R68" s="162"/>
      <c r="S68" s="162"/>
      <c r="T68" s="162"/>
      <c r="U68" s="162"/>
      <c r="V68" s="162"/>
      <c r="W68" s="162"/>
      <c r="X68" s="162"/>
      <c r="Y68" s="162"/>
      <c r="Z68" s="162"/>
      <c r="AA68" s="162"/>
      <c r="AB68" s="162"/>
      <c r="AC68" s="162"/>
      <c r="AD68" s="162"/>
      <c r="AE68" s="162"/>
      <c r="AF68" s="162"/>
      <c r="AG68" s="162"/>
      <c r="AH68" s="163"/>
    </row>
    <row r="69" spans="1:35" ht="15.95" customHeight="1" x14ac:dyDescent="0.2">
      <c r="A69" s="1"/>
      <c r="B69" s="161"/>
      <c r="C69" s="162"/>
      <c r="D69" s="162"/>
      <c r="E69" s="162"/>
      <c r="F69" s="162"/>
      <c r="G69" s="162"/>
      <c r="H69" s="162"/>
      <c r="I69" s="162"/>
      <c r="J69" s="162"/>
      <c r="K69" s="162"/>
      <c r="L69" s="162"/>
      <c r="M69" s="162"/>
      <c r="N69" s="162"/>
      <c r="O69" s="162"/>
      <c r="P69" s="162"/>
      <c r="Q69" s="162"/>
      <c r="R69" s="162"/>
      <c r="S69" s="162"/>
      <c r="T69" s="162"/>
      <c r="U69" s="162"/>
      <c r="V69" s="162"/>
      <c r="W69" s="162"/>
      <c r="X69" s="162"/>
      <c r="Y69" s="162"/>
      <c r="Z69" s="162"/>
      <c r="AA69" s="162"/>
      <c r="AB69" s="162"/>
      <c r="AC69" s="162"/>
      <c r="AD69" s="162"/>
      <c r="AE69" s="162"/>
      <c r="AF69" s="162"/>
      <c r="AG69" s="162"/>
      <c r="AH69" s="163"/>
    </row>
    <row r="70" spans="1:35" ht="15.95" customHeight="1" x14ac:dyDescent="0.2">
      <c r="A70" s="1"/>
      <c r="B70" s="161"/>
      <c r="C70" s="162"/>
      <c r="D70" s="162"/>
      <c r="E70" s="162"/>
      <c r="F70" s="162"/>
      <c r="G70" s="162"/>
      <c r="H70" s="162"/>
      <c r="I70" s="162"/>
      <c r="J70" s="162"/>
      <c r="K70" s="162"/>
      <c r="L70" s="162"/>
      <c r="M70" s="162"/>
      <c r="N70" s="162"/>
      <c r="O70" s="162"/>
      <c r="P70" s="162"/>
      <c r="Q70" s="162"/>
      <c r="R70" s="162"/>
      <c r="S70" s="162"/>
      <c r="T70" s="162"/>
      <c r="U70" s="162"/>
      <c r="V70" s="162"/>
      <c r="W70" s="162"/>
      <c r="X70" s="162"/>
      <c r="Y70" s="162"/>
      <c r="Z70" s="162"/>
      <c r="AA70" s="162"/>
      <c r="AB70" s="162"/>
      <c r="AC70" s="162"/>
      <c r="AD70" s="162"/>
      <c r="AE70" s="162"/>
      <c r="AF70" s="162"/>
      <c r="AG70" s="162"/>
      <c r="AH70" s="163"/>
    </row>
    <row r="71" spans="1:35" ht="12.75" customHeight="1" x14ac:dyDescent="0.2">
      <c r="B71" s="161"/>
      <c r="C71" s="162"/>
      <c r="D71" s="162"/>
      <c r="E71" s="162"/>
      <c r="F71" s="162"/>
      <c r="G71" s="162"/>
      <c r="H71" s="162"/>
      <c r="I71" s="162"/>
      <c r="J71" s="162"/>
      <c r="K71" s="162"/>
      <c r="L71" s="162"/>
      <c r="M71" s="162"/>
      <c r="N71" s="162"/>
      <c r="O71" s="162"/>
      <c r="P71" s="162"/>
      <c r="Q71" s="162"/>
      <c r="R71" s="162"/>
      <c r="S71" s="162"/>
      <c r="T71" s="162"/>
      <c r="U71" s="162"/>
      <c r="V71" s="162"/>
      <c r="W71" s="162"/>
      <c r="X71" s="162"/>
      <c r="Y71" s="162"/>
      <c r="Z71" s="162"/>
      <c r="AA71" s="162"/>
      <c r="AB71" s="162"/>
      <c r="AC71" s="162"/>
      <c r="AD71" s="162"/>
      <c r="AE71" s="162"/>
      <c r="AF71" s="162"/>
      <c r="AG71" s="162"/>
      <c r="AH71" s="163"/>
    </row>
    <row r="72" spans="1:35" ht="15" customHeight="1" thickBot="1" x14ac:dyDescent="0.25">
      <c r="A72" s="1"/>
      <c r="B72" s="164"/>
      <c r="C72" s="165"/>
      <c r="D72" s="165"/>
      <c r="E72" s="165"/>
      <c r="F72" s="165"/>
      <c r="G72" s="165"/>
      <c r="H72" s="165"/>
      <c r="I72" s="165"/>
      <c r="J72" s="165"/>
      <c r="K72" s="165"/>
      <c r="L72" s="165"/>
      <c r="M72" s="165"/>
      <c r="N72" s="165"/>
      <c r="O72" s="165"/>
      <c r="P72" s="165"/>
      <c r="Q72" s="165"/>
      <c r="R72" s="165"/>
      <c r="S72" s="165"/>
      <c r="T72" s="165"/>
      <c r="U72" s="165"/>
      <c r="V72" s="165"/>
      <c r="W72" s="165"/>
      <c r="X72" s="165"/>
      <c r="Y72" s="165"/>
      <c r="Z72" s="165"/>
      <c r="AA72" s="165"/>
      <c r="AB72" s="165"/>
      <c r="AC72" s="165"/>
      <c r="AD72" s="165"/>
      <c r="AE72" s="165"/>
      <c r="AF72" s="165"/>
      <c r="AG72" s="165"/>
      <c r="AH72" s="166"/>
    </row>
    <row r="73" spans="1:35" ht="7.5" customHeight="1" x14ac:dyDescent="0.2">
      <c r="B73" s="18"/>
      <c r="C73" s="18"/>
      <c r="D73" s="18"/>
      <c r="E73" s="18"/>
      <c r="F73" s="18"/>
      <c r="G73" s="27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</row>
    <row r="74" spans="1:35" ht="12.75" customHeight="1" x14ac:dyDescent="0.2"/>
    <row r="75" spans="1:35" ht="12.75" customHeight="1" x14ac:dyDescent="0.3">
      <c r="B75" s="60" t="s">
        <v>20</v>
      </c>
    </row>
    <row r="76" spans="1:35" ht="12.75" customHeight="1" x14ac:dyDescent="0.2">
      <c r="B76" s="120" t="s">
        <v>57</v>
      </c>
      <c r="C76" s="121"/>
      <c r="D76" s="121"/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  <c r="V76" s="121"/>
      <c r="W76" s="121"/>
      <c r="X76" s="121"/>
      <c r="Y76" s="121"/>
      <c r="Z76" s="121"/>
      <c r="AA76" s="121"/>
      <c r="AB76" s="121"/>
      <c r="AC76" s="121"/>
      <c r="AD76" s="121"/>
      <c r="AE76" s="121"/>
      <c r="AF76" s="121"/>
      <c r="AG76" s="121"/>
      <c r="AH76" s="122"/>
    </row>
    <row r="77" spans="1:35" ht="12.75" customHeight="1" x14ac:dyDescent="0.2">
      <c r="B77" s="123"/>
      <c r="C77" s="124"/>
      <c r="D77" s="124"/>
      <c r="E77" s="124"/>
      <c r="F77" s="124"/>
      <c r="G77" s="124"/>
      <c r="H77" s="124"/>
      <c r="I77" s="124"/>
      <c r="J77" s="124"/>
      <c r="K77" s="124"/>
      <c r="L77" s="124"/>
      <c r="M77" s="124"/>
      <c r="N77" s="124"/>
      <c r="O77" s="124"/>
      <c r="P77" s="124"/>
      <c r="Q77" s="124"/>
      <c r="R77" s="124"/>
      <c r="S77" s="124"/>
      <c r="T77" s="124"/>
      <c r="U77" s="124"/>
      <c r="V77" s="124"/>
      <c r="W77" s="124"/>
      <c r="X77" s="124"/>
      <c r="Y77" s="124"/>
      <c r="Z77" s="124"/>
      <c r="AA77" s="124"/>
      <c r="AB77" s="124"/>
      <c r="AC77" s="124"/>
      <c r="AD77" s="124"/>
      <c r="AE77" s="124"/>
      <c r="AF77" s="124"/>
      <c r="AG77" s="124"/>
      <c r="AH77" s="125"/>
    </row>
    <row r="78" spans="1:35" ht="12.75" customHeight="1" x14ac:dyDescent="0.2"/>
    <row r="79" spans="1:35" ht="12.75" customHeight="1" x14ac:dyDescent="0.25">
      <c r="B79" s="61" t="s">
        <v>12</v>
      </c>
      <c r="U79" s="61" t="s">
        <v>13</v>
      </c>
    </row>
    <row r="80" spans="1:35" ht="15" x14ac:dyDescent="0.25">
      <c r="B80" s="61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1"/>
      <c r="W80" s="62"/>
      <c r="X80" s="62"/>
      <c r="Y80" s="62"/>
      <c r="Z80" s="62"/>
      <c r="AA80" s="62"/>
      <c r="AI80" s="18"/>
    </row>
    <row r="81" spans="2:35" ht="14.25" customHeight="1" x14ac:dyDescent="0.25">
      <c r="B81" s="126" t="str">
        <f>TRIM(UPPER('TC2'!B36))</f>
        <v>INPUT||PT=B:36||VAL=</v>
      </c>
      <c r="C81" s="126"/>
      <c r="D81" s="126"/>
      <c r="E81" s="126"/>
      <c r="F81" s="126"/>
      <c r="G81" s="126"/>
      <c r="H81" s="126"/>
      <c r="I81" s="126"/>
      <c r="J81" s="126"/>
      <c r="K81" s="126"/>
      <c r="L81" s="62"/>
      <c r="M81" s="62"/>
      <c r="N81" s="62"/>
      <c r="O81" s="62"/>
      <c r="P81" s="62"/>
      <c r="Q81" s="62"/>
      <c r="R81" s="62"/>
      <c r="S81" s="62"/>
      <c r="T81" s="62"/>
      <c r="U81" s="127"/>
      <c r="V81" s="127"/>
      <c r="W81" s="127"/>
      <c r="X81" s="127"/>
      <c r="Y81" s="127"/>
      <c r="Z81" s="127"/>
      <c r="AA81" s="127"/>
      <c r="AB81" s="127"/>
      <c r="AC81" s="127"/>
      <c r="AD81" s="127"/>
      <c r="AE81" s="127"/>
      <c r="AI81" s="18"/>
    </row>
    <row r="82" spans="2:35" x14ac:dyDescent="0.2">
      <c r="B82" s="96" t="s">
        <v>59</v>
      </c>
      <c r="C82" s="96"/>
      <c r="D82" s="96"/>
      <c r="E82" s="96"/>
      <c r="F82" s="96"/>
      <c r="G82" s="96"/>
      <c r="H82" s="96"/>
      <c r="I82" s="96"/>
      <c r="J82" s="96"/>
      <c r="K82" s="96"/>
      <c r="U82" s="96" t="s">
        <v>21</v>
      </c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I82" s="18"/>
    </row>
    <row r="83" spans="2:35" x14ac:dyDescent="0.2">
      <c r="AB83" s="119"/>
      <c r="AC83" s="119"/>
      <c r="AD83" s="119"/>
      <c r="AE83" s="119"/>
      <c r="AF83" s="119"/>
      <c r="AG83" s="119"/>
      <c r="AH83" s="119"/>
    </row>
  </sheetData>
  <sheetProtection password="EC94" sheet="1"/>
  <mergeCells count="49">
    <mergeCell ref="K37:V37"/>
    <mergeCell ref="G23:V23"/>
    <mergeCell ref="AC19:AH19"/>
    <mergeCell ref="O25:AH25"/>
    <mergeCell ref="P27:Y27"/>
    <mergeCell ref="AC27:AH31"/>
    <mergeCell ref="V29:W29"/>
    <mergeCell ref="A14:AH14"/>
    <mergeCell ref="AC23:AH23"/>
    <mergeCell ref="B15:AH15"/>
    <mergeCell ref="G19:V19"/>
    <mergeCell ref="G21:AH21"/>
    <mergeCell ref="I1:AA1"/>
    <mergeCell ref="K2:W2"/>
    <mergeCell ref="Z3:AH4"/>
    <mergeCell ref="A4:Y5"/>
    <mergeCell ref="I3:Y3"/>
    <mergeCell ref="A6:AH6"/>
    <mergeCell ref="G9:X9"/>
    <mergeCell ref="AB83:AH83"/>
    <mergeCell ref="B76:AH77"/>
    <mergeCell ref="B81:K81"/>
    <mergeCell ref="U81:AE81"/>
    <mergeCell ref="Z7:AH8"/>
    <mergeCell ref="B42:F44"/>
    <mergeCell ref="G42:AH44"/>
    <mergeCell ref="D31:M33"/>
    <mergeCell ref="N31:N33"/>
    <mergeCell ref="AA37:AH37"/>
    <mergeCell ref="B46:AH72"/>
    <mergeCell ref="F7:F8"/>
    <mergeCell ref="A7:E8"/>
    <mergeCell ref="G10:R10"/>
    <mergeCell ref="G7:R8"/>
    <mergeCell ref="Y7:Y8"/>
    <mergeCell ref="B82:K82"/>
    <mergeCell ref="U82:AE82"/>
    <mergeCell ref="B39:H41"/>
    <mergeCell ref="T7:X8"/>
    <mergeCell ref="A10:E10"/>
    <mergeCell ref="A9:E9"/>
    <mergeCell ref="G11:R11"/>
    <mergeCell ref="A11:E11"/>
    <mergeCell ref="Y13:Z13"/>
    <mergeCell ref="B16:AH16"/>
    <mergeCell ref="A16:A17"/>
    <mergeCell ref="B17:AH17"/>
    <mergeCell ref="AB13:AC13"/>
    <mergeCell ref="AF13:AH13"/>
  </mergeCells>
  <phoneticPr fontId="0" type="noConversion"/>
  <conditionalFormatting sqref="U13 X13 AA13 AE13 S29 O29 O31 O33 O35 S31 S33 S35 X31 X33 X35 AB35 AA39 AA41 U39 U41 N39 N41 J39 J41">
    <cfRule type="notContainsBlanks" dxfId="17" priority="1" stopIfTrue="1">
      <formula>LEN(TRIM(J13))&gt;0</formula>
    </cfRule>
  </conditionalFormatting>
  <pageMargins left="0.45" right="0.45" top="0.5" bottom="0.25" header="0.3" footer="0.3"/>
  <pageSetup paperSize="14" scale="87" orientation="portrait" copies="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G1" sqref="G1:V1048576"/>
    </sheetView>
  </sheetViews>
  <sheetFormatPr defaultRowHeight="13.5" x14ac:dyDescent="0.2"/>
  <cols>
    <col min="1" max="1" width="10.28515625" customWidth="1"/>
    <col min="2" max="2" width="9.28515625" customWidth="1"/>
    <col min="3" max="3" width="10.5703125" customWidth="1"/>
    <col min="4" max="4" width="10" customWidth="1"/>
    <col min="6" max="6" width="11.28515625" customWidth="1"/>
  </cols>
  <sheetData>
    <row r="1" spans="1:6" ht="14.25" thickBot="1" x14ac:dyDescent="0.25">
      <c r="A1" s="220" t="s">
        <v>65</v>
      </c>
      <c r="B1" s="221"/>
      <c r="C1" s="221"/>
      <c r="D1" s="221"/>
      <c r="E1" s="221"/>
      <c r="F1" s="222"/>
    </row>
    <row r="2" spans="1:6" ht="14.25" thickBot="1" x14ac:dyDescent="0.25">
      <c r="A2" s="246" t="s">
        <v>66</v>
      </c>
      <c r="B2" s="247"/>
      <c r="C2" s="248" t="s">
        <v>133</v>
      </c>
      <c r="D2" s="249"/>
      <c r="E2" s="250"/>
      <c r="F2" s="251"/>
    </row>
    <row r="3" spans="1:6" ht="14.25" thickBot="1" x14ac:dyDescent="0.25">
      <c r="A3" s="201" t="s">
        <v>67</v>
      </c>
      <c r="B3" s="202"/>
      <c r="C3" s="202"/>
      <c r="D3" s="202"/>
      <c r="E3" s="202"/>
      <c r="F3" s="203"/>
    </row>
    <row r="4" spans="1:6" ht="14.25" thickBot="1" x14ac:dyDescent="0.25">
      <c r="A4" s="223" t="s">
        <v>68</v>
      </c>
      <c r="B4" s="224"/>
      <c r="C4" s="224"/>
      <c r="D4" s="224"/>
      <c r="E4" s="224"/>
      <c r="F4" s="225"/>
    </row>
    <row r="5" spans="1:6" ht="27" x14ac:dyDescent="0.2">
      <c r="A5" s="73" t="s">
        <v>69</v>
      </c>
      <c r="B5" s="226" t="s">
        <v>75</v>
      </c>
      <c r="C5" s="226"/>
      <c r="D5" s="226"/>
      <c r="E5" s="226"/>
      <c r="F5" s="233"/>
    </row>
    <row r="6" spans="1:6" ht="27" x14ac:dyDescent="0.2">
      <c r="A6" s="74" t="s">
        <v>70</v>
      </c>
      <c r="B6" s="226" t="s">
        <v>76</v>
      </c>
      <c r="C6" s="226"/>
      <c r="D6" s="226"/>
      <c r="E6" s="226"/>
      <c r="F6" s="233"/>
    </row>
    <row r="7" spans="1:6" ht="40.5" x14ac:dyDescent="0.2">
      <c r="A7" s="74" t="s">
        <v>71</v>
      </c>
      <c r="B7" s="226" t="s">
        <v>77</v>
      </c>
      <c r="C7" s="226"/>
      <c r="D7" s="226"/>
      <c r="E7" s="226"/>
      <c r="F7" s="233"/>
    </row>
    <row r="8" spans="1:6" ht="12.75" x14ac:dyDescent="0.2">
      <c r="A8" s="234" t="s">
        <v>72</v>
      </c>
      <c r="B8" s="235"/>
      <c r="C8" s="206" t="s">
        <v>78</v>
      </c>
      <c r="D8" s="207"/>
      <c r="E8" s="207"/>
      <c r="F8" s="208"/>
    </row>
    <row r="9" spans="1:6" ht="13.5" customHeight="1" x14ac:dyDescent="0.2">
      <c r="A9" s="209" t="s">
        <v>73</v>
      </c>
      <c r="B9" s="210"/>
      <c r="C9" s="206" t="s">
        <v>79</v>
      </c>
      <c r="D9" s="207"/>
      <c r="E9" s="207"/>
      <c r="F9" s="208"/>
    </row>
    <row r="10" spans="1:6" ht="14.25" thickBot="1" x14ac:dyDescent="0.25">
      <c r="A10" s="215" t="s">
        <v>74</v>
      </c>
      <c r="B10" s="217"/>
      <c r="C10" s="206" t="s">
        <v>80</v>
      </c>
      <c r="D10" s="207"/>
      <c r="E10" s="80"/>
      <c r="F10" s="81"/>
    </row>
    <row r="11" spans="1:6" ht="14.25" thickBot="1" x14ac:dyDescent="0.25">
      <c r="A11" s="201" t="s">
        <v>81</v>
      </c>
      <c r="B11" s="202"/>
      <c r="C11" s="202"/>
      <c r="D11" s="202"/>
      <c r="E11" s="231"/>
      <c r="F11" s="232"/>
    </row>
    <row r="12" spans="1:6" ht="14.25" thickBot="1" x14ac:dyDescent="0.25">
      <c r="A12" s="229" t="s">
        <v>82</v>
      </c>
      <c r="B12" s="230"/>
      <c r="C12" s="242" t="s">
        <v>91</v>
      </c>
      <c r="D12" s="243"/>
      <c r="E12" s="243"/>
      <c r="F12" s="244"/>
    </row>
    <row r="13" spans="1:6" ht="39" thickBot="1" x14ac:dyDescent="0.25">
      <c r="A13" s="237" t="s">
        <v>83</v>
      </c>
      <c r="B13" s="238"/>
      <c r="C13" s="91" t="s">
        <v>92</v>
      </c>
      <c r="D13" s="75" t="s">
        <v>93</v>
      </c>
      <c r="E13" s="271" t="s">
        <v>135</v>
      </c>
      <c r="F13" s="272"/>
    </row>
    <row r="14" spans="1:6" ht="14.25" thickBot="1" x14ac:dyDescent="0.25">
      <c r="A14" s="201" t="s">
        <v>84</v>
      </c>
      <c r="B14" s="202"/>
      <c r="C14" s="202"/>
      <c r="D14" s="202"/>
      <c r="E14" s="202"/>
      <c r="F14" s="203"/>
    </row>
    <row r="15" spans="1:6" s="69" customFormat="1" x14ac:dyDescent="0.2">
      <c r="A15" s="252" t="s">
        <v>85</v>
      </c>
      <c r="B15" s="253"/>
      <c r="C15" s="226" t="s">
        <v>94</v>
      </c>
      <c r="D15" s="227"/>
      <c r="E15" s="227"/>
      <c r="F15" s="228"/>
    </row>
    <row r="16" spans="1:6" s="69" customFormat="1" x14ac:dyDescent="0.2">
      <c r="A16" s="234" t="s">
        <v>86</v>
      </c>
      <c r="B16" s="254"/>
      <c r="C16" s="226" t="s">
        <v>95</v>
      </c>
      <c r="D16" s="227"/>
      <c r="E16" s="227"/>
      <c r="F16" s="228"/>
    </row>
    <row r="17" spans="1:6" s="69" customFormat="1" x14ac:dyDescent="0.2">
      <c r="A17" s="234" t="s">
        <v>87</v>
      </c>
      <c r="B17" s="254"/>
      <c r="C17" s="226" t="s">
        <v>96</v>
      </c>
      <c r="D17" s="227"/>
      <c r="E17" s="227"/>
      <c r="F17" s="228"/>
    </row>
    <row r="18" spans="1:6" s="69" customFormat="1" ht="41.25" thickBot="1" x14ac:dyDescent="0.25">
      <c r="A18" s="255" t="s">
        <v>88</v>
      </c>
      <c r="B18" s="256"/>
      <c r="C18" s="92" t="s">
        <v>97</v>
      </c>
      <c r="D18" s="76" t="s">
        <v>98</v>
      </c>
      <c r="E18" s="239" t="s">
        <v>99</v>
      </c>
      <c r="F18" s="240"/>
    </row>
    <row r="19" spans="1:6" s="69" customFormat="1" x14ac:dyDescent="0.2">
      <c r="A19" s="252" t="s">
        <v>89</v>
      </c>
      <c r="B19" s="253"/>
      <c r="C19" s="253"/>
      <c r="D19" s="267" t="s">
        <v>100</v>
      </c>
      <c r="E19" s="267"/>
      <c r="F19" s="268"/>
    </row>
    <row r="20" spans="1:6" s="69" customFormat="1" x14ac:dyDescent="0.2">
      <c r="A20" s="209" t="s">
        <v>90</v>
      </c>
      <c r="B20" s="210"/>
      <c r="C20" s="206" t="s">
        <v>101</v>
      </c>
      <c r="D20" s="207"/>
      <c r="E20" s="207"/>
      <c r="F20" s="208"/>
    </row>
    <row r="21" spans="1:6" s="69" customFormat="1" x14ac:dyDescent="0.2">
      <c r="A21" s="209" t="s">
        <v>102</v>
      </c>
      <c r="B21" s="211"/>
      <c r="C21" s="210"/>
      <c r="D21" s="212" t="s">
        <v>103</v>
      </c>
      <c r="E21" s="213"/>
      <c r="F21" s="214"/>
    </row>
    <row r="22" spans="1:6" s="69" customFormat="1" ht="20.45" customHeight="1" thickBot="1" x14ac:dyDescent="0.25">
      <c r="A22" s="215" t="s">
        <v>104</v>
      </c>
      <c r="B22" s="216"/>
      <c r="C22" s="217"/>
      <c r="D22" s="86" t="s">
        <v>139</v>
      </c>
      <c r="E22" s="76" t="s">
        <v>105</v>
      </c>
      <c r="F22" s="82" t="s">
        <v>106</v>
      </c>
    </row>
    <row r="23" spans="1:6" s="69" customFormat="1" ht="22.9" customHeight="1" x14ac:dyDescent="0.2">
      <c r="A23" s="269" t="s">
        <v>107</v>
      </c>
      <c r="B23" s="270"/>
      <c r="C23" s="83" t="s">
        <v>108</v>
      </c>
      <c r="D23" s="241" t="s">
        <v>109</v>
      </c>
      <c r="E23" s="230"/>
      <c r="F23" s="84" t="s">
        <v>110</v>
      </c>
    </row>
    <row r="24" spans="1:6" s="69" customFormat="1" ht="20.45" customHeight="1" x14ac:dyDescent="0.2">
      <c r="A24" s="209" t="s">
        <v>111</v>
      </c>
      <c r="B24" s="210"/>
      <c r="C24" s="87" t="s">
        <v>142</v>
      </c>
      <c r="D24" s="236" t="s">
        <v>2</v>
      </c>
      <c r="E24" s="210"/>
      <c r="F24" s="89" t="s">
        <v>144</v>
      </c>
    </row>
    <row r="25" spans="1:6" s="69" customFormat="1" ht="23.25" customHeight="1" thickBot="1" x14ac:dyDescent="0.25">
      <c r="A25" s="218" t="s">
        <v>112</v>
      </c>
      <c r="B25" s="219"/>
      <c r="C25" s="88" t="s">
        <v>148</v>
      </c>
      <c r="D25" s="204" t="s">
        <v>113</v>
      </c>
      <c r="E25" s="205"/>
      <c r="F25" s="85" t="s">
        <v>114</v>
      </c>
    </row>
    <row r="26" spans="1:6" s="69" customFormat="1" ht="14.25" thickBot="1" x14ac:dyDescent="0.25">
      <c r="A26" s="201" t="s">
        <v>115</v>
      </c>
      <c r="B26" s="202"/>
      <c r="C26" s="202"/>
      <c r="D26" s="202"/>
      <c r="E26" s="202"/>
      <c r="F26" s="203"/>
    </row>
    <row r="27" spans="1:6" s="69" customFormat="1" ht="41.25" thickBot="1" x14ac:dyDescent="0.25">
      <c r="A27" s="77" t="s">
        <v>116</v>
      </c>
      <c r="B27" s="90" t="s">
        <v>151</v>
      </c>
      <c r="C27" s="78" t="s">
        <v>117</v>
      </c>
      <c r="D27" s="90" t="s">
        <v>154</v>
      </c>
      <c r="E27" s="78" t="s">
        <v>118</v>
      </c>
      <c r="F27" s="90" t="s">
        <v>62</v>
      </c>
    </row>
    <row r="28" spans="1:6" s="69" customFormat="1" ht="14.25" thickBot="1" x14ac:dyDescent="0.25">
      <c r="A28" s="229" t="s">
        <v>119</v>
      </c>
      <c r="B28" s="230"/>
      <c r="C28" s="242" t="s">
        <v>120</v>
      </c>
      <c r="D28" s="243"/>
      <c r="E28" s="243"/>
      <c r="F28" s="244"/>
    </row>
    <row r="29" spans="1:6" s="69" customFormat="1" ht="14.25" customHeight="1" thickBot="1" x14ac:dyDescent="0.25">
      <c r="A29" s="215" t="s">
        <v>122</v>
      </c>
      <c r="B29" s="217"/>
      <c r="C29" s="242" t="s">
        <v>121</v>
      </c>
      <c r="D29" s="243"/>
      <c r="E29" s="243"/>
      <c r="F29" s="244"/>
    </row>
    <row r="30" spans="1:6" ht="12.75" x14ac:dyDescent="0.2">
      <c r="A30" s="257" t="s">
        <v>123</v>
      </c>
      <c r="B30" s="258" t="s">
        <v>124</v>
      </c>
      <c r="C30" s="259"/>
      <c r="D30" s="259"/>
      <c r="E30" s="259"/>
      <c r="F30" s="260"/>
    </row>
    <row r="31" spans="1:6" ht="12.75" x14ac:dyDescent="0.2">
      <c r="A31" s="234"/>
      <c r="B31" s="261"/>
      <c r="C31" s="262"/>
      <c r="D31" s="262"/>
      <c r="E31" s="262"/>
      <c r="F31" s="263"/>
    </row>
    <row r="32" spans="1:6" ht="12.75" x14ac:dyDescent="0.2">
      <c r="A32" s="234"/>
      <c r="B32" s="261"/>
      <c r="C32" s="262"/>
      <c r="D32" s="262"/>
      <c r="E32" s="262"/>
      <c r="F32" s="263"/>
    </row>
    <row r="33" spans="1:6" thickBot="1" x14ac:dyDescent="0.25">
      <c r="A33" s="255"/>
      <c r="B33" s="264"/>
      <c r="C33" s="265"/>
      <c r="D33" s="265"/>
      <c r="E33" s="265"/>
      <c r="F33" s="266"/>
    </row>
    <row r="34" spans="1:6" ht="14.25" thickBot="1" x14ac:dyDescent="0.25">
      <c r="A34" s="201" t="s">
        <v>125</v>
      </c>
      <c r="B34" s="202"/>
      <c r="C34" s="202"/>
      <c r="D34" s="202"/>
      <c r="E34" s="202"/>
      <c r="F34" s="203"/>
    </row>
    <row r="35" spans="1:6" x14ac:dyDescent="0.2">
      <c r="A35" s="275" t="s">
        <v>126</v>
      </c>
      <c r="B35" s="276"/>
      <c r="C35" s="277"/>
      <c r="D35" s="278" t="s">
        <v>158</v>
      </c>
      <c r="E35" s="279"/>
      <c r="F35" s="280"/>
    </row>
    <row r="36" spans="1:6" ht="40.5" x14ac:dyDescent="0.2">
      <c r="A36" s="74" t="s">
        <v>127</v>
      </c>
      <c r="B36" s="206" t="s">
        <v>129</v>
      </c>
      <c r="C36" s="206"/>
      <c r="D36" s="206"/>
      <c r="E36" s="206"/>
      <c r="F36" s="281"/>
    </row>
    <row r="37" spans="1:6" ht="39" thickBot="1" x14ac:dyDescent="0.25">
      <c r="A37" s="79" t="s">
        <v>128</v>
      </c>
      <c r="B37" s="206" t="s">
        <v>130</v>
      </c>
      <c r="C37" s="206"/>
      <c r="D37" s="75" t="s">
        <v>131</v>
      </c>
      <c r="E37" s="273" t="s">
        <v>132</v>
      </c>
      <c r="F37" s="274"/>
    </row>
    <row r="38" spans="1:6" x14ac:dyDescent="0.25">
      <c r="A38" s="67"/>
      <c r="B38" s="67"/>
      <c r="C38" s="67"/>
      <c r="D38" s="67"/>
      <c r="E38" s="67"/>
      <c r="F38" s="67"/>
    </row>
    <row r="39" spans="1:6" ht="12.75" x14ac:dyDescent="0.2">
      <c r="A39" s="245" t="s">
        <v>60</v>
      </c>
      <c r="B39" s="245"/>
      <c r="C39" s="245"/>
      <c r="D39" s="245"/>
      <c r="E39" s="245"/>
      <c r="F39" s="245"/>
    </row>
    <row r="40" spans="1:6" ht="12.75" x14ac:dyDescent="0.2">
      <c r="A40" s="245"/>
      <c r="B40" s="245"/>
      <c r="C40" s="245"/>
      <c r="D40" s="245"/>
      <c r="E40" s="245"/>
      <c r="F40" s="245"/>
    </row>
    <row r="41" spans="1:6" ht="12.75" x14ac:dyDescent="0.2">
      <c r="A41" s="245"/>
      <c r="B41" s="245"/>
      <c r="C41" s="245"/>
      <c r="D41" s="245"/>
      <c r="E41" s="245"/>
      <c r="F41" s="245"/>
    </row>
    <row r="42" spans="1:6" ht="12.75" x14ac:dyDescent="0.2">
      <c r="A42" s="245"/>
      <c r="B42" s="245"/>
      <c r="C42" s="245"/>
      <c r="D42" s="245"/>
      <c r="E42" s="245"/>
      <c r="F42" s="245"/>
    </row>
    <row r="43" spans="1:6" x14ac:dyDescent="0.25">
      <c r="A43" s="67"/>
      <c r="B43" s="67"/>
      <c r="C43" s="67"/>
      <c r="D43" s="67"/>
      <c r="E43" s="67"/>
      <c r="F43" s="67"/>
    </row>
  </sheetData>
  <protectedRanges>
    <protectedRange sqref="E18 D19 C20 D21:D22 C23:C25 F22:F25 D27 B27 F27 B30 C15:F17 C18 C28:C29" name="TRADE CHECKING"/>
    <protectedRange sqref="C2 E13 D35 E37 B5:F7 C8:F9 C10:D10 C12:C13 B36:B37" name="SUBJECT DATA"/>
  </protectedRanges>
  <mergeCells count="56">
    <mergeCell ref="C29:F29"/>
    <mergeCell ref="C28:F28"/>
    <mergeCell ref="A29:B29"/>
    <mergeCell ref="B37:C37"/>
    <mergeCell ref="E37:F37"/>
    <mergeCell ref="A34:F34"/>
    <mergeCell ref="A35:C35"/>
    <mergeCell ref="D35:F35"/>
    <mergeCell ref="B36:F36"/>
    <mergeCell ref="A28:B28"/>
    <mergeCell ref="A39:F42"/>
    <mergeCell ref="A2:B2"/>
    <mergeCell ref="C2:D2"/>
    <mergeCell ref="E2:F2"/>
    <mergeCell ref="A15:B15"/>
    <mergeCell ref="A17:B17"/>
    <mergeCell ref="A18:B18"/>
    <mergeCell ref="A19:C19"/>
    <mergeCell ref="A30:A33"/>
    <mergeCell ref="B30:F33"/>
    <mergeCell ref="D19:F19"/>
    <mergeCell ref="A23:B23"/>
    <mergeCell ref="A24:B24"/>
    <mergeCell ref="A16:B16"/>
    <mergeCell ref="E13:F13"/>
    <mergeCell ref="A14:F14"/>
    <mergeCell ref="A9:B9"/>
    <mergeCell ref="D24:E24"/>
    <mergeCell ref="A13:B13"/>
    <mergeCell ref="E18:F18"/>
    <mergeCell ref="D23:E23"/>
    <mergeCell ref="C12:F12"/>
    <mergeCell ref="A1:F1"/>
    <mergeCell ref="A3:F3"/>
    <mergeCell ref="A4:F4"/>
    <mergeCell ref="C17:F17"/>
    <mergeCell ref="C16:F16"/>
    <mergeCell ref="C15:F15"/>
    <mergeCell ref="C9:F9"/>
    <mergeCell ref="A10:B10"/>
    <mergeCell ref="C10:D10"/>
    <mergeCell ref="A12:B12"/>
    <mergeCell ref="A11:F11"/>
    <mergeCell ref="B5:F5"/>
    <mergeCell ref="B6:F6"/>
    <mergeCell ref="B7:F7"/>
    <mergeCell ref="A8:B8"/>
    <mergeCell ref="C8:F8"/>
    <mergeCell ref="A26:F26"/>
    <mergeCell ref="D25:E25"/>
    <mergeCell ref="C20:F20"/>
    <mergeCell ref="A20:B20"/>
    <mergeCell ref="A21:C21"/>
    <mergeCell ref="D21:F21"/>
    <mergeCell ref="A22:C22"/>
    <mergeCell ref="A25:B25"/>
  </mergeCells>
  <conditionalFormatting sqref="E13:F13 B30:F33 D35:F35 B36:F36 E37:F37 B5:F7 C8:F9 C10:D10 C12:C13 B37:C37">
    <cfRule type="containsBlanks" dxfId="16" priority="26" stopIfTrue="1">
      <formula>LEN(TRIM(B5))=0</formula>
    </cfRule>
  </conditionalFormatting>
  <conditionalFormatting sqref="C2">
    <cfRule type="containsBlanks" dxfId="15" priority="24" stopIfTrue="1">
      <formula>LEN(TRIM(C2))=0</formula>
    </cfRule>
  </conditionalFormatting>
  <conditionalFormatting sqref="C15:F17 C18">
    <cfRule type="containsBlanks" dxfId="14" priority="23" stopIfTrue="1">
      <formula>LEN(TRIM(C15))=0</formula>
    </cfRule>
  </conditionalFormatting>
  <conditionalFormatting sqref="D19">
    <cfRule type="containsBlanks" dxfId="13" priority="19" stopIfTrue="1">
      <formula>LEN(TRIM(D19))=0</formula>
    </cfRule>
  </conditionalFormatting>
  <conditionalFormatting sqref="C23">
    <cfRule type="containsBlanks" dxfId="12" priority="18" stopIfTrue="1">
      <formula>LEN(TRIM(C23))=0</formula>
    </cfRule>
  </conditionalFormatting>
  <conditionalFormatting sqref="C20:F20 D21:D22">
    <cfRule type="containsBlanks" dxfId="11" priority="17" stopIfTrue="1">
      <formula>LEN(TRIM(C20))=0</formula>
    </cfRule>
  </conditionalFormatting>
  <conditionalFormatting sqref="C24">
    <cfRule type="containsBlanks" dxfId="10" priority="16" stopIfTrue="1">
      <formula>LEN(TRIM(C24))=0</formula>
    </cfRule>
  </conditionalFormatting>
  <conditionalFormatting sqref="F24">
    <cfRule type="containsBlanks" dxfId="9" priority="15" stopIfTrue="1">
      <formula>LEN(TRIM(F24))=0</formula>
    </cfRule>
  </conditionalFormatting>
  <conditionalFormatting sqref="C25">
    <cfRule type="containsBlanks" dxfId="8" priority="13" stopIfTrue="1">
      <formula>LEN(TRIM(C25))=0</formula>
    </cfRule>
  </conditionalFormatting>
  <conditionalFormatting sqref="F25">
    <cfRule type="containsBlanks" dxfId="7" priority="12" stopIfTrue="1">
      <formula>LEN(TRIM(F25))=0</formula>
    </cfRule>
  </conditionalFormatting>
  <conditionalFormatting sqref="C28:C29">
    <cfRule type="containsBlanks" dxfId="6" priority="11" stopIfTrue="1">
      <formula>LEN(TRIM(C28))=0</formula>
    </cfRule>
  </conditionalFormatting>
  <conditionalFormatting sqref="F22">
    <cfRule type="containsBlanks" dxfId="5" priority="10" stopIfTrue="1">
      <formula>LEN(TRIM(F22))=0</formula>
    </cfRule>
  </conditionalFormatting>
  <conditionalFormatting sqref="E18">
    <cfRule type="containsBlanks" dxfId="4" priority="8" stopIfTrue="1">
      <formula>LEN(TRIM(E18))=0</formula>
    </cfRule>
  </conditionalFormatting>
  <conditionalFormatting sqref="B27">
    <cfRule type="containsBlanks" dxfId="3" priority="4" stopIfTrue="1">
      <formula>LEN(TRIM(B27))=0</formula>
    </cfRule>
  </conditionalFormatting>
  <conditionalFormatting sqref="D27">
    <cfRule type="containsBlanks" dxfId="2" priority="3" stopIfTrue="1">
      <formula>LEN(TRIM(D27))=0</formula>
    </cfRule>
  </conditionalFormatting>
  <conditionalFormatting sqref="F27">
    <cfRule type="containsBlanks" dxfId="1" priority="2" stopIfTrue="1">
      <formula>LEN(TRIM(F27))=0</formula>
    </cfRule>
  </conditionalFormatting>
  <conditionalFormatting sqref="F23">
    <cfRule type="containsBlanks" dxfId="0" priority="1" stopIfTrue="1">
      <formula>LEN(TRIM(F23))=0</formula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'DROPDOWN LIST'!$D$1:$D$4</xm:f>
          </x14:formula1>
          <xm:sqref>E13:F13</xm:sqref>
        </x14:dataValidation>
        <x14:dataValidation type="list" allowBlank="1" showInputMessage="1" showErrorMessage="1">
          <x14:formula1>
            <xm:f>'DROPDOWN LIST'!$F$6:$F$13</xm:f>
          </x14:formula1>
          <xm:sqref>D35:F35</xm:sqref>
        </x14:dataValidation>
        <x14:dataValidation type="list" allowBlank="1" showInputMessage="1" showErrorMessage="1">
          <x14:formula1>
            <xm:f>'DROPDOWN LIST'!$C$1:$C$2</xm:f>
          </x14:formula1>
          <xm:sqref>C2:D2</xm:sqref>
        </x14:dataValidation>
        <x14:dataValidation type="list" allowBlank="1" showInputMessage="1" showErrorMessage="1">
          <x14:formula1>
            <xm:f>'DROPDOWN LIST'!$F$1:$F$2</xm:f>
          </x14:formula1>
          <xm:sqref>C24</xm:sqref>
        </x14:dataValidation>
        <x14:dataValidation type="list" allowBlank="1" showInputMessage="1" showErrorMessage="1">
          <x14:formula1>
            <xm:f>'DROPDOWN LIST'!$C$6:$C$9</xm:f>
          </x14:formula1>
          <xm:sqref>F24</xm:sqref>
        </x14:dataValidation>
        <x14:dataValidation type="list" allowBlank="1" showInputMessage="1" showErrorMessage="1">
          <x14:formula1>
            <xm:f>'DROPDOWN LIST'!$C$11:$C$13</xm:f>
          </x14:formula1>
          <xm:sqref>B27</xm:sqref>
        </x14:dataValidation>
        <x14:dataValidation type="list" allowBlank="1" showInputMessage="1" showErrorMessage="1">
          <x14:formula1>
            <xm:f>'DROPDOWN LIST'!$C$15:$C$16</xm:f>
          </x14:formula1>
          <xm:sqref>D27</xm:sqref>
        </x14:dataValidation>
        <x14:dataValidation type="list" allowBlank="1" showInputMessage="1" showErrorMessage="1">
          <x14:formula1>
            <xm:f>'DROPDOWN LIST'!$D$15:$D$17</xm:f>
          </x14:formula1>
          <xm:sqref>C25</xm:sqref>
        </x14:dataValidation>
        <x14:dataValidation type="list" allowBlank="1" showInputMessage="1" showErrorMessage="1">
          <x14:formula1>
            <xm:f>'DROPDOWN LIST'!$F$15:$F$19</xm:f>
          </x14:formula1>
          <xm:sqref>D22</xm:sqref>
        </x14:dataValidation>
        <x14:dataValidation type="list" allowBlank="1" showInputMessage="1" showErrorMessage="1">
          <x14:formula1>
            <xm:f>'DROPDOWN LIST'!$I$15:$I$16</xm:f>
          </x14:formula1>
          <xm:sqref>F27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workbookViewId="0">
      <selection sqref="A1:P1048576"/>
    </sheetView>
  </sheetViews>
  <sheetFormatPr defaultRowHeight="13.5" x14ac:dyDescent="0.25"/>
  <cols>
    <col min="1" max="1" width="8.85546875" style="68" customWidth="1"/>
    <col min="2" max="11" width="8.85546875" style="70" customWidth="1"/>
  </cols>
  <sheetData>
    <row r="1" spans="1:16" x14ac:dyDescent="0.25">
      <c r="A1" s="66"/>
      <c r="C1" s="70" t="s">
        <v>133</v>
      </c>
      <c r="D1" s="70" t="s">
        <v>135</v>
      </c>
      <c r="F1" s="70" t="s">
        <v>142</v>
      </c>
    </row>
    <row r="2" spans="1:16" x14ac:dyDescent="0.25">
      <c r="A2" s="66"/>
      <c r="C2" s="70" t="s">
        <v>134</v>
      </c>
      <c r="D2" s="70" t="s">
        <v>136</v>
      </c>
      <c r="F2" s="70" t="s">
        <v>143</v>
      </c>
    </row>
    <row r="3" spans="1:16" x14ac:dyDescent="0.25">
      <c r="A3" s="66"/>
      <c r="D3" s="70" t="s">
        <v>137</v>
      </c>
    </row>
    <row r="4" spans="1:16" x14ac:dyDescent="0.25">
      <c r="A4" s="66"/>
      <c r="D4" s="70" t="s">
        <v>138</v>
      </c>
    </row>
    <row r="5" spans="1:16" x14ac:dyDescent="0.25">
      <c r="A5" s="66"/>
    </row>
    <row r="6" spans="1:16" x14ac:dyDescent="0.25">
      <c r="A6" s="66"/>
      <c r="C6" s="70" t="s">
        <v>144</v>
      </c>
      <c r="F6" s="70" t="s">
        <v>158</v>
      </c>
    </row>
    <row r="7" spans="1:16" x14ac:dyDescent="0.25">
      <c r="A7" s="66"/>
      <c r="C7" s="70" t="s">
        <v>145</v>
      </c>
      <c r="F7" s="70" t="s">
        <v>159</v>
      </c>
    </row>
    <row r="8" spans="1:16" x14ac:dyDescent="0.25">
      <c r="A8" s="66"/>
      <c r="C8" s="70" t="s">
        <v>146</v>
      </c>
      <c r="F8" s="70" t="s">
        <v>160</v>
      </c>
    </row>
    <row r="9" spans="1:16" x14ac:dyDescent="0.25">
      <c r="A9" s="66"/>
      <c r="C9" s="70" t="s">
        <v>147</v>
      </c>
      <c r="F9" s="70" t="s">
        <v>161</v>
      </c>
    </row>
    <row r="10" spans="1:16" x14ac:dyDescent="0.25">
      <c r="A10" s="66"/>
      <c r="F10" s="70" t="s">
        <v>162</v>
      </c>
    </row>
    <row r="11" spans="1:16" x14ac:dyDescent="0.25">
      <c r="A11" s="66"/>
      <c r="C11" s="70" t="s">
        <v>151</v>
      </c>
      <c r="F11" s="70" t="s">
        <v>163</v>
      </c>
    </row>
    <row r="12" spans="1:16" x14ac:dyDescent="0.25">
      <c r="A12" s="66"/>
      <c r="C12" s="70" t="s">
        <v>152</v>
      </c>
      <c r="F12" s="70" t="s">
        <v>164</v>
      </c>
    </row>
    <row r="13" spans="1:16" x14ac:dyDescent="0.25">
      <c r="A13" s="66"/>
      <c r="C13" s="70" t="s">
        <v>153</v>
      </c>
      <c r="F13" s="70" t="s">
        <v>165</v>
      </c>
    </row>
    <row r="14" spans="1:16" x14ac:dyDescent="0.25">
      <c r="A14" s="66"/>
    </row>
    <row r="15" spans="1:16" x14ac:dyDescent="0.25">
      <c r="A15" s="66"/>
      <c r="B15" s="71"/>
      <c r="C15" s="71" t="s">
        <v>154</v>
      </c>
      <c r="D15" s="71" t="s">
        <v>148</v>
      </c>
      <c r="E15" s="71"/>
      <c r="F15" s="71" t="s">
        <v>139</v>
      </c>
      <c r="G15" s="71"/>
      <c r="H15" s="71"/>
      <c r="I15" s="71" t="s">
        <v>156</v>
      </c>
      <c r="J15" s="71"/>
      <c r="K15" s="71"/>
      <c r="L15" s="69"/>
      <c r="M15" s="69"/>
      <c r="N15" s="69"/>
      <c r="O15" s="69"/>
      <c r="P15" s="69"/>
    </row>
    <row r="16" spans="1:16" x14ac:dyDescent="0.25">
      <c r="A16" s="66"/>
      <c r="B16" s="71"/>
      <c r="C16" s="71" t="s">
        <v>155</v>
      </c>
      <c r="D16" s="71" t="s">
        <v>149</v>
      </c>
      <c r="E16" s="71"/>
      <c r="F16" s="71" t="s">
        <v>140</v>
      </c>
      <c r="G16" s="71"/>
      <c r="H16" s="71"/>
      <c r="I16" s="71" t="s">
        <v>157</v>
      </c>
      <c r="J16" s="71"/>
      <c r="K16" s="71"/>
      <c r="L16" s="69"/>
      <c r="M16" s="69"/>
      <c r="N16" s="69"/>
      <c r="O16" s="69"/>
      <c r="P16" s="69"/>
    </row>
    <row r="17" spans="1:16" x14ac:dyDescent="0.25">
      <c r="A17" s="66"/>
      <c r="B17" s="71"/>
      <c r="C17" s="71"/>
      <c r="D17" s="71" t="s">
        <v>150</v>
      </c>
      <c r="E17" s="71"/>
      <c r="F17" s="71" t="s">
        <v>141</v>
      </c>
      <c r="G17" s="71"/>
      <c r="H17" s="71"/>
      <c r="I17" s="71"/>
      <c r="J17" s="71"/>
      <c r="K17" s="71"/>
      <c r="L17" s="69"/>
      <c r="M17" s="69"/>
      <c r="N17" s="69"/>
      <c r="O17" s="69"/>
      <c r="P17" s="69"/>
    </row>
    <row r="18" spans="1:16" x14ac:dyDescent="0.25">
      <c r="A18" s="66"/>
      <c r="B18" s="71"/>
      <c r="C18" s="71"/>
      <c r="D18" s="71"/>
      <c r="E18" s="71"/>
      <c r="F18" s="71" t="s">
        <v>64</v>
      </c>
      <c r="G18" s="71"/>
      <c r="H18" s="71"/>
      <c r="I18" s="71"/>
      <c r="J18" s="71"/>
      <c r="K18" s="71"/>
      <c r="L18" s="69"/>
      <c r="M18" s="69"/>
      <c r="N18" s="69"/>
      <c r="O18" s="69"/>
      <c r="P18" s="69"/>
    </row>
    <row r="19" spans="1:16" x14ac:dyDescent="0.25">
      <c r="A19" s="66"/>
      <c r="B19" s="71"/>
      <c r="C19" s="71"/>
      <c r="D19" s="71"/>
      <c r="E19" s="71"/>
      <c r="F19" s="71" t="s">
        <v>63</v>
      </c>
      <c r="G19" s="71"/>
      <c r="H19" s="71"/>
      <c r="I19" s="71"/>
      <c r="J19" s="71"/>
      <c r="K19" s="71"/>
      <c r="L19" s="69"/>
      <c r="M19" s="69"/>
      <c r="N19" s="69"/>
      <c r="O19" s="69"/>
      <c r="P19" s="69"/>
    </row>
    <row r="20" spans="1:16" x14ac:dyDescent="0.25">
      <c r="A20" s="66"/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69"/>
      <c r="M20" s="69"/>
      <c r="N20" s="69"/>
      <c r="O20" s="69"/>
      <c r="P20" s="69"/>
    </row>
    <row r="21" spans="1:16" x14ac:dyDescent="0.25">
      <c r="A21" s="66"/>
      <c r="B21" s="71"/>
      <c r="C21" s="71"/>
      <c r="D21" s="71"/>
      <c r="E21" s="71"/>
      <c r="F21" s="71"/>
      <c r="G21" s="71"/>
      <c r="H21" s="71"/>
      <c r="I21" s="71"/>
      <c r="J21" s="71"/>
      <c r="K21" s="71"/>
      <c r="L21" s="69"/>
      <c r="M21" s="69"/>
      <c r="N21" s="69"/>
      <c r="O21" s="69"/>
      <c r="P21" s="69"/>
    </row>
    <row r="22" spans="1:16" x14ac:dyDescent="0.25">
      <c r="A22" s="66"/>
      <c r="B22" s="71"/>
      <c r="C22" s="71"/>
      <c r="D22" s="71"/>
      <c r="E22" s="71"/>
      <c r="F22" s="71"/>
      <c r="G22" s="71"/>
      <c r="H22" s="71"/>
      <c r="I22" s="71"/>
      <c r="J22" s="71"/>
      <c r="K22" s="71"/>
      <c r="L22" s="69"/>
      <c r="M22" s="69"/>
      <c r="N22" s="69"/>
      <c r="O22" s="69"/>
      <c r="P22" s="69"/>
    </row>
    <row r="23" spans="1:16" x14ac:dyDescent="0.25">
      <c r="A23" s="66"/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69"/>
      <c r="M23" s="69"/>
      <c r="N23" s="69"/>
      <c r="O23" s="69"/>
      <c r="P23" s="69"/>
    </row>
    <row r="24" spans="1:16" x14ac:dyDescent="0.25">
      <c r="A24" s="66"/>
      <c r="B24" s="71"/>
      <c r="C24" s="71"/>
      <c r="D24" s="71"/>
      <c r="E24" s="71"/>
      <c r="F24" s="71"/>
      <c r="G24" s="71"/>
      <c r="H24" s="71"/>
      <c r="I24" s="71"/>
      <c r="J24" s="71"/>
      <c r="K24" s="71"/>
      <c r="L24" s="69"/>
      <c r="M24" s="69"/>
      <c r="N24" s="69"/>
      <c r="O24" s="69"/>
      <c r="P24" s="69"/>
    </row>
    <row r="25" spans="1:16" x14ac:dyDescent="0.25">
      <c r="A25" s="66"/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69"/>
      <c r="M25" s="69"/>
      <c r="N25" s="69"/>
      <c r="O25" s="69"/>
      <c r="P25" s="69"/>
    </row>
    <row r="26" spans="1:16" x14ac:dyDescent="0.25">
      <c r="A26" s="66"/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69"/>
      <c r="M26" s="69"/>
      <c r="N26" s="69"/>
      <c r="O26" s="69"/>
      <c r="P26" s="69"/>
    </row>
    <row r="27" spans="1:16" x14ac:dyDescent="0.25">
      <c r="A27" s="66"/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69"/>
      <c r="M27" s="69"/>
      <c r="N27" s="69"/>
      <c r="O27" s="69"/>
      <c r="P27" s="69"/>
    </row>
    <row r="28" spans="1:16" x14ac:dyDescent="0.25">
      <c r="A28" s="66"/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69"/>
      <c r="M28" s="69"/>
      <c r="N28" s="69"/>
      <c r="O28" s="69"/>
      <c r="P28" s="69"/>
    </row>
    <row r="29" spans="1:16" x14ac:dyDescent="0.25">
      <c r="A29" s="66"/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69"/>
      <c r="M29" s="69"/>
      <c r="N29" s="69"/>
      <c r="O29" s="69"/>
      <c r="P29" s="69"/>
    </row>
    <row r="30" spans="1:16" x14ac:dyDescent="0.25">
      <c r="A30" s="66"/>
    </row>
    <row r="31" spans="1:16" x14ac:dyDescent="0.25">
      <c r="A31" s="66"/>
    </row>
    <row r="32" spans="1:16" x14ac:dyDescent="0.25">
      <c r="A32" s="66"/>
    </row>
    <row r="33" spans="1:1" x14ac:dyDescent="0.25">
      <c r="A33" s="66"/>
    </row>
    <row r="34" spans="1:1" x14ac:dyDescent="0.25">
      <c r="A34" s="66"/>
    </row>
    <row r="35" spans="1:1" x14ac:dyDescent="0.25">
      <c r="A35" s="66"/>
    </row>
    <row r="36" spans="1:1" x14ac:dyDescent="0.25">
      <c r="A36" s="66"/>
    </row>
    <row r="37" spans="1:1" x14ac:dyDescent="0.25">
      <c r="A37" s="66"/>
    </row>
    <row r="38" spans="1:1" x14ac:dyDescent="0.25">
      <c r="A38" s="66"/>
    </row>
    <row r="39" spans="1:1" x14ac:dyDescent="0.25">
      <c r="A39" s="66"/>
    </row>
    <row r="40" spans="1:1" x14ac:dyDescent="0.25">
      <c r="A40" s="66"/>
    </row>
    <row r="41" spans="1:1" x14ac:dyDescent="0.25">
      <c r="A41" s="66"/>
    </row>
    <row r="42" spans="1:1" x14ac:dyDescent="0.25">
      <c r="A42" s="66"/>
    </row>
    <row r="43" spans="1:1" x14ac:dyDescent="0.25">
      <c r="A43" s="6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TC</vt:lpstr>
      <vt:lpstr>TC2</vt:lpstr>
      <vt:lpstr>DROPDOWN LIST</vt:lpstr>
      <vt:lpstr>TC!Print_Area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United Coconut Planters Bank</dc:creator>
  <cp:lastModifiedBy>ismail - [2010]</cp:lastModifiedBy>
  <cp:lastPrinted>2014-10-10T08:00:03Z</cp:lastPrinted>
  <dcterms:created xsi:type="dcterms:W3CDTF">2000-07-06T00:48:26Z</dcterms:created>
  <dcterms:modified xsi:type="dcterms:W3CDTF">2020-02-18T01:59:31Z</dcterms:modified>
</cp:coreProperties>
</file>