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0" windowHeight="12195" activeTab="1"/>
  </bookViews>
  <sheets>
    <sheet name="EVRTEMP" sheetId="2" r:id="rId1"/>
    <sheet name="EVR" sheetId="1" r:id="rId2"/>
    <sheet name="DROPDOWN LIST" sheetId="3" state="hidden" r:id="rId3"/>
  </sheets>
  <externalReferences>
    <externalReference r:id="rId4"/>
  </externalReferences>
  <definedNames>
    <definedName name="Address">[1]Sheet1!$A$15:$A$17</definedName>
    <definedName name="Appraiser">[1]Sheet1!$A$12:$A$13</definedName>
    <definedName name="Garbage">[1]Sheet1!$C$49:$C$51</definedName>
    <definedName name="_xlnm.Print_Area" localSheetId="1">EVR!$A$1:$AL$75</definedName>
    <definedName name="_xlnm.Print_Area" localSheetId="0">EVRTEMP!$A$1:$F$53</definedName>
    <definedName name="SUBDIVISION">[1]Sheet1!$A$18:$A$19</definedName>
    <definedName name="Telephone">[1]Sheet1!$C$44:$C$48</definedName>
    <definedName name="Unit_Classification">[1]Sheet1!$C$25:$C$30</definedName>
    <definedName name="Water">[1]Sheet1!$C$36:$C$42</definedName>
  </definedNames>
  <calcPr calcId="144525"/>
</workbook>
</file>

<file path=xl/calcChain.xml><?xml version="1.0" encoding="utf-8"?>
<calcChain xmlns="http://schemas.openxmlformats.org/spreadsheetml/2006/main">
  <c r="B74" i="1" l="1"/>
  <c r="V59" i="1"/>
  <c r="B59" i="1"/>
  <c r="Q55" i="1"/>
  <c r="N55" i="1"/>
  <c r="U55" i="1" s="1"/>
  <c r="Q53" i="1"/>
  <c r="N53" i="1"/>
  <c r="U53" i="1" s="1"/>
  <c r="B51" i="1"/>
  <c r="H48" i="1"/>
  <c r="H46" i="1"/>
  <c r="AH44" i="1"/>
  <c r="H44" i="1"/>
  <c r="AH42" i="1"/>
  <c r="AB42" i="1"/>
  <c r="H42" i="1"/>
  <c r="AH40" i="1"/>
  <c r="AB40" i="1"/>
  <c r="H40" i="1"/>
  <c r="AH38" i="1"/>
  <c r="AB38" i="1"/>
  <c r="H38" i="1"/>
  <c r="AH36" i="1"/>
  <c r="AB36" i="1"/>
  <c r="H36" i="1"/>
  <c r="AI31" i="1"/>
  <c r="AD31" i="1"/>
  <c r="X31" i="1"/>
  <c r="S31" i="1"/>
  <c r="M31" i="1"/>
  <c r="H31" i="1"/>
  <c r="B31" i="1"/>
  <c r="H27" i="1"/>
  <c r="O27" i="1" s="1"/>
  <c r="H25" i="1"/>
  <c r="O25" i="1" s="1"/>
  <c r="AE23" i="1"/>
  <c r="O23" i="1"/>
  <c r="H23" i="1"/>
  <c r="AE21" i="1"/>
  <c r="H21" i="1"/>
  <c r="G17" i="1"/>
  <c r="G15" i="1"/>
  <c r="AB13" i="1"/>
  <c r="AB11" i="1"/>
  <c r="AC9" i="1"/>
</calcChain>
</file>

<file path=xl/sharedStrings.xml><?xml version="1.0" encoding="utf-8"?>
<sst xmlns="http://schemas.openxmlformats.org/spreadsheetml/2006/main" count="649" uniqueCount="594">
  <si>
    <t>CREDIT INVESTIGATION AND APPRAISAL DEPARTMENT (CIAD)</t>
  </si>
  <si>
    <t>CREDIT INVESTIGATION UNIT (CIU)</t>
  </si>
  <si>
    <t>EMPLOYMENT VERIFICATION REPORT (EVR)</t>
  </si>
  <si>
    <t>STRICTLY CONFIDENTIAL - FOR INTERNAL USE ONLY</t>
  </si>
  <si>
    <t>FIELD OSP</t>
  </si>
  <si>
    <t>CCSI</t>
  </si>
  <si>
    <t>PRODUCT</t>
  </si>
  <si>
    <t xml:space="preserve">REFERENCE NUMBER             </t>
  </si>
  <si>
    <t xml:space="preserve">DATE / TIME INSPECTED </t>
  </si>
  <si>
    <t>REQUESTING OFFICER/DEPT</t>
  </si>
  <si>
    <t>Anna Dominique Gomez-Matillano</t>
  </si>
  <si>
    <t>DATE / TIME SUBMITTED</t>
  </si>
  <si>
    <t>ACCOUNT NAME</t>
  </si>
  <si>
    <t xml:space="preserve">SPOUSE NAME   </t>
  </si>
  <si>
    <t>PRINCIPAL BORROWER EMPLOYER'S DETAILS</t>
  </si>
  <si>
    <t>NAME OF EMPLOYER:</t>
  </si>
  <si>
    <t>FORM OF ORG</t>
  </si>
  <si>
    <t>NATURE OF BUSINESS:</t>
  </si>
  <si>
    <t>SERVICES</t>
  </si>
  <si>
    <t>LENGTH OF OPERATION</t>
  </si>
  <si>
    <t>TRADING</t>
  </si>
  <si>
    <t xml:space="preserve">  MANUFACTURING</t>
  </si>
  <si>
    <t>ADDRESS/LOCATION</t>
  </si>
  <si>
    <t>NO /UNIT/BLDG</t>
  </si>
  <si>
    <t>STREET</t>
  </si>
  <si>
    <t>VILLAGE / SUBD</t>
  </si>
  <si>
    <t>BRGY/DISTRICT</t>
  </si>
  <si>
    <t>CITY/MUNICIPALITY</t>
  </si>
  <si>
    <t>PROVINCE</t>
  </si>
  <si>
    <t>REGION</t>
  </si>
  <si>
    <t>EMPLOYMENT DETAILS</t>
  </si>
  <si>
    <t>CONTACT NO</t>
  </si>
  <si>
    <t>SOURCE</t>
  </si>
  <si>
    <t>POSITION</t>
  </si>
  <si>
    <t xml:space="preserve"> </t>
  </si>
  <si>
    <t xml:space="preserve">Trunkline </t>
  </si>
  <si>
    <t>APPLICANT</t>
  </si>
  <si>
    <t>RANK</t>
  </si>
  <si>
    <t xml:space="preserve">Landline   </t>
  </si>
  <si>
    <t>COEC</t>
  </si>
  <si>
    <t>STATUS</t>
  </si>
  <si>
    <t>Direct Line</t>
  </si>
  <si>
    <t>INTERNET</t>
  </si>
  <si>
    <t>DATE HIRED</t>
  </si>
  <si>
    <t xml:space="preserve">Mobile       </t>
  </si>
  <si>
    <t>OTHERS</t>
  </si>
  <si>
    <t>MONTHLY SALARY</t>
  </si>
  <si>
    <t>ASSIGNED DEPT.</t>
  </si>
  <si>
    <t>PAYROLL ACCT.</t>
  </si>
  <si>
    <t>ADDITIONAL INFORMATION:</t>
  </si>
  <si>
    <t>RESIDENCE ADD SAME WITH HR RECORD</t>
  </si>
  <si>
    <t>YES</t>
  </si>
  <si>
    <t>NO</t>
  </si>
  <si>
    <t>W PENDING RESIGNATION</t>
  </si>
  <si>
    <t>INFORMANT</t>
  </si>
  <si>
    <t>PHOTOS</t>
  </si>
  <si>
    <t>CLIENT EMPLOYER</t>
  </si>
  <si>
    <t>OFFICE VIEW</t>
  </si>
  <si>
    <t>MAP</t>
  </si>
  <si>
    <t>NAME OF CI</t>
  </si>
  <si>
    <t>REVIEWER/SUPERVISOR</t>
  </si>
  <si>
    <t>SPOUSE EMPLOYER'S DETAILS</t>
  </si>
  <si>
    <t>SPOUSE EMPLOYER</t>
  </si>
  <si>
    <t>LABEL||pt=A:1||val=EV REPORT</t>
  </si>
  <si>
    <t>LABEL||pt=A:2||val=PERSONAL DATA</t>
  </si>
  <si>
    <t>LABEL||pt=A:3||val=DATE ASSIGNED</t>
  </si>
  <si>
    <t>LABEL||pt=A:4||val=PRODUCT</t>
  </si>
  <si>
    <t>LABEL||pt=A:5||val=SUBJECT NAME</t>
  </si>
  <si>
    <t>LABEL||pt=A:6||val=LAST</t>
  </si>
  <si>
    <t>LABEL||pt=A:7||val=FIRST</t>
  </si>
  <si>
    <t>LABEL||pt=A:8||val=MIDDLE</t>
  </si>
  <si>
    <t>LABEL||pt=A:9||val=SPOUSE NAME</t>
  </si>
  <si>
    <t>LABEL||pt=A:10||val=LAST</t>
  </si>
  <si>
    <t>LABEL||pt=A:11||val=FIRST</t>
  </si>
  <si>
    <t>LABEL||pt=A:12||val=MIDDLE</t>
  </si>
  <si>
    <t>LABEL||pt=A:13||val=EMPLOYER'S DETAILS</t>
  </si>
  <si>
    <t>LABEL||pt=A:14||val=NAME OF EMPLOYER</t>
  </si>
  <si>
    <t>LABEL||pt=A:15||val=ORGANIZATION</t>
  </si>
  <si>
    <t>LABEL||pt=A:16||val=NATURE OF BUSINESS</t>
  </si>
  <si>
    <t>LABEL||pt=A:17||val=MAINLINE OF BUSINESS</t>
  </si>
  <si>
    <t>LABEL||pt=A:18||val=LENGTH OF OPERATION</t>
  </si>
  <si>
    <t>LABEL||pt=A:19||val=ADDRESS / LOCATION</t>
  </si>
  <si>
    <t>LABEL||pt=A:20||val=NO/UNIT/BLDG.</t>
  </si>
  <si>
    <t>LABEL||pt=A:21||val=STREET</t>
  </si>
  <si>
    <t>LABEL||pt=A:22||val=VILLAGE / SUBD</t>
  </si>
  <si>
    <t>LABEL||pt=A:23||val=BRGY / DISTRICT</t>
  </si>
  <si>
    <t>LABEL||pt=A:24||val=CITY / MUNICIPAL</t>
  </si>
  <si>
    <t>LABEL||pt=A:25||val=PROVINCE</t>
  </si>
  <si>
    <t>LABEL||pt=A:26||val=REGION</t>
  </si>
  <si>
    <t>LABEL||pt=A:27||val=EMPLOYMENT DETAILS</t>
  </si>
  <si>
    <t>LABEL||pt=A:28||val=POSITION</t>
  </si>
  <si>
    <t>LABEL||pt=A:29||val=RANK</t>
  </si>
  <si>
    <t>LABEL||pt=A:30||val=STATUS</t>
  </si>
  <si>
    <t>LABEL||pt=A:31||val=DATE HIRED</t>
  </si>
  <si>
    <t>LABEL||pt=A:32||val=MONTHLY SALARY</t>
  </si>
  <si>
    <t>LABEL||pt=A:33||val=ASSIGNED DEPT.</t>
  </si>
  <si>
    <t>LABEL||pt=A:34||val=PAYROLL  ACCT.</t>
  </si>
  <si>
    <t>LABEL||pt=A:35||val=TYPE OF CONTACT</t>
  </si>
  <si>
    <t>LABEL||pt=A:36||val=CONTACT NUMBER</t>
  </si>
  <si>
    <t>LABEL||pt=A:37||val=SOURCE</t>
  </si>
  <si>
    <t>LABEL||pt=A:38||val=IF OTHERS?</t>
  </si>
  <si>
    <t>LABEL||pt=A:39||val=ADDITIONAL INFORMATION</t>
  </si>
  <si>
    <t>LABEL||pt=A:41||val=RESIDENCE ADDRESS SAME WITH HR RECORD</t>
  </si>
  <si>
    <t>LABEL||pt=A:42||val=IF YES</t>
  </si>
  <si>
    <t>LABEL||pt=A:43||val=WITH PENDING RESIGNATION</t>
  </si>
  <si>
    <t>LABEL||pt=A:44||val=IF YES</t>
  </si>
  <si>
    <t>LABEL||pt=A:47||val=POSITION</t>
  </si>
  <si>
    <t>LABEL||pt=A:49||val=POSITION</t>
  </si>
  <si>
    <t>LABEL||pt=A:51||val=NAME OF CI</t>
  </si>
  <si>
    <t>LABEL||pt=A:52||val=DATE OF VISIT</t>
  </si>
  <si>
    <t>LABEL||pt=A:53||val=TIME OF VISIT</t>
  </si>
  <si>
    <t>BLANK||pt=F:52||val=</t>
  </si>
  <si>
    <t>BLANK||pt=F:44||val=</t>
  </si>
  <si>
    <t>BLANK||pt=F:43||val=</t>
  </si>
  <si>
    <t>BLANK||pt=F:3||val=</t>
  </si>
  <si>
    <t>BLANK||pt=F:42||val=</t>
  </si>
  <si>
    <t>BLANK||pt=F:41||val=</t>
  </si>
  <si>
    <t>INPUT||pt=F:31||val=IF OTHERS</t>
  </si>
  <si>
    <t>BLANK||pt=F:4||val=</t>
  </si>
  <si>
    <t>INPUT||pt=B:6||val=</t>
  </si>
  <si>
    <t>INPUT||pt=B:7||val=</t>
  </si>
  <si>
    <t>INPUT||pt=B:8||val=</t>
  </si>
  <si>
    <t>INPUT||pt=B:10||val=</t>
  </si>
  <si>
    <t>INPUT||pt=B:11||val=</t>
  </si>
  <si>
    <t>INPUT||pt=B:12||val=</t>
  </si>
  <si>
    <t>INPUT||pt=C:14||val=</t>
  </si>
  <si>
    <t>INPUT||pt=C:17||val=</t>
  </si>
  <si>
    <t>INPUT||pt=C:18||val=</t>
  </si>
  <si>
    <t>INPUT||pt=C:20||val=</t>
  </si>
  <si>
    <t>INPUT||pt=C:21||val=</t>
  </si>
  <si>
    <t>INPUT||pt=C:22||val=</t>
  </si>
  <si>
    <t>INPUT||pt=C:23||val=</t>
  </si>
  <si>
    <t>INPUT||pt=C:24||val=</t>
  </si>
  <si>
    <t>INPUT||pt=C:25||val=</t>
  </si>
  <si>
    <t>INPUT||pt=C:26||val=</t>
  </si>
  <si>
    <t>INPUT||pt=C:28||val=</t>
  </si>
  <si>
    <t>INPUT||pt=C:29||val=</t>
  </si>
  <si>
    <t>INPUT||pt=C:32||val=</t>
  </si>
  <si>
    <t>INPUT||pt=C:33||val=</t>
  </si>
  <si>
    <t>INPUT||pt=C:34||val=</t>
  </si>
  <si>
    <t>INPUT||pt=C:36||val=</t>
  </si>
  <si>
    <t>INPUT||pt=C:38||val=</t>
  </si>
  <si>
    <t>INPUT||pt=A:40||val=</t>
  </si>
  <si>
    <t>INPUT||pt=B:42||val=</t>
  </si>
  <si>
    <t>INPUT||pt=B:44||val=</t>
  </si>
  <si>
    <t>INPUT||pt=C:46||val=</t>
  </si>
  <si>
    <t>INPUT||pt=C:47||val=</t>
  </si>
  <si>
    <t>INPUT||pt=C:48||val=</t>
  </si>
  <si>
    <t>INPUT||pt=C:49||val=</t>
  </si>
  <si>
    <t>INPUT||pt=C:51||val=</t>
  </si>
  <si>
    <t>SELECT||pt=B:4||val=AL</t>
  </si>
  <si>
    <t>SELECT||pt=B:4||val=PL</t>
  </si>
  <si>
    <t>SELECT||pt=B:4||val=ML</t>
  </si>
  <si>
    <t>SELECT||pt=C:15||val=PROPRIETORSHIP</t>
  </si>
  <si>
    <t>SELECT||pt=C:15||val=PARTNERSHIP</t>
  </si>
  <si>
    <t>SELECT||pt=C:15||val=CORPORATION</t>
  </si>
  <si>
    <t>SELECT||pt=C:15||val=COOPERATIVE</t>
  </si>
  <si>
    <t>SELECT||pt=C:15||val=PRIVATE</t>
  </si>
  <si>
    <t>SELECT||pt=C:16||val=TRADING</t>
  </si>
  <si>
    <t>SELECT||pt=C:16||val=MANUFACTURING</t>
  </si>
  <si>
    <t>SELECT||pt=C:16||val=SERVICES</t>
  </si>
  <si>
    <t>SELECT||pt=C:30||val=REGULAR</t>
  </si>
  <si>
    <t>SELECT||pt=C:30||val=CONTRACTUAL</t>
  </si>
  <si>
    <t>SELECT||pt=C:30||val=PROBITIONARY</t>
  </si>
  <si>
    <t>SELECT||pt=C:30||val=CONSULTANT</t>
  </si>
  <si>
    <t>SELECT||pt=C:30||val=AGENT</t>
  </si>
  <si>
    <t>SELECT||pt=C:30||val=OFW</t>
  </si>
  <si>
    <t>SELECT||pt=C:30||val=CO-TERMINOUS</t>
  </si>
  <si>
    <t>SELECT||pt=C:35||val=TRUNKLINE</t>
  </si>
  <si>
    <t>SELECT||pt=C:35||val=LANDLINE</t>
  </si>
  <si>
    <t>SELECT||pt=C:35||val=DIRECT LINE</t>
  </si>
  <si>
    <t>SELECT||pt=C:35||val=MOBILE</t>
  </si>
  <si>
    <t>SELECT||pt=C:37||val=APPLICANT</t>
  </si>
  <si>
    <t>SELECT||pt=C:37||val=COEC</t>
  </si>
  <si>
    <t>SELECT||pt=C:37||val=INTERNET</t>
  </si>
  <si>
    <t>SELECT||pt=C:37||val=OTHERS</t>
  </si>
  <si>
    <t>SELECT||pt=E:41||val=YES</t>
  </si>
  <si>
    <t>SELECT||pt=E:41||val=NO</t>
  </si>
  <si>
    <t>SELECT||pt=E:43||val=YES</t>
  </si>
  <si>
    <t>SELECT||pt=E:43||val=NO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</si>
  <si>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</si>
  <si>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</si>
  <si>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</si>
  <si>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</si>
  <si>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</si>
  <si>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</si>
  <si>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SELECT||pt=C:3||val=Jul</t>
  </si>
  <si>
    <t>SELECT||pt=C:3||val=Aug</t>
  </si>
  <si>
    <t>SELECT||pt=C:3||val=Sep</t>
  </si>
  <si>
    <t>SELECT||pt=C:3||val=Oct</t>
  </si>
  <si>
    <t>SELECT||pt=C:3||val=Nov</t>
  </si>
  <si>
    <t>SELECT||pt=C:3||val=Dec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</si>
  <si>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</si>
  <si>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</si>
  <si>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</si>
  <si>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</si>
  <si>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</si>
  <si>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</si>
  <si>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</si>
  <si>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</si>
  <si>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</si>
  <si>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</si>
  <si>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</si>
  <si>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</si>
  <si>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</si>
  <si>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</si>
  <si>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</si>
  <si>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</si>
  <si>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</si>
  <si>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</si>
  <si>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</si>
  <si>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</si>
  <si>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</si>
  <si>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</si>
  <si>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</si>
  <si>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</si>
  <si>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</si>
  <si>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</si>
  <si>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</si>
  <si>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</si>
  <si>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</si>
  <si>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</si>
  <si>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</si>
  <si>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</si>
  <si>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</si>
  <si>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</si>
  <si>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</si>
  <si>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</si>
  <si>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</si>
  <si>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</si>
  <si>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</si>
  <si>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</si>
  <si>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</si>
  <si>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</si>
  <si>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</si>
  <si>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</si>
  <si>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</si>
  <si>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</si>
  <si>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</si>
  <si>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</si>
  <si>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</si>
  <si>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</si>
  <si>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</si>
  <si>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</si>
  <si>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</si>
  <si>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</si>
  <si>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</si>
  <si>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</si>
  <si>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</si>
  <si>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</si>
  <si>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</si>
  <si>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</si>
  <si>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</si>
  <si>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</si>
  <si>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</si>
  <si>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</si>
  <si>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</si>
  <si>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</si>
  <si>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</si>
  <si>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</si>
  <si>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</si>
  <si>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</si>
  <si>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</si>
  <si>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</si>
  <si>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</si>
  <si>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</si>
  <si>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</si>
  <si>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</si>
  <si>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</si>
  <si>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</si>
  <si>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</si>
  <si>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</si>
  <si>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</si>
  <si>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</si>
  <si>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</si>
  <si>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</si>
  <si>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</si>
  <si>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</si>
  <si>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</si>
  <si>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</si>
  <si>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</si>
  <si>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</si>
  <si>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</si>
  <si>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</si>
  <si>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</si>
  <si>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</si>
  <si>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</si>
  <si>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</si>
  <si>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</si>
  <si>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</si>
  <si>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</si>
  <si>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</si>
  <si>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</si>
  <si>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</si>
  <si>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</si>
  <si>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</si>
  <si>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</si>
  <si>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</si>
  <si>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</si>
  <si>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</si>
  <si>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</si>
  <si>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</si>
  <si>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</si>
  <si>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</si>
  <si>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</si>
  <si>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</si>
  <si>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</si>
  <si>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</si>
  <si>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</si>
  <si>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</si>
  <si>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</si>
  <si>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</si>
  <si>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</si>
  <si>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SELECT||pt=C:31||val=Jan</t>
  </si>
  <si>
    <t>SELECT||pt=C:31||val=Feb</t>
  </si>
  <si>
    <t>SELECT||pt=C:31||val=Mar</t>
  </si>
  <si>
    <t>SELECT||pt=C:31||val=Apr</t>
  </si>
  <si>
    <t>SELECT||pt=C:31||val=May</t>
  </si>
  <si>
    <t>SELECT||pt=C:31||val=Jun</t>
  </si>
  <si>
    <t>SELECT||pt=C:31||val=Jul</t>
  </si>
  <si>
    <t>SELECT||pt=C:31||val=Aug</t>
  </si>
  <si>
    <t>SELECT||pt=C:31||val=Sep</t>
  </si>
  <si>
    <t>SELECT||pt=C:31||val=Oct</t>
  </si>
  <si>
    <t>SELECT||pt=C:31||val=Nov</t>
  </si>
  <si>
    <t>SELECT||pt=C:31||val=Dec</t>
  </si>
  <si>
    <t>SELECT||pt=D:31||val=1</t>
  </si>
  <si>
    <t>SELECT||pt=D:31||val=2</t>
  </si>
  <si>
    <t>SELECT||pt=D:31||val=3</t>
  </si>
  <si>
    <t>SELECT||pt=D:31||val=4</t>
  </si>
  <si>
    <t>SELECT||pt=D:31||val=5</t>
  </si>
  <si>
    <t>SELECT||pt=D:31||val=6</t>
  </si>
  <si>
    <t>SELECT||pt=D:31||val=7</t>
  </si>
  <si>
    <t>SELECT||pt=D:31||val=8</t>
  </si>
  <si>
    <t>SELECT||pt=D:31||val=9</t>
  </si>
  <si>
    <t>SELECT||pt=D:31||val=10</t>
  </si>
  <si>
    <t>SELECT||pt=D:31||val=11</t>
  </si>
  <si>
    <t>SELECT||pt=D:31||val=12</t>
  </si>
  <si>
    <t>SELECT||pt=D:31||val=13</t>
  </si>
  <si>
    <t>SELECT||pt=D:31||val=14</t>
  </si>
  <si>
    <t>SELECT||pt=D:31||val=15</t>
  </si>
  <si>
    <t>SELECT||pt=D:31||val=16</t>
  </si>
  <si>
    <t>SELECT||pt=D:31||val=17</t>
  </si>
  <si>
    <t>SELECT||pt=D:31||val=18</t>
  </si>
  <si>
    <t>SELECT||pt=D:31||val=19</t>
  </si>
  <si>
    <t>SELECT||pt=D:31||val=20</t>
  </si>
  <si>
    <t>SELECT||pt=D:31||val=21</t>
  </si>
  <si>
    <t>SELECT||pt=D:31||val=22</t>
  </si>
  <si>
    <t>SELECT||pt=D:31||val=23</t>
  </si>
  <si>
    <t>SELECT||pt=D:31||val=24</t>
  </si>
  <si>
    <t>SELECT||pt=D:31||val=25</t>
  </si>
  <si>
    <t>SELECT||pt=D:31||val=26</t>
  </si>
  <si>
    <t>SELECT||pt=D:31||val=27</t>
  </si>
  <si>
    <t>SELECT||pt=D:31||val=28</t>
  </si>
  <si>
    <t>SELECT||pt=D:31||val=29</t>
  </si>
  <si>
    <t>SELECT||pt=D:31||val=30</t>
  </si>
  <si>
    <t>SELECT||pt=D:31||val=31</t>
  </si>
  <si>
    <t>SELECT||pt=E:31||val=1950</t>
  </si>
  <si>
    <t>SELECT||pt=E:31||val=1951</t>
  </si>
  <si>
    <t>SELECT||pt=E:31||val=1952</t>
  </si>
  <si>
    <t>SELECT||pt=E:31||val=1953</t>
  </si>
  <si>
    <t>SELECT||pt=E:31||val=1954</t>
  </si>
  <si>
    <t>SELECT||pt=E:31||val=1955</t>
  </si>
  <si>
    <t>SELECT||pt=E:31||val=1956</t>
  </si>
  <si>
    <t>SELECT||pt=E:31||val=1957</t>
  </si>
  <si>
    <t>SELECT||pt=E:31||val=1958</t>
  </si>
  <si>
    <t>SELECT||pt=E:31||val=1959</t>
  </si>
  <si>
    <t>SELECT||pt=E:31||val=1960</t>
  </si>
  <si>
    <t>SELECT||pt=E:31||val=1961</t>
  </si>
  <si>
    <t>SELECT||pt=E:31||val=1962</t>
  </si>
  <si>
    <t>SELECT||pt=E:31||val=1963</t>
  </si>
  <si>
    <t>SELECT||pt=E:31||val=1964</t>
  </si>
  <si>
    <t>SELECT||pt=E:31||val=1965</t>
  </si>
  <si>
    <t>SELECT||pt=E:31||val=1966</t>
  </si>
  <si>
    <t>SELECT||pt=E:31||val=1967</t>
  </si>
  <si>
    <t>SELECT||pt=E:31||val=1968</t>
  </si>
  <si>
    <t>SELECT||pt=E:31||val=1969</t>
  </si>
  <si>
    <t>SELECT||pt=E:31||val=1970</t>
  </si>
  <si>
    <t>SELECT||pt=E:31||val=1971</t>
  </si>
  <si>
    <t>SELECT||pt=E:31||val=1972</t>
  </si>
  <si>
    <t>SELECT||pt=E:31||val=1973</t>
  </si>
  <si>
    <t>SELECT||pt=E:31||val=1974</t>
  </si>
  <si>
    <t>SELECT||pt=E:31||val=1975</t>
  </si>
  <si>
    <t>SELECT||pt=E:31||val=1976</t>
  </si>
  <si>
    <t>SELECT||pt=E:31||val=1977</t>
  </si>
  <si>
    <t>SELECT||pt=E:31||val=1978</t>
  </si>
  <si>
    <t>SELECT||pt=E:31||val=1979</t>
  </si>
  <si>
    <t>SELECT||pt=E:31||val=1980</t>
  </si>
  <si>
    <t>SELECT||pt=E:31||val=1981</t>
  </si>
  <si>
    <t>SELECT||pt=E:31||val=1982</t>
  </si>
  <si>
    <t>SELECT||pt=E:31||val=1983</t>
  </si>
  <si>
    <t>SELECT||pt=E:31||val=1984</t>
  </si>
  <si>
    <t>SELECT||pt=E:31||val=1985</t>
  </si>
  <si>
    <t>SELECT||pt=E:31||val=1986</t>
  </si>
  <si>
    <t>SELECT||pt=E:31||val=1987</t>
  </si>
  <si>
    <t>SELECT||pt=E:31||val=1988</t>
  </si>
  <si>
    <t>SELECT||pt=E:31||val=1989</t>
  </si>
  <si>
    <t>SELECT||pt=E:31||val=1990</t>
  </si>
  <si>
    <t>SELECT||pt=E:31||val=1991</t>
  </si>
  <si>
    <t>SELECT||pt=E:31||val=1992</t>
  </si>
  <si>
    <t>SELECT||pt=E:31||val=1993</t>
  </si>
  <si>
    <t>SELECT||pt=E:31||val=1994</t>
  </si>
  <si>
    <t>SELECT||pt=E:31||val=1995</t>
  </si>
  <si>
    <t>SELECT||pt=E:31||val=1996</t>
  </si>
  <si>
    <t>SELECT||pt=E:31||val=1997</t>
  </si>
  <si>
    <t>SELECT||pt=E:31||val=1998</t>
  </si>
  <si>
    <t>SELECT||pt=E:31||val=1999</t>
  </si>
  <si>
    <t>SELECT||pt=E:31||val=2000</t>
  </si>
  <si>
    <t>SELECT||pt=E:31||val=2001</t>
  </si>
  <si>
    <t>SELECT||pt=E:31||val=2002</t>
  </si>
  <si>
    <t>SELECT||pt=E:31||val=2003</t>
  </si>
  <si>
    <t>SELECT||pt=E:31||val=2004</t>
  </si>
  <si>
    <t>SELECT||pt=E:31||val=2005</t>
  </si>
  <si>
    <t>SELECT||pt=E:31||val=2006</t>
  </si>
  <si>
    <t>SELECT||pt=E:31||val=2007</t>
  </si>
  <si>
    <t>SELECT||pt=E:31||val=2008</t>
  </si>
  <si>
    <t>SELECT||pt=E:31||val=2009</t>
  </si>
  <si>
    <t>SELECT||pt=E:31||val=2010</t>
  </si>
  <si>
    <t>SELECT||pt=E:31||val=2011</t>
  </si>
  <si>
    <t>SELECT||pt=E:31||val=2012</t>
  </si>
  <si>
    <t>SELECT||pt=E:31||val=2013</t>
  </si>
  <si>
    <t>SELECT||pt=E:31||val=2014</t>
  </si>
  <si>
    <t>SELECT||pt=E:31||val=2015</t>
  </si>
  <si>
    <t>SELECT||pt=E:31||val=2016</t>
  </si>
  <si>
    <t>SELECT||pt=E:31||val=2017</t>
  </si>
  <si>
    <t>SELECT||pt=E:31||val=2018</t>
  </si>
  <si>
    <t>SELECT||pt=E:31||val=2019</t>
  </si>
  <si>
    <t>SELECT||pt=E:31||val=2020</t>
  </si>
  <si>
    <t>SELECT||pt=E:31||val=2021</t>
  </si>
  <si>
    <t>SELECT||pt=E:31||val=2022</t>
  </si>
  <si>
    <t>SELECT||pt=E:31||val=2023</t>
  </si>
  <si>
    <t>SELECT||pt=E:31||val=2024</t>
  </si>
  <si>
    <t>SELECT||pt=E:31||val=2025</t>
  </si>
  <si>
    <t>SELECT||pt=E:31||val=2026</t>
  </si>
  <si>
    <t>SELECT||pt=E:31||val=2027</t>
  </si>
  <si>
    <t>SELECT||pt=E:31||val=2028</t>
  </si>
  <si>
    <t>SELECT||pt=E:31||val=2029</t>
  </si>
  <si>
    <t>SELECT||pt=E:31||val=2030</t>
  </si>
  <si>
    <t>SELECT||pt=E:31||val=2031</t>
  </si>
  <si>
    <t>SELECT||pt=E:31||val=2032</t>
  </si>
  <si>
    <t>SELECT||pt=E:31||val=2033</t>
  </si>
  <si>
    <t>SELECT||pt=E:31||val=2034</t>
  </si>
  <si>
    <t>SELECT||pt=E:31||val=2035</t>
  </si>
  <si>
    <t>SELECT||pt=E:31||val=2036</t>
  </si>
  <si>
    <t>SELECT||pt=E:31||val=2037</t>
  </si>
  <si>
    <t>SELECT||pt=E:31||val=2038</t>
  </si>
  <si>
    <t>SELECT||pt=E:31||val=2039</t>
  </si>
  <si>
    <t>SELECT||pt=C:52||val=Jan</t>
  </si>
  <si>
    <t>SELECT||pt=C:52||val=Feb</t>
  </si>
  <si>
    <t>SELECT||pt=C:52||val=Mar</t>
  </si>
  <si>
    <t>SELECT||pt=C:52||val=Apr</t>
  </si>
  <si>
    <t>SELECT||pt=C:52||val=May</t>
  </si>
  <si>
    <t>SELECT||pt=C:52||val=Jun</t>
  </si>
  <si>
    <t>SELECT||pt=C:52||val=Jul</t>
  </si>
  <si>
    <t>SELECT||pt=C:52||val=Aug</t>
  </si>
  <si>
    <t>SELECT||pt=C:52||val=Sep</t>
  </si>
  <si>
    <t>SELECT||pt=C:52||val=Oct</t>
  </si>
  <si>
    <t>SELECT||pt=C:52||val=Nov</t>
  </si>
  <si>
    <t>SELECT||pt=C:52||val=Dec</t>
  </si>
  <si>
    <t>SELECT||pt=D:52||val=1</t>
  </si>
  <si>
    <t>SELECT||pt=D:52||val=2</t>
  </si>
  <si>
    <t>SELECT||pt=D:52||val=3</t>
  </si>
  <si>
    <t>SELECT||pt=D:52||val=4</t>
  </si>
  <si>
    <t>SELECT||pt=D:52||val=5</t>
  </si>
  <si>
    <t>SELECT||pt=D:52||val=6</t>
  </si>
  <si>
    <t>SELECT||pt=D:52||val=7</t>
  </si>
  <si>
    <t>SELECT||pt=D:52||val=8</t>
  </si>
  <si>
    <t>SELECT||pt=D:52||val=9</t>
  </si>
  <si>
    <t>SELECT||pt=D:52||val=10</t>
  </si>
  <si>
    <t>SELECT||pt=D:52||val=11</t>
  </si>
  <si>
    <t>SELECT||pt=D:52||val=12</t>
  </si>
  <si>
    <t>SELECT||pt=D:52||val=13</t>
  </si>
  <si>
    <t>SELECT||pt=D:52||val=14</t>
  </si>
  <si>
    <t>SELECT||pt=D:52||val=15</t>
  </si>
  <si>
    <t>SELECT||pt=D:52||val=16</t>
  </si>
  <si>
    <t>SELECT||pt=D:52||val=17</t>
  </si>
  <si>
    <t>SELECT||pt=D:52||val=18</t>
  </si>
  <si>
    <t>SELECT||pt=D:52||val=19</t>
  </si>
  <si>
    <t>SELECT||pt=D:52||val=20</t>
  </si>
  <si>
    <t>SELECT||pt=D:52||val=21</t>
  </si>
  <si>
    <t>SELECT||pt=D:52||val=22</t>
  </si>
  <si>
    <t>SELECT||pt=D:52||val=23</t>
  </si>
  <si>
    <t>SELECT||pt=D:52||val=24</t>
  </si>
  <si>
    <t>SELECT||pt=D:52||val=25</t>
  </si>
  <si>
    <t>SELECT||pt=D:52||val=26</t>
  </si>
  <si>
    <t>SELECT||pt=D:52||val=27</t>
  </si>
  <si>
    <t>SELECT||pt=D:52||val=28</t>
  </si>
  <si>
    <t>SELECT||pt=D:52||val=29</t>
  </si>
  <si>
    <t>SELECT||pt=D:52||val=30</t>
  </si>
  <si>
    <t>SELECT||pt=D:52||val=31</t>
  </si>
  <si>
    <t>SELECT||pt=E:52||val=1950</t>
  </si>
  <si>
    <t>SELECT||pt=E:52||val=1951</t>
  </si>
  <si>
    <t>SELECT||pt=E:52||val=1952</t>
  </si>
  <si>
    <t>SELECT||pt=E:52||val=1953</t>
  </si>
  <si>
    <t>SELECT||pt=E:52||val=1954</t>
  </si>
  <si>
    <t>SELECT||pt=E:52||val=1955</t>
  </si>
  <si>
    <t>SELECT||pt=E:52||val=1956</t>
  </si>
  <si>
    <t>SELECT||pt=E:52||val=1957</t>
  </si>
  <si>
    <t>SELECT||pt=E:52||val=1958</t>
  </si>
  <si>
    <t>SELECT||pt=E:52||val=1959</t>
  </si>
  <si>
    <t>SELECT||pt=E:52||val=1960</t>
  </si>
  <si>
    <t>SELECT||pt=E:52||val=1961</t>
  </si>
  <si>
    <t>SELECT||pt=E:52||val=1962</t>
  </si>
  <si>
    <t>SELECT||pt=E:52||val=1963</t>
  </si>
  <si>
    <t>SELECT||pt=E:52||val=1964</t>
  </si>
  <si>
    <t>SELECT||pt=E:52||val=1965</t>
  </si>
  <si>
    <t>SELECT||pt=E:52||val=1966</t>
  </si>
  <si>
    <t>SELECT||pt=E:52||val=1967</t>
  </si>
  <si>
    <t>SELECT||pt=E:52||val=1968</t>
  </si>
  <si>
    <t>SELECT||pt=E:52||val=1969</t>
  </si>
  <si>
    <t>SELECT||pt=E:52||val=1970</t>
  </si>
  <si>
    <t>SELECT||pt=E:52||val=1971</t>
  </si>
  <si>
    <t>SELECT||pt=E:52||val=1972</t>
  </si>
  <si>
    <t>SELECT||pt=E:52||val=1973</t>
  </si>
  <si>
    <t>SELECT||pt=E:52||val=1974</t>
  </si>
  <si>
    <t>SELECT||pt=E:52||val=1975</t>
  </si>
  <si>
    <t>SELECT||pt=E:52||val=1976</t>
  </si>
  <si>
    <t>SELECT||pt=E:52||val=1977</t>
  </si>
  <si>
    <t>SELECT||pt=E:52||val=1978</t>
  </si>
  <si>
    <t>SELECT||pt=E:52||val=1979</t>
  </si>
  <si>
    <t>SELECT||pt=E:52||val=1980</t>
  </si>
  <si>
    <t>SELECT||pt=E:52||val=1981</t>
  </si>
  <si>
    <t>SELECT||pt=E:52||val=1982</t>
  </si>
  <si>
    <t>SELECT||pt=E:52||val=1983</t>
  </si>
  <si>
    <t>SELECT||pt=E:52||val=1984</t>
  </si>
  <si>
    <t>SELECT||pt=E:52||val=1985</t>
  </si>
  <si>
    <t>SELECT||pt=E:52||val=1986</t>
  </si>
  <si>
    <t>SELECT||pt=E:52||val=1987</t>
  </si>
  <si>
    <t>SELECT||pt=E:52||val=1988</t>
  </si>
  <si>
    <t>SELECT||pt=E:52||val=1989</t>
  </si>
  <si>
    <t>SELECT||pt=E:52||val=1990</t>
  </si>
  <si>
    <t>SELECT||pt=E:52||val=1991</t>
  </si>
  <si>
    <t>SELECT||pt=E:52||val=1992</t>
  </si>
  <si>
    <t>SELECT||pt=E:52||val=1993</t>
  </si>
  <si>
    <t>SELECT||pt=E:52||val=1994</t>
  </si>
  <si>
    <t>SELECT||pt=E:52||val=1995</t>
  </si>
  <si>
    <t>SELECT||pt=E:52||val=1996</t>
  </si>
  <si>
    <t>SELECT||pt=E:52||val=1997</t>
  </si>
  <si>
    <t>SELECT||pt=E:52||val=1998</t>
  </si>
  <si>
    <t>SELECT||pt=E:52||val=1999</t>
  </si>
  <si>
    <t>SELECT||pt=E:52||val=2000</t>
  </si>
  <si>
    <t>SELECT||pt=E:52||val=2001</t>
  </si>
  <si>
    <t>SELECT||pt=E:52||val=2002</t>
  </si>
  <si>
    <t>SELECT||pt=E:52||val=2003</t>
  </si>
  <si>
    <t>SELECT||pt=E:52||val=2004</t>
  </si>
  <si>
    <t>SELECT||pt=E:52||val=2005</t>
  </si>
  <si>
    <t>SELECT||pt=E:52||val=2006</t>
  </si>
  <si>
    <t>SELECT||pt=E:52||val=2007</t>
  </si>
  <si>
    <t>SELECT||pt=E:52||val=2008</t>
  </si>
  <si>
    <t>SELECT||pt=E:52||val=2009</t>
  </si>
  <si>
    <t>SELECT||pt=E:52||val=2010</t>
  </si>
  <si>
    <t>SELECT||pt=E:52||val=2011</t>
  </si>
  <si>
    <t>SELECT||pt=E:52||val=2012</t>
  </si>
  <si>
    <t>SELECT||pt=E:52||val=2013</t>
  </si>
  <si>
    <t>SELECT||pt=E:52||val=2014</t>
  </si>
  <si>
    <t>SELECT||pt=E:52||val=2015</t>
  </si>
  <si>
    <t>SELECT||pt=E:52||val=2016</t>
  </si>
  <si>
    <t>SELECT||pt=E:52||val=2017</t>
  </si>
  <si>
    <t>SELECT||pt=E:52||val=2018</t>
  </si>
  <si>
    <t>SELECT||pt=E:52||val=2019</t>
  </si>
  <si>
    <t>SELECT||pt=E:52||val=2020</t>
  </si>
  <si>
    <t>SELECT||pt=E:52||val=2021</t>
  </si>
  <si>
    <t>SELECT||pt=E:52||val=2022</t>
  </si>
  <si>
    <t>SELECT||pt=E:52||val=2023</t>
  </si>
  <si>
    <t>SELECT||pt=E:52||val=2024</t>
  </si>
  <si>
    <t>SELECT||pt=E:52||val=2025</t>
  </si>
  <si>
    <t>SELECT||pt=E:52||val=2026</t>
  </si>
  <si>
    <t>SELECT||pt=E:52||val=2027</t>
  </si>
  <si>
    <t>SELECT||pt=E:52||val=2028</t>
  </si>
  <si>
    <t>SELECT||pt=E:52||val=2029</t>
  </si>
  <si>
    <t>SELECT||pt=E:52||val=2030</t>
  </si>
  <si>
    <t>SELECT||pt=E:52||val=2031</t>
  </si>
  <si>
    <t>SELECT||pt=E:52||val=2032</t>
  </si>
  <si>
    <t>SELECT||pt=E:52||val=2033</t>
  </si>
  <si>
    <t>SELECT||pt=E:52||val=2034</t>
  </si>
  <si>
    <t>SELECT||pt=E:52||val=2035</t>
  </si>
  <si>
    <t>SELECT||pt=E:52||val=2036</t>
  </si>
  <si>
    <t>SELECT||pt=E:52||val=2037</t>
  </si>
  <si>
    <t>SELECT||pt=E:52||val=2038</t>
  </si>
  <si>
    <t>SELECT||pt=E:52||val=2039</t>
  </si>
  <si>
    <t>SELECT||pt=C:15||val=</t>
  </si>
  <si>
    <t>SELECT||pt=C:16||val=</t>
  </si>
  <si>
    <t>SELECT||pt=C:30||val=</t>
  </si>
  <si>
    <t>SELECT||pt=E:31||val=</t>
  </si>
  <si>
    <t>SELECT||pt=D:31||val=</t>
  </si>
  <si>
    <t>SELECT||pt=C:31||val=</t>
  </si>
  <si>
    <t>SELECT||pt=C:35||val=</t>
  </si>
  <si>
    <t>SELECT||pt=C:37||val=</t>
  </si>
  <si>
    <t>SELECT||pt=E:41||val=</t>
  </si>
  <si>
    <t>SELECT||pt=E:43||val=</t>
  </si>
  <si>
    <t>INPUT||pt=C:53||val=8:00AM</t>
  </si>
  <si>
    <t>LABEL||pt=A:50||val=FCI INFO</t>
  </si>
  <si>
    <t>LABEL||pt=A:45||val=INFORMANT(S)</t>
  </si>
  <si>
    <t>LABEL||pt=A:46||val=NAME(1)</t>
  </si>
  <si>
    <t>LABEL||pt=A:48||val=NAME(2)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</si>
</sst>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3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6" borderId="0" xfId="0" applyFont="1" applyFill="1"/>
    <xf numFmtId="0" fontId="2" fillId="6" borderId="0" xfId="0" applyFont="1" applyFill="1" applyBorder="1"/>
    <xf numFmtId="0" fontId="2" fillId="0" borderId="0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Fill="1" applyBorder="1"/>
    <xf numFmtId="0" fontId="2" fillId="7" borderId="9" xfId="0" applyFont="1" applyFill="1" applyBorder="1"/>
    <xf numFmtId="0" fontId="1" fillId="7" borderId="10" xfId="0" applyFont="1" applyFill="1" applyBorder="1" applyAlignment="1">
      <alignment vertical="center"/>
    </xf>
    <xf numFmtId="0" fontId="2" fillId="7" borderId="10" xfId="0" applyFont="1" applyFill="1" applyBorder="1"/>
    <xf numFmtId="0" fontId="1" fillId="0" borderId="0" xfId="0" applyFont="1" applyFill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7" xfId="0" applyFont="1" applyFill="1" applyBorder="1"/>
    <xf numFmtId="0" fontId="3" fillId="7" borderId="0" xfId="0" applyFont="1" applyFill="1" applyBorder="1" applyAlignment="1">
      <alignment vertical="center"/>
    </xf>
    <xf numFmtId="0" fontId="2" fillId="7" borderId="0" xfId="0" applyFont="1" applyFill="1" applyBorder="1"/>
    <xf numFmtId="0" fontId="1" fillId="0" borderId="7" xfId="0" applyFont="1" applyBorder="1"/>
    <xf numFmtId="0" fontId="4" fillId="0" borderId="0" xfId="0" applyFont="1" applyBorder="1" applyAlignment="1">
      <alignment horizontal="left"/>
    </xf>
    <xf numFmtId="0" fontId="2" fillId="6" borderId="7" xfId="0" applyFont="1" applyFill="1" applyBorder="1"/>
    <xf numFmtId="0" fontId="3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2" fillId="6" borderId="0" xfId="0" applyFont="1" applyFill="1" applyBorder="1" applyAlignment="1"/>
    <xf numFmtId="0" fontId="1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7" borderId="7" xfId="0" applyFont="1" applyFill="1" applyBorder="1"/>
    <xf numFmtId="0" fontId="1" fillId="7" borderId="0" xfId="0" applyFont="1" applyFill="1" applyBorder="1"/>
    <xf numFmtId="0" fontId="1" fillId="6" borderId="7" xfId="0" applyFont="1" applyFill="1" applyBorder="1"/>
    <xf numFmtId="0" fontId="3" fillId="6" borderId="0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/>
    <xf numFmtId="0" fontId="1" fillId="7" borderId="0" xfId="0" applyFont="1" applyFill="1" applyBorder="1" applyAlignment="1"/>
    <xf numFmtId="0" fontId="2" fillId="7" borderId="0" xfId="0" applyFont="1" applyFill="1" applyBorder="1" applyAlignment="1"/>
    <xf numFmtId="0" fontId="2" fillId="6" borderId="7" xfId="0" applyFont="1" applyFill="1" applyBorder="1" applyAlignment="1"/>
    <xf numFmtId="0" fontId="1" fillId="6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1" fontId="2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6" borderId="8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/>
    </xf>
    <xf numFmtId="164" fontId="4" fillId="0" borderId="0" xfId="0" applyNumberFormat="1" applyFont="1" applyBorder="1" applyAlignment="1"/>
    <xf numFmtId="164" fontId="2" fillId="0" borderId="0" xfId="0" applyNumberFormat="1" applyFont="1" applyBorder="1"/>
    <xf numFmtId="0" fontId="1" fillId="6" borderId="0" xfId="0" applyFont="1" applyFill="1" applyBorder="1"/>
    <xf numFmtId="0" fontId="2" fillId="6" borderId="0" xfId="0" applyFont="1" applyFill="1" applyBorder="1" applyAlignment="1">
      <alignment horizontal="left"/>
    </xf>
    <xf numFmtId="0" fontId="1" fillId="0" borderId="0" xfId="0" applyFont="1" applyBorder="1" applyAlignment="1">
      <alignment horizontal="right"/>
    </xf>
    <xf numFmtId="164" fontId="2" fillId="0" borderId="0" xfId="0" applyNumberFormat="1" applyFont="1" applyBorder="1" applyAlignment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0" fontId="2" fillId="0" borderId="11" xfId="0" applyFont="1" applyBorder="1"/>
    <xf numFmtId="0" fontId="3" fillId="0" borderId="12" xfId="0" applyFont="1" applyBorder="1" applyAlignment="1">
      <alignment horizontal="right" indent="1"/>
    </xf>
    <xf numFmtId="0" fontId="2" fillId="0" borderId="12" xfId="0" applyFont="1" applyBorder="1"/>
    <xf numFmtId="0" fontId="3" fillId="0" borderId="12" xfId="0" applyFont="1" applyBorder="1" applyAlignment="1"/>
    <xf numFmtId="0" fontId="4" fillId="0" borderId="12" xfId="0" applyFont="1" applyBorder="1" applyAlignment="1">
      <alignment horizontal="center"/>
    </xf>
    <xf numFmtId="164" fontId="2" fillId="0" borderId="12" xfId="0" applyNumberFormat="1" applyFont="1" applyBorder="1" applyAlignment="1"/>
    <xf numFmtId="0" fontId="2" fillId="7" borderId="13" xfId="0" applyFont="1" applyFill="1" applyBorder="1"/>
    <xf numFmtId="0" fontId="2" fillId="7" borderId="12" xfId="0" applyFont="1" applyFill="1" applyBorder="1"/>
    <xf numFmtId="0" fontId="4" fillId="0" borderId="12" xfId="0" applyFont="1" applyBorder="1"/>
    <xf numFmtId="0" fontId="1" fillId="0" borderId="12" xfId="0" applyFont="1" applyBorder="1" applyAlignment="1">
      <alignment vertical="center" wrapText="1"/>
    </xf>
    <xf numFmtId="0" fontId="4" fillId="0" borderId="12" xfId="0" applyFont="1" applyBorder="1" applyAlignment="1"/>
    <xf numFmtId="0" fontId="2" fillId="6" borderId="12" xfId="0" applyFont="1" applyFill="1" applyBorder="1"/>
    <xf numFmtId="0" fontId="2" fillId="6" borderId="1" xfId="0" applyFont="1" applyFill="1" applyBorder="1"/>
    <xf numFmtId="0" fontId="7" fillId="6" borderId="0" xfId="0" applyFont="1" applyFill="1" applyBorder="1"/>
    <xf numFmtId="0" fontId="1" fillId="7" borderId="12" xfId="0" applyFont="1" applyFill="1" applyBorder="1"/>
    <xf numFmtId="0" fontId="1" fillId="6" borderId="12" xfId="0" applyFont="1" applyFill="1" applyBorder="1"/>
    <xf numFmtId="0" fontId="2" fillId="7" borderId="12" xfId="0" applyFont="1" applyFill="1" applyBorder="1" applyAlignment="1"/>
    <xf numFmtId="0" fontId="2" fillId="6" borderId="12" xfId="0" applyFont="1" applyFill="1" applyBorder="1" applyAlignment="1"/>
    <xf numFmtId="0" fontId="2" fillId="6" borderId="12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" fillId="7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2" fillId="0" borderId="7" xfId="0" applyFont="1" applyBorder="1" applyAlignment="1"/>
    <xf numFmtId="0" fontId="2" fillId="0" borderId="14" xfId="0" applyFont="1" applyBorder="1" applyAlignment="1"/>
    <xf numFmtId="0" fontId="2" fillId="0" borderId="8" xfId="0" applyFont="1" applyBorder="1" applyAlignment="1"/>
    <xf numFmtId="0" fontId="2" fillId="7" borderId="2" xfId="0" applyFont="1" applyFill="1" applyBorder="1"/>
    <xf numFmtId="0" fontId="1" fillId="7" borderId="3" xfId="0" applyFont="1" applyFill="1" applyBorder="1" applyAlignment="1">
      <alignment vertical="center"/>
    </xf>
    <xf numFmtId="0" fontId="2" fillId="7" borderId="3" xfId="0" applyFont="1" applyFill="1" applyBorder="1"/>
    <xf numFmtId="0" fontId="2" fillId="0" borderId="1" xfId="0" applyFont="1" applyBorder="1"/>
    <xf numFmtId="0" fontId="2" fillId="0" borderId="0" xfId="0" applyFont="1" applyBorder="1" applyAlignment="1">
      <alignment vertical="center"/>
    </xf>
    <xf numFmtId="0" fontId="2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/>
    <xf numFmtId="0" fontId="2" fillId="0" borderId="1" xfId="0" applyFont="1" applyBorder="1" applyAlignment="1"/>
    <xf numFmtId="0" fontId="2" fillId="0" borderId="12" xfId="0" applyFont="1" applyBorder="1" applyAlignment="1"/>
    <xf numFmtId="0" fontId="1" fillId="6" borderId="12" xfId="0" applyFont="1" applyFill="1" applyBorder="1" applyAlignment="1">
      <alignment horizontal="left" vertical="center"/>
    </xf>
    <xf numFmtId="0" fontId="2" fillId="0" borderId="15" xfId="0" applyFont="1" applyBorder="1" applyAlignment="1"/>
    <xf numFmtId="0" fontId="2" fillId="7" borderId="4" xfId="0" applyFont="1" applyFill="1" applyBorder="1"/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/>
    <xf numFmtId="0" fontId="11" fillId="0" borderId="0" xfId="0" applyFont="1" applyFill="1" applyAlignment="1">
      <alignment horizontal="left" vertical="center"/>
    </xf>
    <xf numFmtId="0" fontId="12" fillId="0" borderId="0" xfId="0" applyNumberFormat="1" applyFont="1" applyAlignment="1">
      <alignment horizontal="left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4" borderId="1" xfId="0" applyNumberFormat="1" applyFont="1" applyFill="1" applyBorder="1" applyAlignment="1">
      <alignment horizontal="left" vertical="center"/>
    </xf>
    <xf numFmtId="0" fontId="8" fillId="4" borderId="2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 applyProtection="1">
      <alignment horizontal="left" vertical="top"/>
      <protection locked="0"/>
    </xf>
    <xf numFmtId="0" fontId="12" fillId="0" borderId="1" xfId="0" applyNumberFormat="1" applyFont="1" applyBorder="1" applyAlignment="1" applyProtection="1">
      <alignment horizontal="left" vertical="center"/>
      <protection locked="0"/>
    </xf>
    <xf numFmtId="0" fontId="12" fillId="5" borderId="4" xfId="0" applyNumberFormat="1" applyFont="1" applyFill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 applyProtection="1">
      <alignment horizontal="left" vertical="center"/>
      <protection locked="0"/>
    </xf>
    <xf numFmtId="0" fontId="8" fillId="2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8" fillId="4" borderId="1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 applyProtection="1">
      <alignment horizontal="left" vertical="center"/>
      <protection locked="0"/>
    </xf>
    <xf numFmtId="0" fontId="8" fillId="0" borderId="4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NumberFormat="1" applyFont="1" applyBorder="1" applyAlignment="1" applyProtection="1">
      <alignment horizontal="left" vertical="top"/>
      <protection locked="0"/>
    </xf>
    <xf numFmtId="0" fontId="8" fillId="3" borderId="2" xfId="0" applyNumberFormat="1" applyFont="1" applyFill="1" applyBorder="1" applyAlignment="1">
      <alignment horizontal="left" vertical="center"/>
    </xf>
    <xf numFmtId="0" fontId="8" fillId="3" borderId="3" xfId="0" applyNumberFormat="1" applyFont="1" applyFill="1" applyBorder="1" applyAlignment="1">
      <alignment horizontal="left" vertical="center"/>
    </xf>
    <xf numFmtId="0" fontId="8" fillId="3" borderId="4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 applyProtection="1">
      <alignment horizontal="left" vertical="top"/>
      <protection locked="0"/>
    </xf>
    <xf numFmtId="0" fontId="8" fillId="4" borderId="2" xfId="0" applyNumberFormat="1" applyFont="1" applyFill="1" applyBorder="1" applyAlignment="1">
      <alignment horizontal="left" vertical="center"/>
    </xf>
    <xf numFmtId="0" fontId="8" fillId="4" borderId="4" xfId="0" applyNumberFormat="1" applyFont="1" applyFill="1" applyBorder="1" applyAlignment="1">
      <alignment horizontal="left" vertical="center"/>
    </xf>
    <xf numFmtId="0" fontId="12" fillId="0" borderId="2" xfId="0" applyNumberFormat="1" applyFont="1" applyBorder="1" applyAlignment="1" applyProtection="1">
      <alignment horizontal="left" vertical="top"/>
      <protection locked="0"/>
    </xf>
    <xf numFmtId="0" fontId="12" fillId="0" borderId="3" xfId="0" applyNumberFormat="1" applyFont="1" applyBorder="1" applyAlignment="1" applyProtection="1">
      <alignment horizontal="left" vertical="top"/>
      <protection locked="0"/>
    </xf>
    <xf numFmtId="0" fontId="12" fillId="0" borderId="4" xfId="0" applyNumberFormat="1" applyFont="1" applyBorder="1" applyAlignment="1" applyProtection="1">
      <alignment horizontal="left" vertical="top"/>
      <protection locked="0"/>
    </xf>
    <xf numFmtId="0" fontId="8" fillId="4" borderId="3" xfId="0" applyNumberFormat="1" applyFont="1" applyFill="1" applyBorder="1" applyAlignment="1">
      <alignment horizontal="left" vertical="center"/>
    </xf>
    <xf numFmtId="0" fontId="12" fillId="3" borderId="2" xfId="0" applyNumberFormat="1" applyFont="1" applyFill="1" applyBorder="1" applyAlignment="1">
      <alignment horizontal="left" vertical="center"/>
    </xf>
    <xf numFmtId="0" fontId="12" fillId="3" borderId="3" xfId="0" applyNumberFormat="1" applyFont="1" applyFill="1" applyBorder="1" applyAlignment="1">
      <alignment horizontal="left" vertical="center"/>
    </xf>
    <xf numFmtId="0" fontId="12" fillId="3" borderId="4" xfId="0" applyNumberFormat="1" applyFont="1" applyFill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left" vertical="center"/>
    </xf>
    <xf numFmtId="0" fontId="12" fillId="6" borderId="2" xfId="0" applyNumberFormat="1" applyFont="1" applyFill="1" applyBorder="1" applyAlignment="1" applyProtection="1">
      <alignment horizontal="left" vertical="center"/>
      <protection locked="0"/>
    </xf>
    <xf numFmtId="0" fontId="12" fillId="6" borderId="3" xfId="0" applyNumberFormat="1" applyFont="1" applyFill="1" applyBorder="1" applyAlignment="1" applyProtection="1">
      <alignment horizontal="left" vertical="center"/>
      <protection locked="0"/>
    </xf>
    <xf numFmtId="0" fontId="12" fillId="6" borderId="4" xfId="0" applyNumberFormat="1" applyFont="1" applyFill="1" applyBorder="1" applyAlignment="1" applyProtection="1">
      <alignment horizontal="left" vertical="center"/>
      <protection locked="0"/>
    </xf>
    <xf numFmtId="0" fontId="12" fillId="5" borderId="2" xfId="0" applyNumberFormat="1" applyFont="1" applyFill="1" applyBorder="1" applyAlignment="1">
      <alignment horizontal="left" vertical="center"/>
    </xf>
    <xf numFmtId="0" fontId="12" fillId="5" borderId="3" xfId="0" applyNumberFormat="1" applyFont="1" applyFill="1" applyBorder="1" applyAlignment="1">
      <alignment horizontal="left" vertical="center"/>
    </xf>
    <xf numFmtId="0" fontId="12" fillId="5" borderId="4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 applyProtection="1">
      <alignment horizontal="left" vertical="center"/>
      <protection locked="0"/>
    </xf>
    <xf numFmtId="0" fontId="12" fillId="3" borderId="2" xfId="0" applyNumberFormat="1" applyFont="1" applyFill="1" applyBorder="1" applyAlignment="1">
      <alignment vertical="center"/>
    </xf>
    <xf numFmtId="0" fontId="12" fillId="3" borderId="3" xfId="0" applyNumberFormat="1" applyFont="1" applyFill="1" applyBorder="1" applyAlignment="1">
      <alignment vertical="center"/>
    </xf>
    <xf numFmtId="0" fontId="12" fillId="3" borderId="4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left" wrapText="1"/>
    </xf>
    <xf numFmtId="0" fontId="3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1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28575</xdr:rowOff>
    </xdr:from>
    <xdr:to>
      <xdr:col>9</xdr:col>
      <xdr:colOff>78317</xdr:colOff>
      <xdr:row>3</xdr:row>
      <xdr:rowOff>219075</xdr:rowOff>
    </xdr:to>
    <xdr:pic>
      <xdr:nvPicPr>
        <xdr:cNvPr id="2" name="Picture 3" descr="logo-maybank-300x7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266700"/>
          <a:ext cx="247840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66675</xdr:colOff>
          <xdr:row>91</xdr:row>
          <xdr:rowOff>0</xdr:rowOff>
        </xdr:from>
        <xdr:to>
          <xdr:col>37</xdr:col>
          <xdr:colOff>133350</xdr:colOff>
          <xdr:row>91</xdr:row>
          <xdr:rowOff>228600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Applicant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66675</xdr:colOff>
          <xdr:row>93</xdr:row>
          <xdr:rowOff>0</xdr:rowOff>
        </xdr:from>
        <xdr:to>
          <xdr:col>37</xdr:col>
          <xdr:colOff>142875</xdr:colOff>
          <xdr:row>94</xdr:row>
          <xdr:rowOff>28575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COEC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66675</xdr:colOff>
          <xdr:row>95</xdr:row>
          <xdr:rowOff>0</xdr:rowOff>
        </xdr:from>
        <xdr:to>
          <xdr:col>39</xdr:col>
          <xdr:colOff>152400</xdr:colOff>
          <xdr:row>95</xdr:row>
          <xdr:rowOff>219075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Internet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66675</xdr:colOff>
          <xdr:row>97</xdr:row>
          <xdr:rowOff>0</xdr:rowOff>
        </xdr:from>
        <xdr:to>
          <xdr:col>39</xdr:col>
          <xdr:colOff>152400</xdr:colOff>
          <xdr:row>97</xdr:row>
          <xdr:rowOff>219075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OTHERS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THERS/FORM%20-%20LOT%20ONLY%20with%20previous%20appraisal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Vicinity"/>
      <sheetName val="Plans"/>
      <sheetName val="Pictures"/>
      <sheetName val="Sheet1"/>
      <sheetName val="Comput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BreakPreview" zoomScaleNormal="100" zoomScaleSheetLayoutView="100" workbookViewId="0">
      <selection sqref="A1:F1"/>
    </sheetView>
  </sheetViews>
  <sheetFormatPr defaultColWidth="9" defaultRowHeight="11.25"/>
  <cols>
    <col min="1" max="3" width="9" style="108"/>
    <col min="4" max="4" width="7.7109375" style="108" customWidth="1"/>
    <col min="5" max="5" width="9" style="108"/>
    <col min="6" max="6" width="12.140625" style="108" customWidth="1"/>
    <col min="7" max="16384" width="9" style="108"/>
  </cols>
  <sheetData>
    <row r="1" spans="1:6">
      <c r="A1" s="117" t="s">
        <v>63</v>
      </c>
      <c r="B1" s="117"/>
      <c r="C1" s="117"/>
      <c r="D1" s="117"/>
      <c r="E1" s="117"/>
      <c r="F1" s="117"/>
    </row>
    <row r="2" spans="1:6">
      <c r="A2" s="118" t="s">
        <v>64</v>
      </c>
      <c r="B2" s="118"/>
      <c r="C2" s="118"/>
      <c r="D2" s="118"/>
      <c r="E2" s="118"/>
      <c r="F2" s="118"/>
    </row>
    <row r="3" spans="1:6">
      <c r="A3" s="119" t="s">
        <v>65</v>
      </c>
      <c r="B3" s="119"/>
      <c r="C3" s="109" t="s">
        <v>180</v>
      </c>
      <c r="D3" s="109" t="s">
        <v>197</v>
      </c>
      <c r="E3" s="109" t="s">
        <v>291</v>
      </c>
      <c r="F3" s="110" t="s">
        <v>114</v>
      </c>
    </row>
    <row r="4" spans="1:6">
      <c r="A4" s="111" t="s">
        <v>66</v>
      </c>
      <c r="B4" s="120" t="s">
        <v>150</v>
      </c>
      <c r="C4" s="120"/>
      <c r="D4" s="120"/>
      <c r="E4" s="121"/>
      <c r="F4" s="110" t="s">
        <v>118</v>
      </c>
    </row>
    <row r="5" spans="1:6">
      <c r="A5" s="119" t="s">
        <v>67</v>
      </c>
      <c r="B5" s="119"/>
      <c r="C5" s="119"/>
      <c r="D5" s="119"/>
      <c r="E5" s="119"/>
      <c r="F5" s="119"/>
    </row>
    <row r="6" spans="1:6">
      <c r="A6" s="110" t="s">
        <v>68</v>
      </c>
      <c r="B6" s="122" t="s">
        <v>119</v>
      </c>
      <c r="C6" s="122"/>
      <c r="D6" s="122"/>
      <c r="E6" s="122"/>
      <c r="F6" s="122"/>
    </row>
    <row r="7" spans="1:6">
      <c r="A7" s="110" t="s">
        <v>69</v>
      </c>
      <c r="B7" s="122" t="s">
        <v>120</v>
      </c>
      <c r="C7" s="122"/>
      <c r="D7" s="122"/>
      <c r="E7" s="122"/>
      <c r="F7" s="122"/>
    </row>
    <row r="8" spans="1:6">
      <c r="A8" s="110" t="s">
        <v>70</v>
      </c>
      <c r="B8" s="122" t="s">
        <v>121</v>
      </c>
      <c r="C8" s="122"/>
      <c r="D8" s="122"/>
      <c r="E8" s="122"/>
      <c r="F8" s="122"/>
    </row>
    <row r="9" spans="1:6">
      <c r="A9" s="119" t="s">
        <v>71</v>
      </c>
      <c r="B9" s="119"/>
      <c r="C9" s="119"/>
      <c r="D9" s="119"/>
      <c r="E9" s="119"/>
      <c r="F9" s="119"/>
    </row>
    <row r="10" spans="1:6">
      <c r="A10" s="110" t="s">
        <v>72</v>
      </c>
      <c r="B10" s="122" t="s">
        <v>122</v>
      </c>
      <c r="C10" s="122"/>
      <c r="D10" s="122"/>
      <c r="E10" s="122"/>
      <c r="F10" s="122"/>
    </row>
    <row r="11" spans="1:6">
      <c r="A11" s="110" t="s">
        <v>73</v>
      </c>
      <c r="B11" s="122" t="s">
        <v>123</v>
      </c>
      <c r="C11" s="122"/>
      <c r="D11" s="122"/>
      <c r="E11" s="122"/>
      <c r="F11" s="122"/>
    </row>
    <row r="12" spans="1:6">
      <c r="A12" s="110" t="s">
        <v>74</v>
      </c>
      <c r="B12" s="122" t="s">
        <v>124</v>
      </c>
      <c r="C12" s="122"/>
      <c r="D12" s="122"/>
      <c r="E12" s="122"/>
      <c r="F12" s="122"/>
    </row>
    <row r="13" spans="1:6">
      <c r="A13" s="123" t="s">
        <v>75</v>
      </c>
      <c r="B13" s="124"/>
      <c r="C13" s="124"/>
      <c r="D13" s="124"/>
      <c r="E13" s="124"/>
      <c r="F13" s="125"/>
    </row>
    <row r="14" spans="1:6">
      <c r="A14" s="119" t="s">
        <v>76</v>
      </c>
      <c r="B14" s="119"/>
      <c r="C14" s="126" t="s">
        <v>125</v>
      </c>
      <c r="D14" s="126"/>
      <c r="E14" s="126"/>
      <c r="F14" s="126"/>
    </row>
    <row r="15" spans="1:6">
      <c r="A15" s="119" t="s">
        <v>77</v>
      </c>
      <c r="B15" s="119"/>
      <c r="C15" s="126" t="s">
        <v>579</v>
      </c>
      <c r="D15" s="126"/>
      <c r="E15" s="126"/>
      <c r="F15" s="126"/>
    </row>
    <row r="16" spans="1:6">
      <c r="A16" s="119" t="s">
        <v>78</v>
      </c>
      <c r="B16" s="119"/>
      <c r="C16" s="126" t="s">
        <v>580</v>
      </c>
      <c r="D16" s="126"/>
      <c r="E16" s="126"/>
      <c r="F16" s="126"/>
    </row>
    <row r="17" spans="1:6">
      <c r="A17" s="127" t="s">
        <v>79</v>
      </c>
      <c r="B17" s="128"/>
      <c r="C17" s="126" t="s">
        <v>126</v>
      </c>
      <c r="D17" s="126"/>
      <c r="E17" s="126"/>
      <c r="F17" s="126"/>
    </row>
    <row r="18" spans="1:6">
      <c r="A18" s="119" t="s">
        <v>80</v>
      </c>
      <c r="B18" s="119"/>
      <c r="C18" s="126" t="s">
        <v>127</v>
      </c>
      <c r="D18" s="126"/>
      <c r="E18" s="126"/>
      <c r="F18" s="126"/>
    </row>
    <row r="19" spans="1:6">
      <c r="A19" s="123" t="s">
        <v>81</v>
      </c>
      <c r="B19" s="124"/>
      <c r="C19" s="124"/>
      <c r="D19" s="124"/>
      <c r="E19" s="124"/>
      <c r="F19" s="125"/>
    </row>
    <row r="20" spans="1:6">
      <c r="A20" s="119" t="s">
        <v>82</v>
      </c>
      <c r="B20" s="119"/>
      <c r="C20" s="126" t="s">
        <v>128</v>
      </c>
      <c r="D20" s="126"/>
      <c r="E20" s="126"/>
      <c r="F20" s="126"/>
    </row>
    <row r="21" spans="1:6">
      <c r="A21" s="119" t="s">
        <v>83</v>
      </c>
      <c r="B21" s="119"/>
      <c r="C21" s="126" t="s">
        <v>129</v>
      </c>
      <c r="D21" s="126"/>
      <c r="E21" s="126"/>
      <c r="F21" s="126"/>
    </row>
    <row r="22" spans="1:6">
      <c r="A22" s="119" t="s">
        <v>84</v>
      </c>
      <c r="B22" s="119"/>
      <c r="C22" s="126" t="s">
        <v>130</v>
      </c>
      <c r="D22" s="126"/>
      <c r="E22" s="126"/>
      <c r="F22" s="126"/>
    </row>
    <row r="23" spans="1:6">
      <c r="A23" s="119" t="s">
        <v>85</v>
      </c>
      <c r="B23" s="119"/>
      <c r="C23" s="126" t="s">
        <v>131</v>
      </c>
      <c r="D23" s="126"/>
      <c r="E23" s="126"/>
      <c r="F23" s="126"/>
    </row>
    <row r="24" spans="1:6">
      <c r="A24" s="119" t="s">
        <v>86</v>
      </c>
      <c r="B24" s="119"/>
      <c r="C24" s="126" t="s">
        <v>132</v>
      </c>
      <c r="D24" s="126"/>
      <c r="E24" s="126"/>
      <c r="F24" s="126"/>
    </row>
    <row r="25" spans="1:6">
      <c r="A25" s="119" t="s">
        <v>87</v>
      </c>
      <c r="B25" s="119"/>
      <c r="C25" s="126" t="s">
        <v>133</v>
      </c>
      <c r="D25" s="126"/>
      <c r="E25" s="126"/>
      <c r="F25" s="126"/>
    </row>
    <row r="26" spans="1:6">
      <c r="A26" s="119" t="s">
        <v>88</v>
      </c>
      <c r="B26" s="119"/>
      <c r="C26" s="126" t="s">
        <v>134</v>
      </c>
      <c r="D26" s="126"/>
      <c r="E26" s="126"/>
      <c r="F26" s="126"/>
    </row>
    <row r="27" spans="1:6">
      <c r="A27" s="123" t="s">
        <v>89</v>
      </c>
      <c r="B27" s="124"/>
      <c r="C27" s="124"/>
      <c r="D27" s="124"/>
      <c r="E27" s="124"/>
      <c r="F27" s="125"/>
    </row>
    <row r="28" spans="1:6">
      <c r="A28" s="119" t="s">
        <v>90</v>
      </c>
      <c r="B28" s="119"/>
      <c r="C28" s="126" t="s">
        <v>135</v>
      </c>
      <c r="D28" s="126"/>
      <c r="E28" s="126"/>
      <c r="F28" s="126"/>
    </row>
    <row r="29" spans="1:6">
      <c r="A29" s="119" t="s">
        <v>91</v>
      </c>
      <c r="B29" s="119"/>
      <c r="C29" s="126" t="s">
        <v>136</v>
      </c>
      <c r="D29" s="126"/>
      <c r="E29" s="126"/>
      <c r="F29" s="126"/>
    </row>
    <row r="30" spans="1:6">
      <c r="A30" s="119" t="s">
        <v>92</v>
      </c>
      <c r="B30" s="119"/>
      <c r="C30" s="126" t="s">
        <v>581</v>
      </c>
      <c r="D30" s="126"/>
      <c r="E30" s="126"/>
      <c r="F30" s="126"/>
    </row>
    <row r="31" spans="1:6">
      <c r="A31" s="119" t="s">
        <v>93</v>
      </c>
      <c r="B31" s="119"/>
      <c r="C31" s="112" t="s">
        <v>584</v>
      </c>
      <c r="D31" s="112" t="s">
        <v>583</v>
      </c>
      <c r="E31" s="112" t="s">
        <v>582</v>
      </c>
      <c r="F31" s="113" t="s">
        <v>117</v>
      </c>
    </row>
    <row r="32" spans="1:6">
      <c r="A32" s="119" t="s">
        <v>94</v>
      </c>
      <c r="B32" s="119"/>
      <c r="C32" s="126" t="s">
        <v>137</v>
      </c>
      <c r="D32" s="126"/>
      <c r="E32" s="126"/>
      <c r="F32" s="126"/>
    </row>
    <row r="33" spans="1:6">
      <c r="A33" s="119" t="s">
        <v>95</v>
      </c>
      <c r="B33" s="119"/>
      <c r="C33" s="126" t="s">
        <v>138</v>
      </c>
      <c r="D33" s="126"/>
      <c r="E33" s="126"/>
      <c r="F33" s="126"/>
    </row>
    <row r="34" spans="1:6">
      <c r="A34" s="119" t="s">
        <v>96</v>
      </c>
      <c r="B34" s="119"/>
      <c r="C34" s="126" t="s">
        <v>139</v>
      </c>
      <c r="D34" s="126"/>
      <c r="E34" s="126"/>
      <c r="F34" s="126"/>
    </row>
    <row r="35" spans="1:6">
      <c r="A35" s="119" t="s">
        <v>97</v>
      </c>
      <c r="B35" s="119"/>
      <c r="C35" s="126" t="s">
        <v>585</v>
      </c>
      <c r="D35" s="126"/>
      <c r="E35" s="126"/>
      <c r="F35" s="126"/>
    </row>
    <row r="36" spans="1:6">
      <c r="A36" s="127" t="s">
        <v>98</v>
      </c>
      <c r="B36" s="128"/>
      <c r="C36" s="129" t="s">
        <v>140</v>
      </c>
      <c r="D36" s="130"/>
      <c r="E36" s="130"/>
      <c r="F36" s="131"/>
    </row>
    <row r="37" spans="1:6">
      <c r="A37" s="119" t="s">
        <v>99</v>
      </c>
      <c r="B37" s="119"/>
      <c r="C37" s="126" t="s">
        <v>586</v>
      </c>
      <c r="D37" s="126"/>
      <c r="E37" s="126"/>
      <c r="F37" s="126"/>
    </row>
    <row r="38" spans="1:6">
      <c r="A38" s="127" t="s">
        <v>100</v>
      </c>
      <c r="B38" s="132"/>
      <c r="C38" s="126" t="s">
        <v>141</v>
      </c>
      <c r="D38" s="126"/>
      <c r="E38" s="126"/>
      <c r="F38" s="126"/>
    </row>
    <row r="39" spans="1:6">
      <c r="A39" s="133" t="s">
        <v>101</v>
      </c>
      <c r="B39" s="134"/>
      <c r="C39" s="134"/>
      <c r="D39" s="134"/>
      <c r="E39" s="134"/>
      <c r="F39" s="135"/>
    </row>
    <row r="40" spans="1:6" ht="44.1" customHeight="1">
      <c r="A40" s="129" t="s">
        <v>142</v>
      </c>
      <c r="B40" s="130"/>
      <c r="C40" s="130"/>
      <c r="D40" s="130"/>
      <c r="E40" s="130"/>
      <c r="F40" s="131"/>
    </row>
    <row r="41" spans="1:6">
      <c r="A41" s="136" t="s">
        <v>102</v>
      </c>
      <c r="B41" s="136"/>
      <c r="C41" s="136"/>
      <c r="D41" s="136"/>
      <c r="E41" s="112" t="s">
        <v>587</v>
      </c>
      <c r="F41" s="114" t="s">
        <v>116</v>
      </c>
    </row>
    <row r="42" spans="1:6">
      <c r="A42" s="115" t="s">
        <v>103</v>
      </c>
      <c r="B42" s="137" t="s">
        <v>143</v>
      </c>
      <c r="C42" s="138"/>
      <c r="D42" s="138"/>
      <c r="E42" s="139"/>
      <c r="F42" s="114" t="s">
        <v>115</v>
      </c>
    </row>
    <row r="43" spans="1:6">
      <c r="A43" s="140" t="s">
        <v>104</v>
      </c>
      <c r="B43" s="141"/>
      <c r="C43" s="141"/>
      <c r="D43" s="142"/>
      <c r="E43" s="112" t="s">
        <v>588</v>
      </c>
      <c r="F43" s="114" t="s">
        <v>113</v>
      </c>
    </row>
    <row r="44" spans="1:6">
      <c r="A44" s="115" t="s">
        <v>105</v>
      </c>
      <c r="B44" s="137" t="s">
        <v>144</v>
      </c>
      <c r="C44" s="138"/>
      <c r="D44" s="138"/>
      <c r="E44" s="139"/>
      <c r="F44" s="114" t="s">
        <v>112</v>
      </c>
    </row>
    <row r="45" spans="1:6">
      <c r="A45" s="133" t="s">
        <v>591</v>
      </c>
      <c r="B45" s="134"/>
      <c r="C45" s="134"/>
      <c r="D45" s="134"/>
      <c r="E45" s="134"/>
      <c r="F45" s="135"/>
    </row>
    <row r="46" spans="1:6">
      <c r="A46" s="119" t="s">
        <v>592</v>
      </c>
      <c r="B46" s="119"/>
      <c r="C46" s="126" t="s">
        <v>145</v>
      </c>
      <c r="D46" s="126"/>
      <c r="E46" s="126"/>
      <c r="F46" s="126"/>
    </row>
    <row r="47" spans="1:6">
      <c r="A47" s="119" t="s">
        <v>106</v>
      </c>
      <c r="B47" s="119"/>
      <c r="C47" s="126" t="s">
        <v>146</v>
      </c>
      <c r="D47" s="126"/>
      <c r="E47" s="126"/>
      <c r="F47" s="126"/>
    </row>
    <row r="48" spans="1:6">
      <c r="A48" s="119" t="s">
        <v>593</v>
      </c>
      <c r="B48" s="119"/>
      <c r="C48" s="126" t="s">
        <v>147</v>
      </c>
      <c r="D48" s="126"/>
      <c r="E48" s="126"/>
      <c r="F48" s="126"/>
    </row>
    <row r="49" spans="1:6">
      <c r="A49" s="119" t="s">
        <v>107</v>
      </c>
      <c r="B49" s="119"/>
      <c r="C49" s="126" t="s">
        <v>148</v>
      </c>
      <c r="D49" s="126"/>
      <c r="E49" s="126"/>
      <c r="F49" s="126"/>
    </row>
    <row r="50" spans="1:6">
      <c r="A50" s="144" t="s">
        <v>590</v>
      </c>
      <c r="B50" s="145"/>
      <c r="C50" s="145"/>
      <c r="D50" s="145"/>
      <c r="E50" s="145"/>
      <c r="F50" s="146"/>
    </row>
    <row r="51" spans="1:6">
      <c r="A51" s="127" t="s">
        <v>108</v>
      </c>
      <c r="B51" s="128"/>
      <c r="C51" s="126" t="s">
        <v>149</v>
      </c>
      <c r="D51" s="126"/>
      <c r="E51" s="126"/>
      <c r="F51" s="126"/>
    </row>
    <row r="52" spans="1:6">
      <c r="A52" s="119" t="s">
        <v>109</v>
      </c>
      <c r="B52" s="119"/>
      <c r="C52" s="113" t="s">
        <v>446</v>
      </c>
      <c r="D52" s="113" t="s">
        <v>459</v>
      </c>
      <c r="E52" s="113" t="s">
        <v>558</v>
      </c>
      <c r="F52" s="116" t="s">
        <v>111</v>
      </c>
    </row>
    <row r="53" spans="1:6">
      <c r="A53" s="119" t="s">
        <v>110</v>
      </c>
      <c r="B53" s="119"/>
      <c r="C53" s="143" t="s">
        <v>589</v>
      </c>
      <c r="D53" s="143"/>
      <c r="E53" s="143"/>
      <c r="F53" s="143"/>
    </row>
  </sheetData>
  <mergeCells count="81">
    <mergeCell ref="A52:B52"/>
    <mergeCell ref="A53:B53"/>
    <mergeCell ref="C53:F53"/>
    <mergeCell ref="A48:B48"/>
    <mergeCell ref="C48:F48"/>
    <mergeCell ref="A49:B49"/>
    <mergeCell ref="C49:F49"/>
    <mergeCell ref="A51:B51"/>
    <mergeCell ref="C51:F51"/>
    <mergeCell ref="A50:F50"/>
    <mergeCell ref="B44:E44"/>
    <mergeCell ref="A45:F45"/>
    <mergeCell ref="A46:B46"/>
    <mergeCell ref="C46:F46"/>
    <mergeCell ref="A47:B47"/>
    <mergeCell ref="C47:F47"/>
    <mergeCell ref="A39:F39"/>
    <mergeCell ref="A40:F40"/>
    <mergeCell ref="A41:D41"/>
    <mergeCell ref="B42:E42"/>
    <mergeCell ref="A43:D43"/>
    <mergeCell ref="A36:B36"/>
    <mergeCell ref="C36:F36"/>
    <mergeCell ref="A37:B37"/>
    <mergeCell ref="C37:F37"/>
    <mergeCell ref="A38:B38"/>
    <mergeCell ref="C38:F38"/>
    <mergeCell ref="A33:B33"/>
    <mergeCell ref="C33:F33"/>
    <mergeCell ref="A34:B34"/>
    <mergeCell ref="C34:F34"/>
    <mergeCell ref="A35:B35"/>
    <mergeCell ref="C35:F35"/>
    <mergeCell ref="A30:B30"/>
    <mergeCell ref="C30:F30"/>
    <mergeCell ref="A31:B31"/>
    <mergeCell ref="A32:B32"/>
    <mergeCell ref="C32:F32"/>
    <mergeCell ref="A27:F27"/>
    <mergeCell ref="A28:B28"/>
    <mergeCell ref="C28:F28"/>
    <mergeCell ref="A29:B29"/>
    <mergeCell ref="C29:F29"/>
    <mergeCell ref="A24:B24"/>
    <mergeCell ref="C24:F24"/>
    <mergeCell ref="A25:B25"/>
    <mergeCell ref="C25:F25"/>
    <mergeCell ref="A26:B26"/>
    <mergeCell ref="C26:F26"/>
    <mergeCell ref="A21:B21"/>
    <mergeCell ref="C21:F21"/>
    <mergeCell ref="A22:B22"/>
    <mergeCell ref="C22:F22"/>
    <mergeCell ref="A23:B23"/>
    <mergeCell ref="C23:F23"/>
    <mergeCell ref="A18:B18"/>
    <mergeCell ref="C18:F18"/>
    <mergeCell ref="A19:F19"/>
    <mergeCell ref="A20:B20"/>
    <mergeCell ref="C20:F20"/>
    <mergeCell ref="A15:B15"/>
    <mergeCell ref="C15:F15"/>
    <mergeCell ref="A16:B16"/>
    <mergeCell ref="C16:F16"/>
    <mergeCell ref="A17:B17"/>
    <mergeCell ref="C17:F17"/>
    <mergeCell ref="B11:F11"/>
    <mergeCell ref="B12:F12"/>
    <mergeCell ref="A13:F13"/>
    <mergeCell ref="A14:B14"/>
    <mergeCell ref="C14:F14"/>
    <mergeCell ref="B6:F6"/>
    <mergeCell ref="B7:F7"/>
    <mergeCell ref="B8:F8"/>
    <mergeCell ref="A9:F9"/>
    <mergeCell ref="B10:F10"/>
    <mergeCell ref="A1:F1"/>
    <mergeCell ref="A2:F2"/>
    <mergeCell ref="A3:B3"/>
    <mergeCell ref="B4:E4"/>
    <mergeCell ref="A5:F5"/>
  </mergeCells>
  <conditionalFormatting sqref="C17:F17">
    <cfRule type="containsBlanks" dxfId="4" priority="2">
      <formula>LEN(TRIM(C17))=0</formula>
    </cfRule>
  </conditionalFormatting>
  <conditionalFormatting sqref="B6:F8 C3:E3 B4">
    <cfRule type="containsBlanks" dxfId="3" priority="6">
      <formula>LEN(TRIM(B3))=0</formula>
    </cfRule>
  </conditionalFormatting>
  <conditionalFormatting sqref="B10:F12">
    <cfRule type="containsBlanks" dxfId="2" priority="5">
      <formula>LEN(TRIM(B10))=0</formula>
    </cfRule>
  </conditionalFormatting>
  <conditionalFormatting sqref="C14:F16 C18:F18 C28:F30 C31:E31 C32:F35 C36 C37:F37 C38 C51:F51 C52:E52 C53:F53 C20:F26 C46:F49">
    <cfRule type="containsBlanks" dxfId="1" priority="3">
      <formula>LEN(TRIM(C14))=0</formula>
    </cfRule>
  </conditionalFormatting>
  <conditionalFormatting sqref="E41 E43">
    <cfRule type="containsBlanks" dxfId="0" priority="1">
      <formula>LEN(TRIM(E41))=0</formula>
    </cfRule>
  </conditionalFormatting>
  <pageMargins left="0.69930555555555596" right="0.69930555555555596" top="0.75" bottom="0.75" header="0.3" footer="0.3"/>
  <pageSetup scale="8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40"/>
  <sheetViews>
    <sheetView showGridLines="0" tabSelected="1" view="pageBreakPreview" zoomScale="90" zoomScaleNormal="100" zoomScaleSheetLayoutView="90" workbookViewId="0"/>
  </sheetViews>
  <sheetFormatPr defaultColWidth="9.140625" defaultRowHeight="18.75"/>
  <cols>
    <col min="1" max="5" width="3.28515625" style="5" customWidth="1"/>
    <col min="6" max="6" width="8.28515625" style="5" customWidth="1"/>
    <col min="7" max="7" width="6.140625" style="5" customWidth="1"/>
    <col min="8" max="12" width="3.28515625" style="5" customWidth="1"/>
    <col min="13" max="13" width="4.140625" style="5" customWidth="1"/>
    <col min="14" max="15" width="3.28515625" style="5" customWidth="1"/>
    <col min="16" max="16" width="6.28515625" style="5" customWidth="1"/>
    <col min="17" max="21" width="3.28515625" style="5" customWidth="1"/>
    <col min="22" max="22" width="8.5703125" style="5" customWidth="1"/>
    <col min="23" max="27" width="3.28515625" style="5" customWidth="1"/>
    <col min="28" max="28" width="8.28515625" style="5" customWidth="1"/>
    <col min="29" max="49" width="3.28515625" style="5" customWidth="1"/>
    <col min="50" max="16384" width="9.140625" style="5"/>
  </cols>
  <sheetData>
    <row r="1" spans="1:38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62"/>
    </row>
    <row r="2" spans="1:38">
      <c r="A2" s="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63"/>
    </row>
    <row r="3" spans="1:38">
      <c r="A3" s="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63" t="s">
        <v>0</v>
      </c>
    </row>
    <row r="4" spans="1:38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63" t="s">
        <v>1</v>
      </c>
    </row>
    <row r="5" spans="1:38">
      <c r="A5" s="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64"/>
    </row>
    <row r="6" spans="1:38">
      <c r="A6" s="8"/>
      <c r="B6" s="147" t="s">
        <v>2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65"/>
    </row>
    <row r="7" spans="1:38">
      <c r="A7" s="8"/>
      <c r="B7" s="148" t="s">
        <v>3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9"/>
    </row>
    <row r="8" spans="1:38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66"/>
    </row>
    <row r="9" spans="1:38">
      <c r="A9" s="8"/>
      <c r="B9" s="11" t="s">
        <v>4</v>
      </c>
      <c r="C9" s="11"/>
      <c r="D9" s="11"/>
      <c r="E9" s="11"/>
      <c r="F9" s="11"/>
      <c r="G9" s="11"/>
      <c r="H9" s="11"/>
      <c r="I9" s="11"/>
      <c r="J9" s="150" t="s">
        <v>5</v>
      </c>
      <c r="K9" s="150"/>
      <c r="L9" s="150"/>
      <c r="M9" s="150"/>
      <c r="N9" s="150"/>
      <c r="O9" s="150"/>
      <c r="P9" s="150"/>
      <c r="Q9" s="150"/>
      <c r="R9" s="150"/>
      <c r="S9" s="150"/>
      <c r="T9" s="4"/>
      <c r="U9" s="4" t="s">
        <v>6</v>
      </c>
      <c r="V9" s="4"/>
      <c r="W9" s="4"/>
      <c r="X9" s="4"/>
      <c r="Y9" s="4"/>
      <c r="Z9" s="4"/>
      <c r="AA9" s="4"/>
      <c r="AB9" s="58"/>
      <c r="AC9" s="151" t="str">
        <f>EVRTEMP!B4</f>
        <v>SELECT||pt=B:4||val=AL</v>
      </c>
      <c r="AD9" s="151"/>
      <c r="AE9" s="151"/>
      <c r="AF9" s="151"/>
      <c r="AG9" s="151"/>
      <c r="AH9" s="151"/>
      <c r="AI9" s="151"/>
      <c r="AJ9" s="151"/>
      <c r="AK9" s="151"/>
      <c r="AL9" s="64"/>
    </row>
    <row r="10" spans="1:38" ht="6" customHeight="1">
      <c r="A10" s="8"/>
      <c r="B10" s="11"/>
      <c r="C10" s="11"/>
      <c r="D10" s="11"/>
      <c r="E10" s="9"/>
      <c r="F10" s="9"/>
      <c r="G10" s="9"/>
      <c r="H10" s="9"/>
      <c r="I10" s="9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"/>
      <c r="U10" s="4"/>
      <c r="V10" s="4"/>
      <c r="W10" s="4"/>
      <c r="X10" s="4"/>
      <c r="Y10" s="4"/>
      <c r="Z10" s="4"/>
      <c r="AA10" s="4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64"/>
    </row>
    <row r="11" spans="1:38">
      <c r="A11" s="8"/>
      <c r="B11" s="4" t="s">
        <v>7</v>
      </c>
      <c r="C11" s="12"/>
      <c r="D11" s="12"/>
      <c r="E11" s="12"/>
      <c r="F11" s="12"/>
      <c r="G11" s="12"/>
      <c r="H11" s="13"/>
      <c r="I11" s="13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4"/>
      <c r="U11" s="4" t="s">
        <v>8</v>
      </c>
      <c r="V11" s="4"/>
      <c r="W11" s="13"/>
      <c r="X11" s="54"/>
      <c r="Y11" s="54"/>
      <c r="Z11" s="59"/>
      <c r="AA11" s="59"/>
      <c r="AB11" s="153" t="str">
        <f>CONCATENATE(EVRTEMP!C52,"-",EVRTEMP!D52,"-",EVRTEMP!E52," / ",EVRTEMP!C53)</f>
        <v>SELECT||pt=C:52||val=Jan-SELECT||pt=D:52||val=2-SELECT||pt=E:52||val=2019 / INPUT||pt=C:53||val=8:00AM</v>
      </c>
      <c r="AC11" s="153"/>
      <c r="AD11" s="153"/>
      <c r="AE11" s="153"/>
      <c r="AF11" s="153"/>
      <c r="AG11" s="153"/>
      <c r="AH11" s="153"/>
      <c r="AI11" s="153"/>
      <c r="AJ11" s="153"/>
      <c r="AK11" s="153"/>
      <c r="AL11" s="67"/>
    </row>
    <row r="12" spans="1:38" ht="4.5" customHeight="1">
      <c r="A12" s="8"/>
      <c r="B12" s="4"/>
      <c r="C12" s="12"/>
      <c r="D12" s="12"/>
      <c r="E12" s="12"/>
      <c r="F12" s="12"/>
      <c r="G12" s="12"/>
      <c r="H12" s="12"/>
      <c r="I12" s="12"/>
      <c r="J12" s="48"/>
      <c r="K12" s="48"/>
      <c r="L12" s="48"/>
      <c r="M12" s="47"/>
      <c r="N12" s="48"/>
      <c r="O12" s="48"/>
      <c r="P12" s="47"/>
      <c r="Q12" s="48"/>
      <c r="R12" s="47"/>
      <c r="S12" s="47"/>
      <c r="T12" s="4"/>
      <c r="U12" s="4"/>
      <c r="V12" s="4"/>
      <c r="W12" s="4"/>
      <c r="X12" s="55"/>
      <c r="Y12" s="55"/>
      <c r="Z12" s="55"/>
      <c r="AA12" s="55"/>
      <c r="AB12" s="60"/>
      <c r="AC12" s="58"/>
      <c r="AD12" s="58"/>
      <c r="AE12" s="58"/>
      <c r="AF12" s="58"/>
      <c r="AG12" s="58"/>
      <c r="AH12" s="58"/>
      <c r="AI12" s="58"/>
      <c r="AJ12" s="58"/>
      <c r="AK12" s="58"/>
      <c r="AL12" s="64"/>
    </row>
    <row r="13" spans="1:38" ht="21.75" customHeight="1">
      <c r="A13" s="8"/>
      <c r="B13" s="4" t="s">
        <v>9</v>
      </c>
      <c r="C13" s="12"/>
      <c r="D13" s="12"/>
      <c r="E13" s="12"/>
      <c r="F13" s="12"/>
      <c r="G13" s="12"/>
      <c r="H13" s="13"/>
      <c r="I13" s="49"/>
      <c r="J13" s="154" t="s">
        <v>10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4"/>
      <c r="U13" s="4" t="s">
        <v>11</v>
      </c>
      <c r="V13" s="4"/>
      <c r="W13" s="13"/>
      <c r="X13" s="54"/>
      <c r="Y13" s="54"/>
      <c r="Z13" s="59"/>
      <c r="AA13" s="59"/>
      <c r="AB13" s="153">
        <f ca="1">TODAY()</f>
        <v>44373</v>
      </c>
      <c r="AC13" s="153"/>
      <c r="AD13" s="153"/>
      <c r="AE13" s="153"/>
      <c r="AF13" s="153"/>
      <c r="AG13" s="153"/>
      <c r="AH13" s="153"/>
      <c r="AI13" s="153"/>
      <c r="AJ13" s="153"/>
      <c r="AK13" s="153"/>
      <c r="AL13" s="67"/>
    </row>
    <row r="14" spans="1:38" ht="6" customHeight="1">
      <c r="A14" s="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64"/>
    </row>
    <row r="15" spans="1:38">
      <c r="A15" s="8"/>
      <c r="B15" s="4" t="s">
        <v>12</v>
      </c>
      <c r="C15" s="4"/>
      <c r="D15" s="4"/>
      <c r="E15" s="4"/>
      <c r="F15" s="4"/>
      <c r="G15" s="155" t="str">
        <f>CONCATENATE(EVRTEMP!B6,", ",EVRTEMP!B7," ",EVRTEMP!B8)</f>
        <v>INPUT||pt=B:6||val=, INPUT||pt=B:7||val= INPUT||pt=B:8||val=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65"/>
    </row>
    <row r="16" spans="1:38" ht="5.25" customHeight="1">
      <c r="A16" s="8"/>
      <c r="B16" s="4"/>
      <c r="C16" s="4"/>
      <c r="D16" s="4"/>
      <c r="E16" s="4"/>
      <c r="F16" s="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65"/>
    </row>
    <row r="17" spans="1:38">
      <c r="A17" s="8"/>
      <c r="B17" s="15" t="s">
        <v>13</v>
      </c>
      <c r="C17" s="4"/>
      <c r="D17" s="4"/>
      <c r="E17" s="4"/>
      <c r="F17" s="4"/>
      <c r="G17" s="155" t="str">
        <f>CONCATENATE(EVRTEMP!B10,", ",EVRTEMP!B11," ",EVRTEMP!B12)</f>
        <v>INPUT||pt=B:10||val=, INPUT||pt=B:11||val= INPUT||pt=B:12||val=</v>
      </c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65"/>
    </row>
    <row r="18" spans="1:38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64"/>
    </row>
    <row r="19" spans="1:38" ht="20.25" customHeight="1">
      <c r="A19" s="16"/>
      <c r="B19" s="17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68"/>
    </row>
    <row r="20" spans="1:38" ht="6.75" customHeight="1">
      <c r="A20" s="8"/>
      <c r="B20" s="1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64"/>
    </row>
    <row r="21" spans="1:38" ht="22.5" customHeight="1">
      <c r="A21" s="8"/>
      <c r="B21" s="19" t="s">
        <v>15</v>
      </c>
      <c r="C21" s="4"/>
      <c r="D21" s="4"/>
      <c r="E21" s="4"/>
      <c r="F21" s="4"/>
      <c r="G21" s="4"/>
      <c r="H21" s="156" t="str">
        <f>EVRTEMP!C14</f>
        <v>INPUT||pt=C:14||val=</v>
      </c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51"/>
      <c r="Y21" s="61" t="s">
        <v>16</v>
      </c>
      <c r="Z21" s="51"/>
      <c r="AA21" s="51"/>
      <c r="AB21" s="51"/>
      <c r="AC21" s="51"/>
      <c r="AD21" s="51"/>
      <c r="AE21" s="156" t="str">
        <f>EVRTEMP!C15</f>
        <v>SELECT||pt=C:15||val=</v>
      </c>
      <c r="AF21" s="156"/>
      <c r="AG21" s="156"/>
      <c r="AH21" s="156"/>
      <c r="AI21" s="156"/>
      <c r="AJ21" s="156"/>
      <c r="AK21" s="156"/>
      <c r="AL21" s="64"/>
    </row>
    <row r="22" spans="1:38" ht="11.25" customHeight="1">
      <c r="A22" s="8"/>
      <c r="B22" s="21"/>
      <c r="C22" s="4"/>
      <c r="D22" s="4"/>
      <c r="E22" s="4"/>
      <c r="F22" s="4"/>
      <c r="G22" s="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64"/>
    </row>
    <row r="23" spans="1:38" ht="15" customHeight="1">
      <c r="A23" s="8"/>
      <c r="B23" s="19" t="s">
        <v>17</v>
      </c>
      <c r="C23" s="4"/>
      <c r="D23" s="4"/>
      <c r="E23" s="4"/>
      <c r="F23" s="4"/>
      <c r="G23" s="4"/>
      <c r="H23" s="23" t="str">
        <f>IF(EVRTEMP!C16="SERVICES","X","")</f>
        <v/>
      </c>
      <c r="I23" s="50"/>
      <c r="J23" s="50" t="s">
        <v>18</v>
      </c>
      <c r="K23" s="50"/>
      <c r="L23" s="51"/>
      <c r="M23" s="51"/>
      <c r="N23" s="51"/>
      <c r="O23" s="156" t="str">
        <f>IF(H23="X",EVRTEMP!C17,"")</f>
        <v/>
      </c>
      <c r="P23" s="156"/>
      <c r="Q23" s="156"/>
      <c r="R23" s="156"/>
      <c r="S23" s="156"/>
      <c r="T23" s="156"/>
      <c r="U23" s="156"/>
      <c r="V23" s="156"/>
      <c r="W23" s="156"/>
      <c r="X23" s="22"/>
      <c r="Y23" s="46" t="s">
        <v>19</v>
      </c>
      <c r="Z23" s="22"/>
      <c r="AA23" s="22"/>
      <c r="AB23" s="22"/>
      <c r="AC23" s="22"/>
      <c r="AD23" s="22"/>
      <c r="AE23" s="156" t="str">
        <f>EVRTEMP!C18</f>
        <v>INPUT||pt=C:18||val=</v>
      </c>
      <c r="AF23" s="156"/>
      <c r="AG23" s="156"/>
      <c r="AH23" s="156"/>
      <c r="AI23" s="156"/>
      <c r="AJ23" s="156"/>
      <c r="AK23" s="156"/>
      <c r="AL23" s="64"/>
    </row>
    <row r="24" spans="1:38" ht="5.25" customHeight="1">
      <c r="A24" s="8"/>
      <c r="B24" s="19"/>
      <c r="C24" s="4"/>
      <c r="D24" s="4"/>
      <c r="E24" s="4"/>
      <c r="F24" s="4"/>
      <c r="G24" s="4"/>
      <c r="H24" s="22"/>
      <c r="I24" s="22"/>
      <c r="J24" s="22"/>
      <c r="K24" s="22"/>
      <c r="L24" s="51"/>
      <c r="M24" s="51"/>
      <c r="N24" s="5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46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64"/>
    </row>
    <row r="25" spans="1:38" ht="16.5" customHeight="1">
      <c r="A25" s="8"/>
      <c r="B25" s="21"/>
      <c r="C25" s="4"/>
      <c r="D25" s="4"/>
      <c r="E25" s="4"/>
      <c r="F25" s="4"/>
      <c r="G25" s="4"/>
      <c r="H25" s="23" t="str">
        <f>IF(EVRTEMP!C16="TRADING","X","")</f>
        <v/>
      </c>
      <c r="I25" s="22"/>
      <c r="J25" s="50" t="s">
        <v>20</v>
      </c>
      <c r="K25" s="22"/>
      <c r="L25" s="22"/>
      <c r="M25" s="22"/>
      <c r="N25" s="22"/>
      <c r="O25" s="156" t="str">
        <f>IF(H25="X",EVRTEMP!C17,"")</f>
        <v/>
      </c>
      <c r="P25" s="156"/>
      <c r="Q25" s="156"/>
      <c r="R25" s="156"/>
      <c r="S25" s="156"/>
      <c r="T25" s="156"/>
      <c r="U25" s="156"/>
      <c r="V25" s="156"/>
      <c r="W25" s="156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64"/>
    </row>
    <row r="26" spans="1:38" ht="3.75" customHeight="1">
      <c r="A26" s="8"/>
      <c r="B26" s="21"/>
      <c r="C26" s="4"/>
      <c r="D26" s="4"/>
      <c r="E26" s="4"/>
      <c r="F26" s="4"/>
      <c r="G26" s="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64"/>
    </row>
    <row r="27" spans="1:38" ht="16.5" customHeight="1">
      <c r="A27" s="8"/>
      <c r="B27" s="21"/>
      <c r="C27" s="4"/>
      <c r="D27" s="4"/>
      <c r="E27" s="4"/>
      <c r="F27" s="4"/>
      <c r="G27" s="4"/>
      <c r="H27" s="23" t="str">
        <f>IF(EVRTEMP!C16="MANUFACTURING","X","")</f>
        <v/>
      </c>
      <c r="I27" s="157" t="s">
        <v>21</v>
      </c>
      <c r="J27" s="158"/>
      <c r="K27" s="158"/>
      <c r="L27" s="158"/>
      <c r="M27" s="158"/>
      <c r="N27" s="22"/>
      <c r="O27" s="156" t="str">
        <f>IF(H27="X",EVRTEMP!C17,"")</f>
        <v/>
      </c>
      <c r="P27" s="156"/>
      <c r="Q27" s="156"/>
      <c r="R27" s="156"/>
      <c r="S27" s="156"/>
      <c r="T27" s="156"/>
      <c r="U27" s="156"/>
      <c r="V27" s="156"/>
      <c r="W27" s="156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64"/>
    </row>
    <row r="28" spans="1:38" ht="6.75" customHeight="1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64"/>
    </row>
    <row r="29" spans="1:38" ht="21" customHeight="1">
      <c r="A29" s="24"/>
      <c r="B29" s="25" t="s">
        <v>22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69"/>
    </row>
    <row r="30" spans="1:38" ht="6.75" customHeight="1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0"/>
    </row>
    <row r="31" spans="1:38" s="1" customFormat="1" ht="30.75" customHeight="1">
      <c r="A31" s="27"/>
      <c r="B31" s="159" t="str">
        <f>EVRTEMP!C20</f>
        <v>INPUT||pt=C:20||val=</v>
      </c>
      <c r="C31" s="159"/>
      <c r="D31" s="159"/>
      <c r="E31" s="159"/>
      <c r="F31" s="159"/>
      <c r="G31" s="19"/>
      <c r="H31" s="160" t="str">
        <f>EVRTEMP!C21</f>
        <v>INPUT||pt=C:21||val=</v>
      </c>
      <c r="I31" s="160"/>
      <c r="J31" s="160"/>
      <c r="K31" s="160"/>
      <c r="L31" s="19"/>
      <c r="M31" s="159" t="str">
        <f>EVRTEMP!C22</f>
        <v>INPUT||pt=C:22||val=</v>
      </c>
      <c r="N31" s="159"/>
      <c r="O31" s="159"/>
      <c r="P31" s="159"/>
      <c r="Q31" s="159"/>
      <c r="R31" s="19"/>
      <c r="S31" s="161" t="str">
        <f>EVRTEMP!C23</f>
        <v>INPUT||pt=C:23||val=</v>
      </c>
      <c r="T31" s="161"/>
      <c r="U31" s="161"/>
      <c r="V31" s="161"/>
      <c r="W31" s="19"/>
      <c r="X31" s="159" t="str">
        <f>EVRTEMP!C24</f>
        <v>INPUT||pt=C:24||val=</v>
      </c>
      <c r="Y31" s="159"/>
      <c r="Z31" s="159"/>
      <c r="AA31" s="159"/>
      <c r="AB31" s="159"/>
      <c r="AC31" s="19"/>
      <c r="AD31" s="162" t="str">
        <f>EVRTEMP!C25</f>
        <v>INPUT||pt=C:25||val=</v>
      </c>
      <c r="AE31" s="162"/>
      <c r="AF31" s="162"/>
      <c r="AG31" s="162"/>
      <c r="AH31" s="19"/>
      <c r="AI31" s="163" t="str">
        <f>EVRTEMP!C26</f>
        <v>INPUT||pt=C:26||val=</v>
      </c>
      <c r="AJ31" s="164"/>
      <c r="AK31" s="165"/>
      <c r="AL31" s="71"/>
    </row>
    <row r="32" spans="1:38">
      <c r="A32" s="8"/>
      <c r="B32" s="166" t="s">
        <v>23</v>
      </c>
      <c r="C32" s="166"/>
      <c r="D32" s="166"/>
      <c r="E32" s="166"/>
      <c r="F32" s="166"/>
      <c r="G32" s="12"/>
      <c r="H32" s="148" t="s">
        <v>24</v>
      </c>
      <c r="I32" s="148"/>
      <c r="J32" s="148"/>
      <c r="K32" s="148"/>
      <c r="L32" s="12"/>
      <c r="M32" s="148" t="s">
        <v>25</v>
      </c>
      <c r="N32" s="148"/>
      <c r="O32" s="148"/>
      <c r="P32" s="148"/>
      <c r="Q32" s="148"/>
      <c r="R32" s="12"/>
      <c r="S32" s="166" t="s">
        <v>26</v>
      </c>
      <c r="T32" s="166"/>
      <c r="U32" s="166"/>
      <c r="V32" s="166"/>
      <c r="W32" s="12"/>
      <c r="X32" s="148" t="s">
        <v>27</v>
      </c>
      <c r="Y32" s="148"/>
      <c r="Z32" s="148"/>
      <c r="AA32" s="148"/>
      <c r="AB32" s="148"/>
      <c r="AC32" s="12"/>
      <c r="AD32" s="148" t="s">
        <v>28</v>
      </c>
      <c r="AE32" s="148"/>
      <c r="AF32" s="148"/>
      <c r="AG32" s="148"/>
      <c r="AH32" s="12"/>
      <c r="AI32" s="148" t="s">
        <v>29</v>
      </c>
      <c r="AJ32" s="148"/>
      <c r="AK32" s="148"/>
      <c r="AL32" s="72"/>
    </row>
    <row r="33" spans="1:38" ht="6" customHeight="1">
      <c r="A33" s="8"/>
      <c r="B33" s="10"/>
      <c r="C33" s="10"/>
      <c r="D33" s="10"/>
      <c r="E33" s="10"/>
      <c r="F33" s="10"/>
      <c r="G33" s="12"/>
      <c r="H33" s="10"/>
      <c r="I33" s="10"/>
      <c r="J33" s="10"/>
      <c r="K33" s="10"/>
      <c r="L33" s="12"/>
      <c r="M33" s="10"/>
      <c r="N33" s="10"/>
      <c r="O33" s="10"/>
      <c r="P33" s="10"/>
      <c r="Q33" s="10"/>
      <c r="R33" s="12"/>
      <c r="S33" s="28"/>
      <c r="T33" s="28"/>
      <c r="U33" s="28"/>
      <c r="V33" s="28"/>
      <c r="W33" s="12"/>
      <c r="X33" s="10"/>
      <c r="Y33" s="10"/>
      <c r="Z33" s="10"/>
      <c r="AA33" s="10"/>
      <c r="AB33" s="10"/>
      <c r="AC33" s="12"/>
      <c r="AD33" s="10"/>
      <c r="AE33" s="10"/>
      <c r="AF33" s="10"/>
      <c r="AG33" s="10"/>
      <c r="AH33" s="12"/>
      <c r="AI33" s="10"/>
      <c r="AJ33" s="10"/>
      <c r="AK33" s="10"/>
      <c r="AL33" s="66"/>
    </row>
    <row r="34" spans="1:38" ht="20.100000000000001" customHeight="1">
      <c r="A34" s="24"/>
      <c r="B34" s="25" t="s">
        <v>30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38"/>
      <c r="X34" s="38" t="s">
        <v>31</v>
      </c>
      <c r="Y34" s="26"/>
      <c r="Z34" s="26"/>
      <c r="AA34" s="26"/>
      <c r="AB34" s="26"/>
      <c r="AC34" s="26"/>
      <c r="AD34" s="26"/>
      <c r="AE34" s="26"/>
      <c r="AF34" s="38"/>
      <c r="AG34" s="26"/>
      <c r="AH34" s="38" t="s">
        <v>32</v>
      </c>
      <c r="AI34" s="26"/>
      <c r="AJ34" s="26"/>
      <c r="AK34" s="26"/>
      <c r="AL34" s="69"/>
    </row>
    <row r="35" spans="1:38" s="2" customFormat="1" ht="6" customHeight="1">
      <c r="A35" s="29"/>
      <c r="B35" s="3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6"/>
      <c r="X35" s="3"/>
      <c r="Y35" s="3"/>
      <c r="Z35" s="3"/>
      <c r="AA35" s="3"/>
      <c r="AB35" s="3"/>
      <c r="AC35" s="3"/>
      <c r="AD35" s="3"/>
      <c r="AE35" s="3"/>
      <c r="AF35" s="56"/>
      <c r="AG35" s="3"/>
      <c r="AH35" s="3"/>
      <c r="AI35" s="3"/>
      <c r="AJ35" s="3"/>
      <c r="AK35" s="3"/>
      <c r="AL35" s="73"/>
    </row>
    <row r="36" spans="1:38" s="2" customFormat="1" ht="20.100000000000001" customHeight="1">
      <c r="A36" s="29"/>
      <c r="B36" s="31" t="s">
        <v>33</v>
      </c>
      <c r="C36" s="3"/>
      <c r="D36" s="3"/>
      <c r="E36" s="3"/>
      <c r="F36" s="32"/>
      <c r="G36" s="32"/>
      <c r="H36" s="167" t="str">
        <f>EVRTEMP!C28</f>
        <v>INPUT||pt=C:28||val=</v>
      </c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56" t="s">
        <v>34</v>
      </c>
      <c r="X36" s="3" t="s">
        <v>35</v>
      </c>
      <c r="Y36" s="3"/>
      <c r="Z36" s="3"/>
      <c r="AA36" s="3"/>
      <c r="AB36" s="168" t="str">
        <f>IF(EVRTEMP!C35="TRUNKLINE",EVRTEMP!C36,"")</f>
        <v/>
      </c>
      <c r="AC36" s="168"/>
      <c r="AD36" s="168"/>
      <c r="AE36" s="168"/>
      <c r="AF36" s="168"/>
      <c r="AG36" s="3"/>
      <c r="AH36" s="74" t="str">
        <f>IF(EVRTEMP!C37="APPLICANT","X","")</f>
        <v/>
      </c>
      <c r="AI36" s="75" t="s">
        <v>36</v>
      </c>
      <c r="AJ36" s="3"/>
      <c r="AK36" s="3"/>
      <c r="AL36" s="73"/>
    </row>
    <row r="37" spans="1:38" s="2" customFormat="1" ht="6.75" customHeight="1">
      <c r="A37" s="29"/>
      <c r="B37" s="30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56"/>
      <c r="X37" s="3"/>
      <c r="Y37" s="3"/>
      <c r="Z37" s="3"/>
      <c r="AA37" s="3"/>
      <c r="AB37" s="3"/>
      <c r="AC37" s="3"/>
      <c r="AD37" s="3"/>
      <c r="AE37" s="3"/>
      <c r="AF37" s="56"/>
      <c r="AG37" s="3"/>
      <c r="AH37" s="3"/>
      <c r="AI37" s="3"/>
      <c r="AJ37" s="3"/>
      <c r="AK37" s="3"/>
      <c r="AL37" s="73"/>
    </row>
    <row r="38" spans="1:38" s="2" customFormat="1" ht="20.100000000000001" customHeight="1">
      <c r="A38" s="29"/>
      <c r="B38" s="31" t="s">
        <v>37</v>
      </c>
      <c r="C38" s="3"/>
      <c r="D38" s="3"/>
      <c r="E38" s="3"/>
      <c r="F38" s="32"/>
      <c r="G38" s="32"/>
      <c r="H38" s="167" t="str">
        <f>EVRTEMP!C29</f>
        <v>INPUT||pt=C:29||val=</v>
      </c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56"/>
      <c r="X38" s="3" t="s">
        <v>38</v>
      </c>
      <c r="Y38" s="3"/>
      <c r="Z38" s="3"/>
      <c r="AA38" s="3"/>
      <c r="AB38" s="168" t="str">
        <f>IF(EVRTEMP!C35="LANDLINE",EVRTEMP!C36,"")</f>
        <v/>
      </c>
      <c r="AC38" s="168"/>
      <c r="AD38" s="168"/>
      <c r="AE38" s="168"/>
      <c r="AF38" s="168"/>
      <c r="AG38" s="3"/>
      <c r="AH38" s="74" t="str">
        <f>IF(EVRTEMP!C37="COEC","X","")</f>
        <v/>
      </c>
      <c r="AI38" s="75" t="s">
        <v>39</v>
      </c>
      <c r="AJ38" s="3"/>
      <c r="AK38" s="3"/>
      <c r="AL38" s="73"/>
    </row>
    <row r="39" spans="1:38" s="2" customFormat="1" ht="6" customHeight="1">
      <c r="A39" s="29"/>
      <c r="B39" s="31"/>
      <c r="C39" s="3"/>
      <c r="D39" s="3"/>
      <c r="E39" s="3"/>
      <c r="F39" s="34"/>
      <c r="G39" s="34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56"/>
      <c r="X39" s="3"/>
      <c r="Y39" s="3"/>
      <c r="Z39" s="3"/>
      <c r="AA39" s="3"/>
      <c r="AB39" s="3"/>
      <c r="AC39" s="3"/>
      <c r="AD39" s="3"/>
      <c r="AE39" s="3"/>
      <c r="AF39" s="56"/>
      <c r="AG39" s="3"/>
      <c r="AH39" s="3"/>
      <c r="AI39" s="3"/>
      <c r="AJ39" s="3"/>
      <c r="AK39" s="3"/>
      <c r="AL39" s="73"/>
    </row>
    <row r="40" spans="1:38" s="2" customFormat="1" ht="20.100000000000001" customHeight="1">
      <c r="A40" s="29"/>
      <c r="B40" s="31" t="s">
        <v>40</v>
      </c>
      <c r="C40" s="3"/>
      <c r="D40" s="3"/>
      <c r="E40" s="3"/>
      <c r="F40" s="32"/>
      <c r="G40" s="32"/>
      <c r="H40" s="167" t="str">
        <f>EVRTEMP!C30</f>
        <v>SELECT||pt=C:30||val=</v>
      </c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56"/>
      <c r="X40" s="3" t="s">
        <v>41</v>
      </c>
      <c r="Y40" s="3"/>
      <c r="Z40" s="3"/>
      <c r="AA40" s="3"/>
      <c r="AB40" s="168" t="str">
        <f>IF(EVRTEMP!C35="DIRECT LINE",EVRTEMP!C36,"")</f>
        <v/>
      </c>
      <c r="AC40" s="168"/>
      <c r="AD40" s="168"/>
      <c r="AE40" s="168"/>
      <c r="AF40" s="168"/>
      <c r="AG40" s="3"/>
      <c r="AH40" s="74" t="str">
        <f>IF(EVRTEMP!C37="INTERNET","X","")</f>
        <v/>
      </c>
      <c r="AI40" s="75" t="s">
        <v>42</v>
      </c>
      <c r="AJ40" s="3"/>
      <c r="AK40" s="3"/>
      <c r="AL40" s="73"/>
    </row>
    <row r="41" spans="1:38" s="2" customFormat="1" ht="6.75" customHeight="1">
      <c r="A41" s="29"/>
      <c r="B41" s="31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56"/>
      <c r="X41" s="3"/>
      <c r="Y41" s="3"/>
      <c r="Z41" s="3"/>
      <c r="AA41" s="3"/>
      <c r="AB41" s="3"/>
      <c r="AC41" s="3"/>
      <c r="AD41" s="3"/>
      <c r="AE41" s="3"/>
      <c r="AF41" s="56"/>
      <c r="AG41" s="3"/>
      <c r="AH41" s="3"/>
      <c r="AI41" s="3"/>
      <c r="AJ41" s="3"/>
      <c r="AK41" s="3"/>
      <c r="AL41" s="73"/>
    </row>
    <row r="42" spans="1:38" s="2" customFormat="1" ht="20.100000000000001" customHeight="1">
      <c r="A42" s="29"/>
      <c r="B42" s="31" t="s">
        <v>43</v>
      </c>
      <c r="C42" s="3"/>
      <c r="D42" s="3"/>
      <c r="E42" s="3"/>
      <c r="F42" s="3"/>
      <c r="G42" s="3"/>
      <c r="H42" s="167" t="str">
        <f>CONCATENATE(EVRTEMP!C31,"-",EVRTEMP!D31,"-",EVRTEMP!E31)</f>
        <v>SELECT||pt=C:31||val=-SELECT||pt=D:31||val=-SELECT||pt=E:31||val=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56"/>
      <c r="X42" s="3" t="s">
        <v>44</v>
      </c>
      <c r="Y42" s="3"/>
      <c r="Z42" s="3"/>
      <c r="AA42" s="3"/>
      <c r="AB42" s="168" t="str">
        <f>IF(EVRTEMP!C35="MOBILE",EVRTEMP!C36,"")</f>
        <v/>
      </c>
      <c r="AC42" s="168"/>
      <c r="AD42" s="168"/>
      <c r="AE42" s="168"/>
      <c r="AF42" s="168"/>
      <c r="AG42" s="3"/>
      <c r="AH42" s="74" t="str">
        <f>IF(EVRTEMP!C37="OTHERS","X","")</f>
        <v/>
      </c>
      <c r="AI42" s="75" t="s">
        <v>45</v>
      </c>
      <c r="AJ42" s="3"/>
      <c r="AK42" s="3"/>
      <c r="AL42" s="73"/>
    </row>
    <row r="43" spans="1:38" s="2" customFormat="1" ht="4.5" customHeight="1">
      <c r="A43" s="29"/>
      <c r="B43" s="31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56"/>
      <c r="X43" s="3"/>
      <c r="Y43" s="3"/>
      <c r="Z43" s="3"/>
      <c r="AA43" s="3"/>
      <c r="AB43" s="3"/>
      <c r="AC43" s="3"/>
      <c r="AD43" s="3"/>
      <c r="AE43" s="3"/>
      <c r="AF43" s="56"/>
      <c r="AG43" s="3"/>
      <c r="AH43" s="3"/>
      <c r="AI43" s="3"/>
      <c r="AJ43" s="3"/>
      <c r="AK43" s="3"/>
      <c r="AL43" s="73"/>
    </row>
    <row r="44" spans="1:38" s="2" customFormat="1" ht="20.100000000000001" customHeight="1">
      <c r="A44" s="29"/>
      <c r="B44" s="31" t="s">
        <v>46</v>
      </c>
      <c r="C44" s="3"/>
      <c r="D44" s="3"/>
      <c r="E44" s="3"/>
      <c r="F44" s="3"/>
      <c r="G44" s="3"/>
      <c r="H44" s="167" t="str">
        <f>EVRTEMP!C32</f>
        <v>INPUT||pt=C:32||val=</v>
      </c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56"/>
      <c r="X44" s="3"/>
      <c r="Y44" s="3"/>
      <c r="Z44" s="3"/>
      <c r="AA44" s="3"/>
      <c r="AB44" s="3"/>
      <c r="AC44" s="3"/>
      <c r="AD44" s="3"/>
      <c r="AE44" s="3"/>
      <c r="AF44" s="56"/>
      <c r="AG44" s="3"/>
      <c r="AH44" s="168" t="str">
        <f>EVRTEMP!C38</f>
        <v>INPUT||pt=C:38||val=</v>
      </c>
      <c r="AI44" s="168"/>
      <c r="AJ44" s="168"/>
      <c r="AK44" s="168"/>
      <c r="AL44" s="73"/>
    </row>
    <row r="45" spans="1:38" s="2" customFormat="1" ht="4.5" customHeight="1">
      <c r="A45" s="29"/>
      <c r="B45" s="31"/>
      <c r="C45" s="3"/>
      <c r="D45" s="3"/>
      <c r="E45" s="3"/>
      <c r="F45" s="3"/>
      <c r="G45" s="3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56"/>
      <c r="X45" s="3"/>
      <c r="Y45" s="3"/>
      <c r="Z45" s="3"/>
      <c r="AA45" s="3"/>
      <c r="AB45" s="3"/>
      <c r="AC45" s="3"/>
      <c r="AD45" s="3"/>
      <c r="AE45" s="3"/>
      <c r="AF45" s="56"/>
      <c r="AG45" s="3"/>
      <c r="AH45" s="3"/>
      <c r="AI45" s="3"/>
      <c r="AJ45" s="3"/>
      <c r="AK45" s="3"/>
      <c r="AL45" s="73"/>
    </row>
    <row r="46" spans="1:38" s="3" customFormat="1" ht="20.100000000000001" customHeight="1">
      <c r="A46" s="29"/>
      <c r="B46" s="31" t="s">
        <v>47</v>
      </c>
      <c r="H46" s="169" t="str">
        <f>EVRTEMP!C33</f>
        <v>INPUT||pt=C:33||val=</v>
      </c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56"/>
      <c r="AF46" s="56"/>
      <c r="AL46" s="73"/>
    </row>
    <row r="47" spans="1:38" s="3" customFormat="1" ht="6" customHeight="1">
      <c r="A47" s="29"/>
      <c r="B47" s="31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56"/>
      <c r="AF47" s="56"/>
      <c r="AL47" s="73"/>
    </row>
    <row r="48" spans="1:38" s="3" customFormat="1" ht="20.100000000000001" customHeight="1">
      <c r="A48" s="29"/>
      <c r="B48" s="31" t="s">
        <v>48</v>
      </c>
      <c r="H48" s="169" t="str">
        <f>EVRTEMP!C34</f>
        <v>INPUT||pt=C:34||val=</v>
      </c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56"/>
      <c r="AF48" s="56"/>
      <c r="AL48" s="73"/>
    </row>
    <row r="49" spans="1:38" s="3" customFormat="1" ht="6" customHeight="1">
      <c r="A49" s="29"/>
      <c r="B49" s="31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56"/>
      <c r="AF49" s="56"/>
      <c r="AL49" s="73"/>
    </row>
    <row r="50" spans="1:38" s="3" customFormat="1" ht="15" customHeight="1">
      <c r="A50" s="37"/>
      <c r="B50" s="25" t="s">
        <v>49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76"/>
    </row>
    <row r="51" spans="1:38" s="3" customFormat="1" ht="108.75" customHeight="1">
      <c r="A51" s="39"/>
      <c r="B51" s="170" t="str">
        <f>EVRTEMP!A40</f>
        <v>INPUT||pt=A:40||val=</v>
      </c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2"/>
      <c r="AL51" s="77"/>
    </row>
    <row r="52" spans="1:38" s="3" customFormat="1" ht="9.75" customHeight="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52"/>
      <c r="O52" s="40"/>
      <c r="P52" s="40"/>
      <c r="Q52" s="52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77"/>
    </row>
    <row r="53" spans="1:38" s="3" customFormat="1" ht="15" customHeight="1">
      <c r="A53" s="29"/>
      <c r="B53" s="31" t="s">
        <v>50</v>
      </c>
      <c r="N53" s="53" t="str">
        <f>IF(EVRTEMP!E41="YES","X","")</f>
        <v/>
      </c>
      <c r="O53" s="3" t="s">
        <v>51</v>
      </c>
      <c r="Q53" s="53" t="str">
        <f>IF(EVRTEMP!E41="NO","X","")</f>
        <v/>
      </c>
      <c r="R53" s="3" t="s">
        <v>52</v>
      </c>
      <c r="U53" s="173" t="str">
        <f>IF(N53="X",EVRTEMP!B42,"NP")</f>
        <v>NP</v>
      </c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73"/>
    </row>
    <row r="54" spans="1:38" s="3" customFormat="1" ht="6" customHeight="1">
      <c r="A54" s="29"/>
      <c r="B54" s="31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73"/>
    </row>
    <row r="55" spans="1:38" s="3" customFormat="1" ht="15" customHeight="1">
      <c r="A55" s="29"/>
      <c r="B55" s="31" t="s">
        <v>53</v>
      </c>
      <c r="N55" s="53" t="str">
        <f>IF(EVRTEMP!E43="YES","X","")</f>
        <v/>
      </c>
      <c r="O55" s="3" t="s">
        <v>51</v>
      </c>
      <c r="Q55" s="53" t="str">
        <f>IF(EVRTEMP!E41="NO","X","")</f>
        <v/>
      </c>
      <c r="R55" s="3" t="s">
        <v>52</v>
      </c>
      <c r="U55" s="173" t="str">
        <f>IF(N55="X",EVRTEMP!B44,"NP")</f>
        <v>NP</v>
      </c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73"/>
    </row>
    <row r="56" spans="1:38" s="3" customFormat="1" ht="6" customHeight="1">
      <c r="A56" s="29"/>
      <c r="B56" s="31"/>
      <c r="W56" s="56"/>
      <c r="AF56" s="56"/>
      <c r="AL56" s="73"/>
    </row>
    <row r="57" spans="1:38" s="3" customFormat="1" ht="20.100000000000001" customHeight="1">
      <c r="A57" s="24"/>
      <c r="B57" s="25" t="s">
        <v>54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8" t="s">
        <v>33</v>
      </c>
      <c r="W57" s="38"/>
      <c r="X57" s="26"/>
      <c r="Y57" s="26"/>
      <c r="Z57" s="26"/>
      <c r="AA57" s="26"/>
      <c r="AB57" s="26"/>
      <c r="AC57" s="26"/>
      <c r="AD57" s="26"/>
      <c r="AE57" s="26"/>
      <c r="AF57" s="38"/>
      <c r="AG57" s="26"/>
      <c r="AH57" s="26"/>
      <c r="AI57" s="26"/>
      <c r="AJ57" s="26"/>
      <c r="AK57" s="26"/>
      <c r="AL57" s="69"/>
    </row>
    <row r="58" spans="1:38" s="3" customFormat="1" ht="6" customHeight="1">
      <c r="A58" s="29"/>
      <c r="B58" s="31"/>
      <c r="W58" s="56"/>
      <c r="AF58" s="56"/>
      <c r="AL58" s="73"/>
    </row>
    <row r="59" spans="1:38" s="3" customFormat="1" ht="20.100000000000001" customHeight="1">
      <c r="A59" s="29"/>
      <c r="B59" s="174" t="str">
        <f>CONCATENATE(EVRTEMP!C46," / ",EVRTEMP!C48)</f>
        <v>INPUT||pt=C:46||val= / INPUT||pt=C:48||val=</v>
      </c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34"/>
      <c r="V59" s="168" t="str">
        <f>CONCATENATE(EVRTEMP!C47," / ",EVRTEMP!C49)</f>
        <v>INPUT||pt=C:47||val= / INPUT||pt=C:49||val=</v>
      </c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73"/>
    </row>
    <row r="60" spans="1:38" s="3" customFormat="1" ht="6" customHeight="1">
      <c r="A60" s="29"/>
      <c r="B60" s="31"/>
      <c r="W60" s="56"/>
      <c r="AF60" s="56"/>
      <c r="AL60" s="73"/>
    </row>
    <row r="61" spans="1:38" s="3" customFormat="1" ht="21" customHeight="1">
      <c r="A61" s="41"/>
      <c r="B61" s="42" t="s">
        <v>55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78"/>
    </row>
    <row r="62" spans="1:38" s="3" customFormat="1" ht="4.5" customHeight="1">
      <c r="A62" s="44"/>
      <c r="B62" s="45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79"/>
    </row>
    <row r="63" spans="1:38" s="3" customFormat="1" ht="20.100000000000001" customHeight="1">
      <c r="A63" s="29"/>
      <c r="B63" s="156" t="s">
        <v>56</v>
      </c>
      <c r="C63" s="156"/>
      <c r="D63" s="156"/>
      <c r="E63" s="156"/>
      <c r="F63" s="156"/>
      <c r="G63" s="156"/>
      <c r="H63" s="156"/>
      <c r="I63" s="175" t="s">
        <v>57</v>
      </c>
      <c r="J63" s="175"/>
      <c r="K63" s="175"/>
      <c r="L63" s="175"/>
      <c r="M63" s="175"/>
      <c r="N63" s="175"/>
      <c r="O63" s="175"/>
      <c r="P63" s="175" t="s">
        <v>57</v>
      </c>
      <c r="Q63" s="175"/>
      <c r="R63" s="175"/>
      <c r="S63" s="175"/>
      <c r="T63" s="175"/>
      <c r="U63" s="175"/>
      <c r="V63" s="175"/>
      <c r="W63" s="175" t="s">
        <v>57</v>
      </c>
      <c r="X63" s="175"/>
      <c r="Y63" s="175"/>
      <c r="Z63" s="175"/>
      <c r="AA63" s="175"/>
      <c r="AB63" s="175"/>
      <c r="AC63" s="175"/>
      <c r="AD63" s="175"/>
      <c r="AE63" s="175" t="s">
        <v>58</v>
      </c>
      <c r="AF63" s="175"/>
      <c r="AG63" s="175"/>
      <c r="AH63" s="175"/>
      <c r="AI63" s="175"/>
      <c r="AJ63" s="175"/>
      <c r="AK63" s="175"/>
      <c r="AL63" s="80"/>
    </row>
    <row r="64" spans="1:38" s="3" customFormat="1" ht="20.100000000000001" customHeight="1">
      <c r="A64" s="29"/>
      <c r="B64" s="188"/>
      <c r="C64" s="189"/>
      <c r="D64" s="189"/>
      <c r="E64" s="189"/>
      <c r="F64" s="189"/>
      <c r="G64" s="189"/>
      <c r="H64" s="190"/>
      <c r="I64" s="188"/>
      <c r="J64" s="189"/>
      <c r="K64" s="189"/>
      <c r="L64" s="189"/>
      <c r="M64" s="189"/>
      <c r="N64" s="189"/>
      <c r="O64" s="190"/>
      <c r="P64" s="188"/>
      <c r="Q64" s="189"/>
      <c r="R64" s="189"/>
      <c r="S64" s="189"/>
      <c r="T64" s="189"/>
      <c r="U64" s="189"/>
      <c r="V64" s="190"/>
      <c r="W64" s="188"/>
      <c r="X64" s="189"/>
      <c r="Y64" s="189"/>
      <c r="Z64" s="189"/>
      <c r="AA64" s="189"/>
      <c r="AB64" s="189"/>
      <c r="AC64" s="189"/>
      <c r="AD64" s="190"/>
      <c r="AE64" s="188"/>
      <c r="AF64" s="189"/>
      <c r="AG64" s="189"/>
      <c r="AH64" s="189"/>
      <c r="AI64" s="189"/>
      <c r="AJ64" s="189"/>
      <c r="AK64" s="190"/>
      <c r="AL64" s="73"/>
    </row>
    <row r="65" spans="1:43" s="3" customFormat="1" ht="20.100000000000001" customHeight="1">
      <c r="A65" s="29"/>
      <c r="B65" s="191"/>
      <c r="C65" s="179"/>
      <c r="D65" s="179"/>
      <c r="E65" s="179"/>
      <c r="F65" s="179"/>
      <c r="G65" s="179"/>
      <c r="H65" s="192"/>
      <c r="I65" s="191"/>
      <c r="J65" s="179"/>
      <c r="K65" s="179"/>
      <c r="L65" s="179"/>
      <c r="M65" s="179"/>
      <c r="N65" s="179"/>
      <c r="O65" s="192"/>
      <c r="P65" s="191"/>
      <c r="Q65" s="179"/>
      <c r="R65" s="179"/>
      <c r="S65" s="179"/>
      <c r="T65" s="179"/>
      <c r="U65" s="179"/>
      <c r="V65" s="192"/>
      <c r="W65" s="191"/>
      <c r="X65" s="179"/>
      <c r="Y65" s="179"/>
      <c r="Z65" s="179"/>
      <c r="AA65" s="179"/>
      <c r="AB65" s="179"/>
      <c r="AC65" s="179"/>
      <c r="AD65" s="192"/>
      <c r="AE65" s="191"/>
      <c r="AF65" s="179"/>
      <c r="AG65" s="179"/>
      <c r="AH65" s="179"/>
      <c r="AI65" s="179"/>
      <c r="AJ65" s="179"/>
      <c r="AK65" s="192"/>
      <c r="AL65" s="73"/>
    </row>
    <row r="66" spans="1:43" s="3" customFormat="1" ht="20.100000000000001" customHeight="1">
      <c r="A66" s="29"/>
      <c r="B66" s="191"/>
      <c r="C66" s="179"/>
      <c r="D66" s="179"/>
      <c r="E66" s="179"/>
      <c r="F66" s="179"/>
      <c r="G66" s="179"/>
      <c r="H66" s="192"/>
      <c r="I66" s="191"/>
      <c r="J66" s="179"/>
      <c r="K66" s="179"/>
      <c r="L66" s="179"/>
      <c r="M66" s="179"/>
      <c r="N66" s="179"/>
      <c r="O66" s="192"/>
      <c r="P66" s="191"/>
      <c r="Q66" s="179"/>
      <c r="R66" s="179"/>
      <c r="S66" s="179"/>
      <c r="T66" s="179"/>
      <c r="U66" s="179"/>
      <c r="V66" s="192"/>
      <c r="W66" s="191"/>
      <c r="X66" s="179"/>
      <c r="Y66" s="179"/>
      <c r="Z66" s="179"/>
      <c r="AA66" s="179"/>
      <c r="AB66" s="179"/>
      <c r="AC66" s="179"/>
      <c r="AD66" s="192"/>
      <c r="AE66" s="191"/>
      <c r="AF66" s="179"/>
      <c r="AG66" s="179"/>
      <c r="AH66" s="179"/>
      <c r="AI66" s="179"/>
      <c r="AJ66" s="179"/>
      <c r="AK66" s="192"/>
      <c r="AL66" s="73"/>
    </row>
    <row r="67" spans="1:43" s="3" customFormat="1" ht="20.100000000000001" customHeight="1">
      <c r="A67" s="29"/>
      <c r="B67" s="191"/>
      <c r="C67" s="179"/>
      <c r="D67" s="179"/>
      <c r="E67" s="179"/>
      <c r="F67" s="179"/>
      <c r="G67" s="179"/>
      <c r="H67" s="192"/>
      <c r="I67" s="191"/>
      <c r="J67" s="179"/>
      <c r="K67" s="179"/>
      <c r="L67" s="179"/>
      <c r="M67" s="179"/>
      <c r="N67" s="179"/>
      <c r="O67" s="192"/>
      <c r="P67" s="191"/>
      <c r="Q67" s="179"/>
      <c r="R67" s="179"/>
      <c r="S67" s="179"/>
      <c r="T67" s="179"/>
      <c r="U67" s="179"/>
      <c r="V67" s="192"/>
      <c r="W67" s="191"/>
      <c r="X67" s="179"/>
      <c r="Y67" s="179"/>
      <c r="Z67" s="179"/>
      <c r="AA67" s="179"/>
      <c r="AB67" s="179"/>
      <c r="AC67" s="179"/>
      <c r="AD67" s="192"/>
      <c r="AE67" s="191"/>
      <c r="AF67" s="179"/>
      <c r="AG67" s="179"/>
      <c r="AH67" s="179"/>
      <c r="AI67" s="179"/>
      <c r="AJ67" s="179"/>
      <c r="AK67" s="192"/>
      <c r="AL67" s="73"/>
    </row>
    <row r="68" spans="1:43" s="3" customFormat="1" ht="20.100000000000001" customHeight="1">
      <c r="A68" s="29"/>
      <c r="B68" s="191"/>
      <c r="C68" s="179"/>
      <c r="D68" s="179"/>
      <c r="E68" s="179"/>
      <c r="F68" s="179"/>
      <c r="G68" s="179"/>
      <c r="H68" s="192"/>
      <c r="I68" s="191"/>
      <c r="J68" s="179"/>
      <c r="K68" s="179"/>
      <c r="L68" s="179"/>
      <c r="M68" s="179"/>
      <c r="N68" s="179"/>
      <c r="O68" s="192"/>
      <c r="P68" s="191"/>
      <c r="Q68" s="179"/>
      <c r="R68" s="179"/>
      <c r="S68" s="179"/>
      <c r="T68" s="179"/>
      <c r="U68" s="179"/>
      <c r="V68" s="192"/>
      <c r="W68" s="191"/>
      <c r="X68" s="179"/>
      <c r="Y68" s="179"/>
      <c r="Z68" s="179"/>
      <c r="AA68" s="179"/>
      <c r="AB68" s="179"/>
      <c r="AC68" s="179"/>
      <c r="AD68" s="192"/>
      <c r="AE68" s="191"/>
      <c r="AF68" s="179"/>
      <c r="AG68" s="179"/>
      <c r="AH68" s="179"/>
      <c r="AI68" s="179"/>
      <c r="AJ68" s="179"/>
      <c r="AK68" s="192"/>
      <c r="AL68" s="73"/>
      <c r="AQ68"/>
    </row>
    <row r="69" spans="1:43" s="3" customFormat="1" ht="20.100000000000001" customHeight="1">
      <c r="A69" s="8"/>
      <c r="B69" s="191"/>
      <c r="C69" s="179"/>
      <c r="D69" s="179"/>
      <c r="E69" s="179"/>
      <c r="F69" s="179"/>
      <c r="G69" s="179"/>
      <c r="H69" s="192"/>
      <c r="I69" s="191"/>
      <c r="J69" s="179"/>
      <c r="K69" s="179"/>
      <c r="L69" s="179"/>
      <c r="M69" s="179"/>
      <c r="N69" s="179"/>
      <c r="O69" s="192"/>
      <c r="P69" s="191"/>
      <c r="Q69" s="179"/>
      <c r="R69" s="179"/>
      <c r="S69" s="179"/>
      <c r="T69" s="179"/>
      <c r="U69" s="179"/>
      <c r="V69" s="192"/>
      <c r="W69" s="191"/>
      <c r="X69" s="179"/>
      <c r="Y69" s="179"/>
      <c r="Z69" s="179"/>
      <c r="AA69" s="179"/>
      <c r="AB69" s="179"/>
      <c r="AC69" s="179"/>
      <c r="AD69" s="192"/>
      <c r="AE69" s="191"/>
      <c r="AF69" s="179"/>
      <c r="AG69" s="179"/>
      <c r="AH69" s="179"/>
      <c r="AI69" s="179"/>
      <c r="AJ69" s="179"/>
      <c r="AK69" s="192"/>
      <c r="AL69" s="98"/>
    </row>
    <row r="70" spans="1:43" s="3" customFormat="1" ht="20.100000000000001" customHeight="1">
      <c r="A70" s="8"/>
      <c r="B70" s="193"/>
      <c r="C70" s="156"/>
      <c r="D70" s="156"/>
      <c r="E70" s="156"/>
      <c r="F70" s="156"/>
      <c r="G70" s="156"/>
      <c r="H70" s="194"/>
      <c r="I70" s="193"/>
      <c r="J70" s="156"/>
      <c r="K70" s="156"/>
      <c r="L70" s="156"/>
      <c r="M70" s="156"/>
      <c r="N70" s="156"/>
      <c r="O70" s="194"/>
      <c r="P70" s="193"/>
      <c r="Q70" s="156"/>
      <c r="R70" s="156"/>
      <c r="S70" s="156"/>
      <c r="T70" s="156"/>
      <c r="U70" s="156"/>
      <c r="V70" s="194"/>
      <c r="W70" s="193"/>
      <c r="X70" s="156"/>
      <c r="Y70" s="156"/>
      <c r="Z70" s="156"/>
      <c r="AA70" s="156"/>
      <c r="AB70" s="156"/>
      <c r="AC70" s="156"/>
      <c r="AD70" s="194"/>
      <c r="AE70" s="193"/>
      <c r="AF70" s="156"/>
      <c r="AG70" s="156"/>
      <c r="AH70" s="156"/>
      <c r="AI70" s="156"/>
      <c r="AJ70" s="156"/>
      <c r="AK70" s="194"/>
      <c r="AL70" s="98"/>
    </row>
    <row r="71" spans="1:43" s="3" customFormat="1" ht="6" customHeight="1">
      <c r="A71" s="8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98"/>
    </row>
    <row r="72" spans="1:43" s="3" customFormat="1" ht="20.100000000000001" customHeight="1">
      <c r="A72" s="82"/>
      <c r="B72" s="176" t="s">
        <v>59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 t="s">
        <v>60</v>
      </c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7"/>
    </row>
    <row r="73" spans="1:43" s="3" customFormat="1" ht="6" customHeight="1">
      <c r="A73" s="8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99"/>
    </row>
    <row r="74" spans="1:43" s="3" customFormat="1" ht="20.100000000000001" customHeight="1">
      <c r="A74" s="84"/>
      <c r="B74" s="156" t="str">
        <f>EVRTEMP!C51</f>
        <v>INPUT||pt=C:51||val=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51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98"/>
    </row>
    <row r="75" spans="1:43" s="3" customFormat="1" ht="6" customHeight="1">
      <c r="A75" s="85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100"/>
    </row>
    <row r="76" spans="1:43" ht="20.25" customHeight="1">
      <c r="A76" s="87"/>
      <c r="B76" s="88" t="s">
        <v>61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101"/>
    </row>
    <row r="77" spans="1:43" ht="6.75" customHeight="1">
      <c r="A77" s="8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64"/>
    </row>
    <row r="78" spans="1:43" ht="22.5" customHeight="1">
      <c r="A78" s="8"/>
      <c r="B78" s="21" t="s">
        <v>15</v>
      </c>
      <c r="C78" s="4"/>
      <c r="D78" s="4"/>
      <c r="E78" s="4"/>
      <c r="F78" s="4"/>
      <c r="G78" s="4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51"/>
      <c r="Y78" s="51" t="s">
        <v>16</v>
      </c>
      <c r="Z78" s="51"/>
      <c r="AA78" s="51"/>
      <c r="AB78" s="51"/>
      <c r="AC78" s="51"/>
      <c r="AD78" s="51"/>
      <c r="AE78" s="156"/>
      <c r="AF78" s="156"/>
      <c r="AG78" s="156"/>
      <c r="AH78" s="156"/>
      <c r="AI78" s="156"/>
      <c r="AJ78" s="156"/>
      <c r="AK78" s="156"/>
      <c r="AL78" s="64"/>
    </row>
    <row r="79" spans="1:43" ht="7.5" customHeight="1">
      <c r="A79" s="8"/>
      <c r="B79" s="21"/>
      <c r="C79" s="4"/>
      <c r="D79" s="4"/>
      <c r="E79" s="4"/>
      <c r="F79" s="4"/>
      <c r="G79" s="4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64"/>
    </row>
    <row r="80" spans="1:43" ht="18.75" customHeight="1">
      <c r="A80" s="8"/>
      <c r="B80" s="21" t="s">
        <v>17</v>
      </c>
      <c r="C80" s="4"/>
      <c r="D80" s="4"/>
      <c r="E80" s="4"/>
      <c r="F80" s="4"/>
      <c r="G80" s="4"/>
      <c r="H80" s="23"/>
      <c r="I80" s="22"/>
      <c r="J80" s="22"/>
      <c r="K80" s="22"/>
      <c r="L80" s="86"/>
      <c r="M80" s="86"/>
      <c r="N80" s="86"/>
      <c r="O80" s="156"/>
      <c r="P80" s="156"/>
      <c r="Q80" s="156"/>
      <c r="R80" s="156"/>
      <c r="S80" s="156"/>
      <c r="T80" s="156"/>
      <c r="U80" s="156"/>
      <c r="V80" s="156"/>
      <c r="W80" s="156"/>
      <c r="X80" s="22"/>
      <c r="Y80" s="95" t="s">
        <v>19</v>
      </c>
      <c r="Z80" s="22"/>
      <c r="AA80" s="22"/>
      <c r="AB80" s="22"/>
      <c r="AC80" s="22"/>
      <c r="AD80" s="22"/>
      <c r="AE80" s="156"/>
      <c r="AF80" s="156"/>
      <c r="AG80" s="156"/>
      <c r="AH80" s="156"/>
      <c r="AI80" s="156"/>
      <c r="AJ80" s="156"/>
      <c r="AK80" s="156"/>
      <c r="AL80" s="64"/>
    </row>
    <row r="81" spans="1:38" ht="3.75" customHeight="1">
      <c r="A81" s="8"/>
      <c r="B81" s="21"/>
      <c r="C81" s="4"/>
      <c r="D81" s="4"/>
      <c r="E81" s="4"/>
      <c r="F81" s="4"/>
      <c r="G81" s="4"/>
      <c r="H81" s="22"/>
      <c r="I81" s="22"/>
      <c r="J81" s="22"/>
      <c r="K81" s="22"/>
      <c r="L81" s="51"/>
      <c r="M81" s="51"/>
      <c r="N81" s="5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95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64"/>
    </row>
    <row r="82" spans="1:38" ht="17.25" customHeight="1">
      <c r="A82" s="8"/>
      <c r="B82" s="21"/>
      <c r="C82" s="4"/>
      <c r="D82" s="4"/>
      <c r="E82" s="4"/>
      <c r="F82" s="4"/>
      <c r="G82" s="4"/>
      <c r="H82" s="23"/>
      <c r="I82" s="22"/>
      <c r="J82" s="22"/>
      <c r="K82" s="22"/>
      <c r="L82" s="20"/>
      <c r="M82" s="20"/>
      <c r="N82" s="20"/>
      <c r="O82" s="156"/>
      <c r="P82" s="156"/>
      <c r="Q82" s="156"/>
      <c r="R82" s="156"/>
      <c r="S82" s="156"/>
      <c r="T82" s="156"/>
      <c r="U82" s="156"/>
      <c r="V82" s="156"/>
      <c r="W82" s="156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64"/>
    </row>
    <row r="83" spans="1:38" ht="4.5" customHeight="1">
      <c r="A83" s="8"/>
      <c r="B83" s="21"/>
      <c r="C83" s="4"/>
      <c r="D83" s="4"/>
      <c r="E83" s="4"/>
      <c r="F83" s="4"/>
      <c r="G83" s="4"/>
      <c r="H83" s="22"/>
      <c r="I83" s="22"/>
      <c r="J83" s="22"/>
      <c r="K83" s="22"/>
      <c r="L83" s="22"/>
      <c r="M83" s="22"/>
      <c r="N83" s="22"/>
      <c r="O83" s="179"/>
      <c r="P83" s="179"/>
      <c r="Q83" s="179"/>
      <c r="R83" s="179"/>
      <c r="S83" s="179"/>
      <c r="T83" s="179"/>
      <c r="U83" s="179"/>
      <c r="V83" s="179"/>
      <c r="W83" s="179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64"/>
    </row>
    <row r="84" spans="1:38" ht="19.5" customHeight="1">
      <c r="A84" s="8"/>
      <c r="B84" s="4"/>
      <c r="C84" s="4"/>
      <c r="D84" s="4"/>
      <c r="E84" s="4"/>
      <c r="F84" s="4"/>
      <c r="G84" s="4"/>
      <c r="H84" s="90"/>
      <c r="I84" s="4"/>
      <c r="J84" s="4"/>
      <c r="K84" s="4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64"/>
    </row>
    <row r="85" spans="1:38" ht="21" customHeight="1">
      <c r="A85" s="24"/>
      <c r="B85" s="25" t="s">
        <v>22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69"/>
    </row>
    <row r="86" spans="1:38" ht="6.75" customHeight="1">
      <c r="A86" s="8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70"/>
    </row>
    <row r="87" spans="1:38" ht="30.75" customHeight="1">
      <c r="A87" s="8"/>
      <c r="B87" s="180"/>
      <c r="C87" s="180"/>
      <c r="D87" s="180"/>
      <c r="E87" s="180"/>
      <c r="F87" s="180"/>
      <c r="G87" s="91"/>
      <c r="H87" s="181"/>
      <c r="I87" s="181"/>
      <c r="J87" s="181"/>
      <c r="K87" s="181"/>
      <c r="L87" s="91"/>
      <c r="M87" s="180"/>
      <c r="N87" s="180"/>
      <c r="O87" s="180"/>
      <c r="P87" s="180"/>
      <c r="Q87" s="180"/>
      <c r="R87" s="91"/>
      <c r="S87" s="180"/>
      <c r="T87" s="180"/>
      <c r="U87" s="180"/>
      <c r="V87" s="180"/>
      <c r="W87" s="91"/>
      <c r="X87" s="180"/>
      <c r="Y87" s="180"/>
      <c r="Z87" s="180"/>
      <c r="AA87" s="180"/>
      <c r="AB87" s="180"/>
      <c r="AC87" s="91"/>
      <c r="AD87" s="180"/>
      <c r="AE87" s="180"/>
      <c r="AF87" s="180"/>
      <c r="AG87" s="180"/>
      <c r="AH87" s="91"/>
      <c r="AI87" s="182"/>
      <c r="AJ87" s="183"/>
      <c r="AK87" s="184"/>
      <c r="AL87" s="102"/>
    </row>
    <row r="88" spans="1:38">
      <c r="A88" s="8"/>
      <c r="B88" s="166" t="s">
        <v>23</v>
      </c>
      <c r="C88" s="166"/>
      <c r="D88" s="166"/>
      <c r="E88" s="166"/>
      <c r="F88" s="166"/>
      <c r="G88" s="12"/>
      <c r="H88" s="148" t="s">
        <v>24</v>
      </c>
      <c r="I88" s="148"/>
      <c r="J88" s="148"/>
      <c r="K88" s="148"/>
      <c r="L88" s="12"/>
      <c r="M88" s="148" t="s">
        <v>25</v>
      </c>
      <c r="N88" s="148"/>
      <c r="O88" s="148"/>
      <c r="P88" s="148"/>
      <c r="Q88" s="148"/>
      <c r="R88" s="12"/>
      <c r="S88" s="166" t="s">
        <v>26</v>
      </c>
      <c r="T88" s="166"/>
      <c r="U88" s="166"/>
      <c r="V88" s="166"/>
      <c r="W88" s="12"/>
      <c r="X88" s="148" t="s">
        <v>27</v>
      </c>
      <c r="Y88" s="148"/>
      <c r="Z88" s="148"/>
      <c r="AA88" s="148"/>
      <c r="AB88" s="148"/>
      <c r="AC88" s="12"/>
      <c r="AD88" s="148" t="s">
        <v>28</v>
      </c>
      <c r="AE88" s="148"/>
      <c r="AF88" s="148"/>
      <c r="AG88" s="148"/>
      <c r="AH88" s="12"/>
      <c r="AI88" s="148" t="s">
        <v>29</v>
      </c>
      <c r="AJ88" s="148"/>
      <c r="AK88" s="148"/>
      <c r="AL88" s="72"/>
    </row>
    <row r="89" spans="1:38" ht="6" customHeight="1">
      <c r="A89" s="8"/>
      <c r="B89" s="10"/>
      <c r="C89" s="10"/>
      <c r="D89" s="10"/>
      <c r="E89" s="10"/>
      <c r="F89" s="10"/>
      <c r="G89" s="12"/>
      <c r="H89" s="10"/>
      <c r="I89" s="10"/>
      <c r="J89" s="10"/>
      <c r="K89" s="10"/>
      <c r="L89" s="12"/>
      <c r="M89" s="10"/>
      <c r="N89" s="10"/>
      <c r="O89" s="10"/>
      <c r="P89" s="10"/>
      <c r="Q89" s="10"/>
      <c r="R89" s="12"/>
      <c r="S89" s="28"/>
      <c r="T89" s="28"/>
      <c r="U89" s="28"/>
      <c r="V89" s="28"/>
      <c r="W89" s="12"/>
      <c r="X89" s="10"/>
      <c r="Y89" s="10"/>
      <c r="Z89" s="10"/>
      <c r="AA89" s="10"/>
      <c r="AB89" s="10"/>
      <c r="AC89" s="12"/>
      <c r="AD89" s="10"/>
      <c r="AE89" s="10"/>
      <c r="AF89" s="10"/>
      <c r="AG89" s="10"/>
      <c r="AH89" s="12"/>
      <c r="AI89" s="10"/>
      <c r="AJ89" s="10"/>
      <c r="AK89" s="10"/>
      <c r="AL89" s="66"/>
    </row>
    <row r="90" spans="1:38" ht="20.100000000000001" customHeight="1">
      <c r="A90" s="24"/>
      <c r="B90" s="25" t="s">
        <v>30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38"/>
      <c r="X90" s="38" t="s">
        <v>31</v>
      </c>
      <c r="Y90" s="26"/>
      <c r="Z90" s="26"/>
      <c r="AA90" s="26"/>
      <c r="AB90" s="26"/>
      <c r="AC90" s="26"/>
      <c r="AD90" s="26"/>
      <c r="AE90" s="26"/>
      <c r="AF90" s="38"/>
      <c r="AG90" s="26"/>
      <c r="AH90" s="38" t="s">
        <v>32</v>
      </c>
      <c r="AI90" s="26"/>
      <c r="AJ90" s="26"/>
      <c r="AK90" s="26"/>
      <c r="AL90" s="69"/>
    </row>
    <row r="91" spans="1:38" s="2" customFormat="1" ht="6" customHeight="1">
      <c r="A91" s="29"/>
      <c r="B91" s="3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6"/>
      <c r="X91" s="3"/>
      <c r="Y91" s="3"/>
      <c r="Z91" s="3"/>
      <c r="AA91" s="3"/>
      <c r="AB91" s="3"/>
      <c r="AC91" s="3"/>
      <c r="AD91" s="3"/>
      <c r="AE91" s="3"/>
      <c r="AF91" s="56"/>
      <c r="AG91" s="3"/>
      <c r="AH91" s="3"/>
      <c r="AI91" s="3"/>
      <c r="AJ91" s="3"/>
      <c r="AK91" s="3"/>
      <c r="AL91" s="73"/>
    </row>
    <row r="92" spans="1:38" s="2" customFormat="1" ht="20.100000000000001" customHeight="1">
      <c r="A92" s="29"/>
      <c r="B92" s="31" t="s">
        <v>33</v>
      </c>
      <c r="C92" s="3"/>
      <c r="D92" s="3"/>
      <c r="E92" s="3"/>
      <c r="F92" s="32"/>
      <c r="G92" s="32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56" t="s">
        <v>34</v>
      </c>
      <c r="X92" s="3" t="s">
        <v>35</v>
      </c>
      <c r="Y92" s="3"/>
      <c r="Z92" s="3"/>
      <c r="AA92" s="3"/>
      <c r="AB92" s="168"/>
      <c r="AC92" s="168"/>
      <c r="AD92" s="168"/>
      <c r="AE92" s="168"/>
      <c r="AF92" s="168"/>
      <c r="AG92" s="3"/>
      <c r="AH92" s="3"/>
      <c r="AI92" s="3"/>
      <c r="AJ92" s="3"/>
      <c r="AK92" s="3"/>
      <c r="AL92" s="73"/>
    </row>
    <row r="93" spans="1:38" s="2" customFormat="1" ht="6.75" customHeight="1">
      <c r="A93" s="29"/>
      <c r="B93" s="30"/>
      <c r="C93" s="3"/>
      <c r="D93" s="3"/>
      <c r="E93" s="3"/>
      <c r="F93" s="3"/>
      <c r="G93" s="3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56"/>
      <c r="X93" s="3"/>
      <c r="Y93" s="3"/>
      <c r="Z93" s="3"/>
      <c r="AA93" s="3"/>
      <c r="AB93" s="3"/>
      <c r="AC93" s="3"/>
      <c r="AD93" s="3"/>
      <c r="AE93" s="3"/>
      <c r="AF93" s="56"/>
      <c r="AG93" s="3"/>
      <c r="AH93" s="3"/>
      <c r="AI93" s="3"/>
      <c r="AJ93" s="3"/>
      <c r="AK93" s="3"/>
      <c r="AL93" s="73"/>
    </row>
    <row r="94" spans="1:38" s="2" customFormat="1" ht="20.100000000000001" customHeight="1">
      <c r="A94" s="29"/>
      <c r="B94" s="31" t="s">
        <v>37</v>
      </c>
      <c r="C94" s="3"/>
      <c r="D94" s="3"/>
      <c r="E94" s="3"/>
      <c r="F94" s="32"/>
      <c r="G94" s="32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56"/>
      <c r="X94" s="3" t="s">
        <v>38</v>
      </c>
      <c r="Y94" s="3"/>
      <c r="Z94" s="3"/>
      <c r="AA94" s="3"/>
      <c r="AB94" s="168"/>
      <c r="AC94" s="168"/>
      <c r="AD94" s="168"/>
      <c r="AE94" s="168"/>
      <c r="AF94" s="168"/>
      <c r="AG94" s="3"/>
      <c r="AH94" s="3"/>
      <c r="AI94" s="3"/>
      <c r="AJ94" s="3"/>
      <c r="AK94" s="3"/>
      <c r="AL94" s="73"/>
    </row>
    <row r="95" spans="1:38" s="2" customFormat="1" ht="6" customHeight="1">
      <c r="A95" s="29"/>
      <c r="B95" s="31"/>
      <c r="C95" s="3"/>
      <c r="D95" s="3"/>
      <c r="E95" s="3"/>
      <c r="F95" s="34"/>
      <c r="G95" s="34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56"/>
      <c r="X95" s="3"/>
      <c r="Y95" s="3"/>
      <c r="Z95" s="3"/>
      <c r="AA95" s="3"/>
      <c r="AB95" s="3"/>
      <c r="AC95" s="3"/>
      <c r="AD95" s="3"/>
      <c r="AE95" s="3"/>
      <c r="AF95" s="56"/>
      <c r="AG95" s="3"/>
      <c r="AH95" s="3"/>
      <c r="AI95" s="3"/>
      <c r="AJ95" s="3"/>
      <c r="AK95" s="3"/>
      <c r="AL95" s="73"/>
    </row>
    <row r="96" spans="1:38" s="2" customFormat="1" ht="20.100000000000001" customHeight="1">
      <c r="A96" s="29"/>
      <c r="B96" s="31" t="s">
        <v>40</v>
      </c>
      <c r="C96" s="3"/>
      <c r="D96" s="3"/>
      <c r="E96" s="3"/>
      <c r="F96" s="32"/>
      <c r="G96" s="32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56"/>
      <c r="X96" s="3" t="s">
        <v>41</v>
      </c>
      <c r="Y96" s="3"/>
      <c r="Z96" s="3"/>
      <c r="AA96" s="3"/>
      <c r="AB96" s="168"/>
      <c r="AC96" s="168"/>
      <c r="AD96" s="168"/>
      <c r="AE96" s="168"/>
      <c r="AF96" s="168"/>
      <c r="AG96" s="3"/>
      <c r="AH96" s="3"/>
      <c r="AI96" s="3"/>
      <c r="AJ96" s="3"/>
      <c r="AK96" s="3"/>
      <c r="AL96" s="73"/>
    </row>
    <row r="97" spans="1:38" s="2" customFormat="1" ht="6.75" customHeight="1">
      <c r="A97" s="29"/>
      <c r="B97" s="31"/>
      <c r="C97" s="3"/>
      <c r="D97" s="3"/>
      <c r="E97" s="3"/>
      <c r="F97" s="3"/>
      <c r="G97" s="3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56"/>
      <c r="X97" s="3"/>
      <c r="Y97" s="3"/>
      <c r="Z97" s="3"/>
      <c r="AA97" s="3"/>
      <c r="AB97" s="3"/>
      <c r="AC97" s="3"/>
      <c r="AD97" s="3"/>
      <c r="AE97" s="3"/>
      <c r="AF97" s="56"/>
      <c r="AG97" s="3"/>
      <c r="AH97" s="3"/>
      <c r="AI97" s="3"/>
      <c r="AJ97" s="3"/>
      <c r="AK97" s="3"/>
      <c r="AL97" s="73"/>
    </row>
    <row r="98" spans="1:38" s="2" customFormat="1" ht="20.100000000000001" customHeight="1">
      <c r="A98" s="29"/>
      <c r="B98" s="31" t="s">
        <v>43</v>
      </c>
      <c r="C98" s="3"/>
      <c r="D98" s="3"/>
      <c r="E98" s="3"/>
      <c r="F98" s="3"/>
      <c r="G98" s="3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56"/>
      <c r="X98" s="3" t="s">
        <v>44</v>
      </c>
      <c r="Y98" s="3"/>
      <c r="Z98" s="3"/>
      <c r="AA98" s="3"/>
      <c r="AB98" s="168"/>
      <c r="AC98" s="168"/>
      <c r="AD98" s="168"/>
      <c r="AE98" s="168"/>
      <c r="AF98" s="168"/>
      <c r="AG98" s="3"/>
      <c r="AH98" s="3"/>
      <c r="AI98" s="3"/>
      <c r="AJ98" s="3"/>
      <c r="AK98" s="3"/>
      <c r="AL98" s="73"/>
    </row>
    <row r="99" spans="1:38" s="2" customFormat="1" ht="4.5" customHeight="1">
      <c r="A99" s="29"/>
      <c r="B99" s="31"/>
      <c r="C99" s="3"/>
      <c r="D99" s="3"/>
      <c r="E99" s="3"/>
      <c r="F99" s="3"/>
      <c r="G99" s="3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56"/>
      <c r="X99" s="3"/>
      <c r="Y99" s="3"/>
      <c r="Z99" s="3"/>
      <c r="AA99" s="3"/>
      <c r="AB99" s="3"/>
      <c r="AC99" s="3"/>
      <c r="AD99" s="3"/>
      <c r="AE99" s="3"/>
      <c r="AF99" s="56"/>
      <c r="AG99" s="3"/>
      <c r="AH99" s="3"/>
      <c r="AI99" s="3"/>
      <c r="AJ99" s="3"/>
      <c r="AK99" s="3"/>
      <c r="AL99" s="73"/>
    </row>
    <row r="100" spans="1:38" s="2" customFormat="1" ht="20.100000000000001" customHeight="1">
      <c r="A100" s="29"/>
      <c r="B100" s="31" t="s">
        <v>46</v>
      </c>
      <c r="C100" s="3"/>
      <c r="D100" s="3"/>
      <c r="E100" s="3"/>
      <c r="F100" s="3"/>
      <c r="G100" s="3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56"/>
      <c r="X100" s="31"/>
      <c r="Y100" s="3"/>
      <c r="Z100" s="3"/>
      <c r="AA100" s="3"/>
      <c r="AB100" s="3"/>
      <c r="AC100" s="3"/>
      <c r="AD100" s="3"/>
      <c r="AE100" s="3"/>
      <c r="AF100" s="56"/>
      <c r="AG100" s="3"/>
      <c r="AH100" s="168"/>
      <c r="AI100" s="168"/>
      <c r="AJ100" s="168"/>
      <c r="AK100" s="168"/>
      <c r="AL100" s="73"/>
    </row>
    <row r="101" spans="1:38" s="2" customFormat="1" ht="4.5" customHeight="1">
      <c r="A101" s="29"/>
      <c r="B101" s="31"/>
      <c r="C101" s="3"/>
      <c r="D101" s="3"/>
      <c r="E101" s="3"/>
      <c r="F101" s="3"/>
      <c r="G101" s="3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56"/>
      <c r="X101" s="3"/>
      <c r="Y101" s="3"/>
      <c r="Z101" s="3"/>
      <c r="AA101" s="3"/>
      <c r="AB101" s="3"/>
      <c r="AC101" s="3"/>
      <c r="AD101" s="3"/>
      <c r="AE101" s="3"/>
      <c r="AF101" s="56"/>
      <c r="AG101" s="3"/>
      <c r="AH101" s="3"/>
      <c r="AI101" s="3"/>
      <c r="AJ101" s="3"/>
      <c r="AK101" s="3"/>
      <c r="AL101" s="73"/>
    </row>
    <row r="102" spans="1:38" s="3" customFormat="1" ht="20.100000000000001" customHeight="1">
      <c r="A102" s="29"/>
      <c r="B102" s="31" t="s">
        <v>47</v>
      </c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56"/>
      <c r="AF102" s="56"/>
      <c r="AL102" s="73"/>
    </row>
    <row r="103" spans="1:38" s="3" customFormat="1" ht="6" customHeight="1">
      <c r="A103" s="29"/>
      <c r="B103" s="31"/>
      <c r="W103" s="56"/>
      <c r="AF103" s="56"/>
      <c r="AL103" s="73"/>
    </row>
    <row r="104" spans="1:38" s="3" customFormat="1" ht="20.100000000000001" customHeight="1">
      <c r="A104" s="29"/>
      <c r="B104" s="31" t="s">
        <v>48</v>
      </c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56"/>
      <c r="AF104" s="56"/>
      <c r="AL104" s="73"/>
    </row>
    <row r="105" spans="1:38" s="3" customFormat="1" ht="6" customHeight="1">
      <c r="A105" s="29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73"/>
    </row>
    <row r="106" spans="1:38" s="3" customFormat="1" ht="21" customHeight="1">
      <c r="A106" s="24"/>
      <c r="B106" s="25" t="s">
        <v>49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69"/>
    </row>
    <row r="107" spans="1:38" s="3" customFormat="1" ht="7.5" customHeight="1">
      <c r="A107" s="29"/>
      <c r="B107" s="30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73"/>
    </row>
    <row r="108" spans="1:38" s="3" customFormat="1" ht="20.100000000000001" customHeight="1">
      <c r="A108" s="29"/>
      <c r="B108" s="31" t="s">
        <v>50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97"/>
      <c r="P108" s="51" t="s">
        <v>51</v>
      </c>
      <c r="Q108" s="51"/>
      <c r="R108" s="51"/>
      <c r="S108" s="97"/>
      <c r="T108" s="51" t="s">
        <v>52</v>
      </c>
      <c r="U108" s="51"/>
      <c r="V108" s="51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73"/>
    </row>
    <row r="109" spans="1:38" s="3" customFormat="1" ht="3" customHeight="1">
      <c r="A109" s="29"/>
      <c r="B109" s="3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73"/>
    </row>
    <row r="110" spans="1:38" s="3" customFormat="1" ht="20.100000000000001" customHeight="1">
      <c r="A110" s="29"/>
      <c r="B110" s="31" t="s">
        <v>53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97"/>
      <c r="P110" s="51" t="s">
        <v>51</v>
      </c>
      <c r="Q110" s="51"/>
      <c r="R110" s="51"/>
      <c r="S110" s="97"/>
      <c r="T110" s="51" t="s">
        <v>52</v>
      </c>
      <c r="U110" s="51"/>
      <c r="V110" s="51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73"/>
    </row>
    <row r="111" spans="1:38" s="3" customFormat="1" ht="6" customHeight="1">
      <c r="A111" s="29"/>
      <c r="B111" s="3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73"/>
    </row>
    <row r="112" spans="1:38" s="3" customFormat="1" ht="20.100000000000001" customHeight="1">
      <c r="A112" s="24"/>
      <c r="B112" s="25" t="s">
        <v>54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38" t="s">
        <v>33</v>
      </c>
      <c r="W112" s="38"/>
      <c r="X112" s="26"/>
      <c r="Y112" s="26"/>
      <c r="Z112" s="26"/>
      <c r="AA112" s="26"/>
      <c r="AB112" s="26"/>
      <c r="AC112" s="26"/>
      <c r="AD112" s="26"/>
      <c r="AE112" s="26"/>
      <c r="AF112" s="38"/>
      <c r="AG112" s="26"/>
      <c r="AH112" s="26"/>
      <c r="AI112" s="26"/>
      <c r="AJ112" s="26"/>
      <c r="AK112" s="26"/>
      <c r="AL112" s="69"/>
    </row>
    <row r="113" spans="1:38" s="3" customFormat="1" ht="6" customHeight="1">
      <c r="A113" s="29"/>
      <c r="B113" s="31"/>
      <c r="W113" s="56"/>
      <c r="AF113" s="56"/>
      <c r="AL113" s="73"/>
    </row>
    <row r="114" spans="1:38" s="3" customFormat="1" ht="20.100000000000001" customHeight="1">
      <c r="A114" s="29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73"/>
    </row>
    <row r="115" spans="1:38" s="3" customFormat="1" ht="6" customHeight="1">
      <c r="A115" s="29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73"/>
    </row>
    <row r="116" spans="1:38" s="3" customFormat="1" ht="20.100000000000001" customHeight="1">
      <c r="A116" s="41"/>
      <c r="B116" s="42" t="s">
        <v>55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78"/>
    </row>
    <row r="117" spans="1:38" s="3" customFormat="1" ht="6" customHeight="1">
      <c r="A117" s="44"/>
      <c r="B117" s="45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79"/>
    </row>
    <row r="118" spans="1:38" ht="6" customHeight="1">
      <c r="A118" s="8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98"/>
    </row>
    <row r="119" spans="1:38" s="4" customFormat="1">
      <c r="A119" s="94"/>
      <c r="B119" s="95" t="s">
        <v>62</v>
      </c>
      <c r="C119" s="95"/>
      <c r="D119" s="95"/>
      <c r="E119" s="95"/>
      <c r="F119" s="95"/>
      <c r="G119" s="95"/>
      <c r="H119" s="95"/>
      <c r="I119" s="185" t="s">
        <v>57</v>
      </c>
      <c r="J119" s="185"/>
      <c r="K119" s="185"/>
      <c r="L119" s="185"/>
      <c r="M119" s="185"/>
      <c r="N119" s="185"/>
      <c r="O119" s="185"/>
      <c r="P119" s="185" t="s">
        <v>57</v>
      </c>
      <c r="Q119" s="185"/>
      <c r="R119" s="185"/>
      <c r="S119" s="185"/>
      <c r="T119" s="185"/>
      <c r="U119" s="185"/>
      <c r="V119" s="185"/>
      <c r="W119" s="185" t="s">
        <v>57</v>
      </c>
      <c r="X119" s="185"/>
      <c r="Y119" s="185"/>
      <c r="Z119" s="185"/>
      <c r="AA119" s="185"/>
      <c r="AB119" s="185"/>
      <c r="AC119" s="185"/>
      <c r="AD119" s="185"/>
      <c r="AE119" s="185" t="s">
        <v>58</v>
      </c>
      <c r="AF119" s="185"/>
      <c r="AG119" s="185"/>
      <c r="AH119" s="185"/>
      <c r="AI119" s="185"/>
      <c r="AJ119" s="185"/>
      <c r="AK119" s="185"/>
      <c r="AL119" s="98"/>
    </row>
    <row r="120" spans="1:38">
      <c r="A120" s="8"/>
      <c r="B120" s="188"/>
      <c r="C120" s="189"/>
      <c r="D120" s="189"/>
      <c r="E120" s="189"/>
      <c r="F120" s="189"/>
      <c r="G120" s="189"/>
      <c r="H120" s="190"/>
      <c r="I120" s="188"/>
      <c r="J120" s="189"/>
      <c r="K120" s="189"/>
      <c r="L120" s="189"/>
      <c r="M120" s="189"/>
      <c r="N120" s="189"/>
      <c r="O120" s="190"/>
      <c r="P120" s="188"/>
      <c r="Q120" s="189"/>
      <c r="R120" s="189"/>
      <c r="S120" s="189"/>
      <c r="T120" s="189"/>
      <c r="U120" s="189"/>
      <c r="V120" s="190"/>
      <c r="W120" s="188"/>
      <c r="X120" s="189"/>
      <c r="Y120" s="189"/>
      <c r="Z120" s="189"/>
      <c r="AA120" s="189"/>
      <c r="AB120" s="189"/>
      <c r="AC120" s="189"/>
      <c r="AD120" s="190"/>
      <c r="AE120" s="188"/>
      <c r="AF120" s="189"/>
      <c r="AG120" s="189"/>
      <c r="AH120" s="189"/>
      <c r="AI120" s="189"/>
      <c r="AJ120" s="189"/>
      <c r="AK120" s="190"/>
      <c r="AL120" s="98"/>
    </row>
    <row r="121" spans="1:38">
      <c r="A121" s="8"/>
      <c r="B121" s="191"/>
      <c r="C121" s="179"/>
      <c r="D121" s="179"/>
      <c r="E121" s="179"/>
      <c r="F121" s="179"/>
      <c r="G121" s="179"/>
      <c r="H121" s="192"/>
      <c r="I121" s="191"/>
      <c r="J121" s="179"/>
      <c r="K121" s="179"/>
      <c r="L121" s="179"/>
      <c r="M121" s="179"/>
      <c r="N121" s="179"/>
      <c r="O121" s="192"/>
      <c r="P121" s="191"/>
      <c r="Q121" s="179"/>
      <c r="R121" s="179"/>
      <c r="S121" s="179"/>
      <c r="T121" s="179"/>
      <c r="U121" s="179"/>
      <c r="V121" s="192"/>
      <c r="W121" s="191"/>
      <c r="X121" s="179"/>
      <c r="Y121" s="179"/>
      <c r="Z121" s="179"/>
      <c r="AA121" s="179"/>
      <c r="AB121" s="179"/>
      <c r="AC121" s="179"/>
      <c r="AD121" s="192"/>
      <c r="AE121" s="191"/>
      <c r="AF121" s="179"/>
      <c r="AG121" s="179"/>
      <c r="AH121" s="179"/>
      <c r="AI121" s="179"/>
      <c r="AJ121" s="179"/>
      <c r="AK121" s="192"/>
      <c r="AL121" s="98"/>
    </row>
    <row r="122" spans="1:38">
      <c r="A122" s="8"/>
      <c r="B122" s="191"/>
      <c r="C122" s="179"/>
      <c r="D122" s="179"/>
      <c r="E122" s="179"/>
      <c r="F122" s="179"/>
      <c r="G122" s="179"/>
      <c r="H122" s="192"/>
      <c r="I122" s="191"/>
      <c r="J122" s="179"/>
      <c r="K122" s="179"/>
      <c r="L122" s="179"/>
      <c r="M122" s="179"/>
      <c r="N122" s="179"/>
      <c r="O122" s="192"/>
      <c r="P122" s="191"/>
      <c r="Q122" s="179"/>
      <c r="R122" s="179"/>
      <c r="S122" s="179"/>
      <c r="T122" s="179"/>
      <c r="U122" s="179"/>
      <c r="V122" s="192"/>
      <c r="W122" s="191"/>
      <c r="X122" s="179"/>
      <c r="Y122" s="179"/>
      <c r="Z122" s="179"/>
      <c r="AA122" s="179"/>
      <c r="AB122" s="179"/>
      <c r="AC122" s="179"/>
      <c r="AD122" s="192"/>
      <c r="AE122" s="191"/>
      <c r="AF122" s="179"/>
      <c r="AG122" s="179"/>
      <c r="AH122" s="179"/>
      <c r="AI122" s="179"/>
      <c r="AJ122" s="179"/>
      <c r="AK122" s="192"/>
      <c r="AL122" s="98"/>
    </row>
    <row r="123" spans="1:38">
      <c r="A123" s="8"/>
      <c r="B123" s="191"/>
      <c r="C123" s="179"/>
      <c r="D123" s="179"/>
      <c r="E123" s="179"/>
      <c r="F123" s="179"/>
      <c r="G123" s="179"/>
      <c r="H123" s="192"/>
      <c r="I123" s="191"/>
      <c r="J123" s="179"/>
      <c r="K123" s="179"/>
      <c r="L123" s="179"/>
      <c r="M123" s="179"/>
      <c r="N123" s="179"/>
      <c r="O123" s="192"/>
      <c r="P123" s="191"/>
      <c r="Q123" s="179"/>
      <c r="R123" s="179"/>
      <c r="S123" s="179"/>
      <c r="T123" s="179"/>
      <c r="U123" s="179"/>
      <c r="V123" s="192"/>
      <c r="W123" s="191"/>
      <c r="X123" s="179"/>
      <c r="Y123" s="179"/>
      <c r="Z123" s="179"/>
      <c r="AA123" s="179"/>
      <c r="AB123" s="179"/>
      <c r="AC123" s="179"/>
      <c r="AD123" s="192"/>
      <c r="AE123" s="191"/>
      <c r="AF123" s="179"/>
      <c r="AG123" s="179"/>
      <c r="AH123" s="179"/>
      <c r="AI123" s="179"/>
      <c r="AJ123" s="179"/>
      <c r="AK123" s="192"/>
      <c r="AL123" s="98"/>
    </row>
    <row r="124" spans="1:38">
      <c r="A124" s="8"/>
      <c r="B124" s="191"/>
      <c r="C124" s="179"/>
      <c r="D124" s="179"/>
      <c r="E124" s="179"/>
      <c r="F124" s="179"/>
      <c r="G124" s="179"/>
      <c r="H124" s="192"/>
      <c r="I124" s="191"/>
      <c r="J124" s="179"/>
      <c r="K124" s="179"/>
      <c r="L124" s="179"/>
      <c r="M124" s="179"/>
      <c r="N124" s="179"/>
      <c r="O124" s="192"/>
      <c r="P124" s="191"/>
      <c r="Q124" s="179"/>
      <c r="R124" s="179"/>
      <c r="S124" s="179"/>
      <c r="T124" s="179"/>
      <c r="U124" s="179"/>
      <c r="V124" s="192"/>
      <c r="W124" s="191"/>
      <c r="X124" s="179"/>
      <c r="Y124" s="179"/>
      <c r="Z124" s="179"/>
      <c r="AA124" s="179"/>
      <c r="AB124" s="179"/>
      <c r="AC124" s="179"/>
      <c r="AD124" s="192"/>
      <c r="AE124" s="191"/>
      <c r="AF124" s="179"/>
      <c r="AG124" s="179"/>
      <c r="AH124" s="179"/>
      <c r="AI124" s="179"/>
      <c r="AJ124" s="179"/>
      <c r="AK124" s="192"/>
      <c r="AL124" s="98"/>
    </row>
    <row r="125" spans="1:38">
      <c r="A125" s="8"/>
      <c r="B125" s="191"/>
      <c r="C125" s="179"/>
      <c r="D125" s="179"/>
      <c r="E125" s="179"/>
      <c r="F125" s="179"/>
      <c r="G125" s="179"/>
      <c r="H125" s="192"/>
      <c r="I125" s="191"/>
      <c r="J125" s="179"/>
      <c r="K125" s="179"/>
      <c r="L125" s="179"/>
      <c r="M125" s="179"/>
      <c r="N125" s="179"/>
      <c r="O125" s="192"/>
      <c r="P125" s="191"/>
      <c r="Q125" s="179"/>
      <c r="R125" s="179"/>
      <c r="S125" s="179"/>
      <c r="T125" s="179"/>
      <c r="U125" s="179"/>
      <c r="V125" s="192"/>
      <c r="W125" s="191"/>
      <c r="X125" s="179"/>
      <c r="Y125" s="179"/>
      <c r="Z125" s="179"/>
      <c r="AA125" s="179"/>
      <c r="AB125" s="179"/>
      <c r="AC125" s="179"/>
      <c r="AD125" s="192"/>
      <c r="AE125" s="191"/>
      <c r="AF125" s="179"/>
      <c r="AG125" s="179"/>
      <c r="AH125" s="179"/>
      <c r="AI125" s="179"/>
      <c r="AJ125" s="179"/>
      <c r="AK125" s="192"/>
      <c r="AL125" s="98"/>
    </row>
    <row r="126" spans="1:38">
      <c r="A126" s="8"/>
      <c r="B126" s="191"/>
      <c r="C126" s="179"/>
      <c r="D126" s="179"/>
      <c r="E126" s="179"/>
      <c r="F126" s="179"/>
      <c r="G126" s="179"/>
      <c r="H126" s="192"/>
      <c r="I126" s="191"/>
      <c r="J126" s="179"/>
      <c r="K126" s="179"/>
      <c r="L126" s="179"/>
      <c r="M126" s="179"/>
      <c r="N126" s="179"/>
      <c r="O126" s="192"/>
      <c r="P126" s="191"/>
      <c r="Q126" s="179"/>
      <c r="R126" s="179"/>
      <c r="S126" s="179"/>
      <c r="T126" s="179"/>
      <c r="U126" s="179"/>
      <c r="V126" s="192"/>
      <c r="W126" s="191"/>
      <c r="X126" s="179"/>
      <c r="Y126" s="179"/>
      <c r="Z126" s="179"/>
      <c r="AA126" s="179"/>
      <c r="AB126" s="179"/>
      <c r="AC126" s="179"/>
      <c r="AD126" s="192"/>
      <c r="AE126" s="191"/>
      <c r="AF126" s="179"/>
      <c r="AG126" s="179"/>
      <c r="AH126" s="179"/>
      <c r="AI126" s="179"/>
      <c r="AJ126" s="179"/>
      <c r="AK126" s="192"/>
      <c r="AL126" s="98"/>
    </row>
    <row r="127" spans="1:38">
      <c r="A127" s="8"/>
      <c r="B127" s="193"/>
      <c r="C127" s="156"/>
      <c r="D127" s="156"/>
      <c r="E127" s="156"/>
      <c r="F127" s="156"/>
      <c r="G127" s="156"/>
      <c r="H127" s="194"/>
      <c r="I127" s="193"/>
      <c r="J127" s="156"/>
      <c r="K127" s="156"/>
      <c r="L127" s="156"/>
      <c r="M127" s="156"/>
      <c r="N127" s="156"/>
      <c r="O127" s="194"/>
      <c r="P127" s="193"/>
      <c r="Q127" s="156"/>
      <c r="R127" s="156"/>
      <c r="S127" s="156"/>
      <c r="T127" s="156"/>
      <c r="U127" s="156"/>
      <c r="V127" s="194"/>
      <c r="W127" s="193"/>
      <c r="X127" s="156"/>
      <c r="Y127" s="156"/>
      <c r="Z127" s="156"/>
      <c r="AA127" s="156"/>
      <c r="AB127" s="156"/>
      <c r="AC127" s="156"/>
      <c r="AD127" s="194"/>
      <c r="AE127" s="193"/>
      <c r="AF127" s="156"/>
      <c r="AG127" s="156"/>
      <c r="AH127" s="156"/>
      <c r="AI127" s="156"/>
      <c r="AJ127" s="156"/>
      <c r="AK127" s="194"/>
      <c r="AL127" s="98"/>
    </row>
    <row r="128" spans="1:38" ht="5.25" customHeight="1">
      <c r="A128" s="8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81"/>
    </row>
    <row r="129" spans="1:38">
      <c r="A129" s="82"/>
      <c r="B129" s="176" t="s">
        <v>59</v>
      </c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 t="s">
        <v>60</v>
      </c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7"/>
    </row>
    <row r="130" spans="1:38" s="2" customFormat="1" ht="6" customHeight="1">
      <c r="A130" s="8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99"/>
    </row>
    <row r="131" spans="1:38" ht="27" customHeight="1">
      <c r="A131" s="84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51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98"/>
    </row>
    <row r="132" spans="1:38" ht="7.5" customHeight="1">
      <c r="A132" s="85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100"/>
    </row>
    <row r="133" spans="1:38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P133" s="103"/>
      <c r="Q133" s="103"/>
      <c r="R133" s="103"/>
      <c r="S133" s="103"/>
      <c r="T133" s="103"/>
      <c r="U133" s="103"/>
      <c r="V133" s="103"/>
    </row>
    <row r="134" spans="1:38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P134" s="103"/>
      <c r="Q134" s="103"/>
      <c r="R134" s="103"/>
      <c r="S134" s="103"/>
      <c r="T134" s="103"/>
      <c r="U134" s="103"/>
      <c r="V134" s="103"/>
    </row>
    <row r="135" spans="1:38"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P135" s="103"/>
      <c r="Q135" s="103"/>
      <c r="R135" s="103"/>
      <c r="S135" s="103"/>
      <c r="T135" s="103"/>
      <c r="U135" s="103"/>
      <c r="V135" s="103"/>
    </row>
    <row r="136" spans="1:38"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</row>
    <row r="137" spans="1:38"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</row>
    <row r="138" spans="1:38" s="4" customFormat="1"/>
    <row r="139" spans="1:38" s="4" customFormat="1"/>
    <row r="140" spans="1:38" s="4" customFormat="1"/>
  </sheetData>
  <sheetProtection selectLockedCells="1" selectUnlockedCells="1"/>
  <mergeCells count="115">
    <mergeCell ref="B129:S129"/>
    <mergeCell ref="T129:AL129"/>
    <mergeCell ref="B131:R131"/>
    <mergeCell ref="T131:AK131"/>
    <mergeCell ref="B136:L136"/>
    <mergeCell ref="P136:AB136"/>
    <mergeCell ref="B137:L137"/>
    <mergeCell ref="P137:AB137"/>
    <mergeCell ref="B64:H70"/>
    <mergeCell ref="I64:O70"/>
    <mergeCell ref="P64:V70"/>
    <mergeCell ref="W64:AD70"/>
    <mergeCell ref="AE64:AK70"/>
    <mergeCell ref="B120:H127"/>
    <mergeCell ref="I120:O127"/>
    <mergeCell ref="P120:V127"/>
    <mergeCell ref="W120:AD127"/>
    <mergeCell ref="AE120:AK127"/>
    <mergeCell ref="AH100:AK100"/>
    <mergeCell ref="H102:V102"/>
    <mergeCell ref="H104:V104"/>
    <mergeCell ref="W108:AK108"/>
    <mergeCell ref="W110:AK110"/>
    <mergeCell ref="B114:T114"/>
    <mergeCell ref="V114:AK114"/>
    <mergeCell ref="I119:O119"/>
    <mergeCell ref="P119:V119"/>
    <mergeCell ref="W119:AD119"/>
    <mergeCell ref="AE119:AK119"/>
    <mergeCell ref="H92:V92"/>
    <mergeCell ref="AB92:AF92"/>
    <mergeCell ref="H94:V94"/>
    <mergeCell ref="AB94:AF94"/>
    <mergeCell ref="H96:V96"/>
    <mergeCell ref="AB96:AF96"/>
    <mergeCell ref="H98:V98"/>
    <mergeCell ref="AB98:AF98"/>
    <mergeCell ref="H100:V100"/>
    <mergeCell ref="O83:W83"/>
    <mergeCell ref="B87:F87"/>
    <mergeCell ref="H87:K87"/>
    <mergeCell ref="M87:Q87"/>
    <mergeCell ref="S87:V87"/>
    <mergeCell ref="X87:AB87"/>
    <mergeCell ref="AD87:AG87"/>
    <mergeCell ref="AI87:AK87"/>
    <mergeCell ref="B88:F88"/>
    <mergeCell ref="H88:K88"/>
    <mergeCell ref="M88:Q88"/>
    <mergeCell ref="S88:V88"/>
    <mergeCell ref="X88:AB88"/>
    <mergeCell ref="AD88:AG88"/>
    <mergeCell ref="AI88:AK88"/>
    <mergeCell ref="B72:S72"/>
    <mergeCell ref="T72:AL72"/>
    <mergeCell ref="B74:R74"/>
    <mergeCell ref="T74:AK74"/>
    <mergeCell ref="H78:W78"/>
    <mergeCell ref="AE78:AK78"/>
    <mergeCell ref="O80:W80"/>
    <mergeCell ref="AE80:AK80"/>
    <mergeCell ref="O82:W82"/>
    <mergeCell ref="H48:V48"/>
    <mergeCell ref="B51:AK51"/>
    <mergeCell ref="U53:AK53"/>
    <mergeCell ref="U55:AK55"/>
    <mergeCell ref="B59:T59"/>
    <mergeCell ref="V59:AK59"/>
    <mergeCell ref="B63:H63"/>
    <mergeCell ref="I63:O63"/>
    <mergeCell ref="P63:V63"/>
    <mergeCell ref="W63:AD63"/>
    <mergeCell ref="AE63:AK63"/>
    <mergeCell ref="H38:V38"/>
    <mergeCell ref="AB38:AF38"/>
    <mergeCell ref="H40:V40"/>
    <mergeCell ref="AB40:AF40"/>
    <mergeCell ref="H42:V42"/>
    <mergeCell ref="AB42:AF42"/>
    <mergeCell ref="H44:V44"/>
    <mergeCell ref="AH44:AK44"/>
    <mergeCell ref="H46:V46"/>
    <mergeCell ref="B32:F32"/>
    <mergeCell ref="H32:K32"/>
    <mergeCell ref="M32:Q32"/>
    <mergeCell ref="S32:V32"/>
    <mergeCell ref="X32:AB32"/>
    <mergeCell ref="AD32:AG32"/>
    <mergeCell ref="AI32:AK32"/>
    <mergeCell ref="H36:V36"/>
    <mergeCell ref="AB36:AF36"/>
    <mergeCell ref="G17:AK17"/>
    <mergeCell ref="H21:W21"/>
    <mergeCell ref="AE21:AK21"/>
    <mergeCell ref="O23:W23"/>
    <mergeCell ref="AE23:AK23"/>
    <mergeCell ref="O25:W25"/>
    <mergeCell ref="I27:M27"/>
    <mergeCell ref="O27:W27"/>
    <mergeCell ref="B31:F31"/>
    <mergeCell ref="H31:K31"/>
    <mergeCell ref="M31:Q31"/>
    <mergeCell ref="S31:V31"/>
    <mergeCell ref="X31:AB31"/>
    <mergeCell ref="AD31:AG31"/>
    <mergeCell ref="AI31:AK31"/>
    <mergeCell ref="B6:AK6"/>
    <mergeCell ref="B7:AL7"/>
    <mergeCell ref="J9:S9"/>
    <mergeCell ref="AC9:AK9"/>
    <mergeCell ref="J11:S11"/>
    <mergeCell ref="AB11:AK11"/>
    <mergeCell ref="J13:S13"/>
    <mergeCell ref="AB13:AK13"/>
    <mergeCell ref="G15:AK15"/>
  </mergeCells>
  <dataValidations count="3">
    <dataValidation type="list" allowBlank="1" showInputMessage="1" showErrorMessage="1" sqref="B9:E10">
      <formula1>Appraiser</formula1>
    </dataValidation>
    <dataValidation type="list" allowBlank="1" showInputMessage="1" showErrorMessage="1" sqref="M32:Q33 M88:Q89">
      <formula1>SUBDIVISION</formula1>
    </dataValidation>
    <dataValidation type="list" allowBlank="1" showInputMessage="1" showErrorMessage="1" sqref="B32:F33 B88:F89">
      <formula1>Address</formula1>
    </dataValidation>
  </dataValidations>
  <printOptions horizontalCentered="1"/>
  <pageMargins left="0" right="0" top="0" bottom="0" header="0.3" footer="0.3"/>
  <pageSetup scale="57" orientation="portrait" verticalDpi="300" r:id="rId1"/>
  <rowBreaks count="1" manualBreakCount="1">
    <brk id="75" max="3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3" r:id="rId4" name="Check Box 99">
              <controlPr defaultSize="0" autoPict="0">
                <anchor moveWithCells="1">
                  <from>
                    <xdr:col>33</xdr:col>
                    <xdr:colOff>66675</xdr:colOff>
                    <xdr:row>91</xdr:row>
                    <xdr:rowOff>0</xdr:rowOff>
                  </from>
                  <to>
                    <xdr:col>37</xdr:col>
                    <xdr:colOff>133350</xdr:colOff>
                    <xdr:row>91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" name="Check Box 100">
              <controlPr defaultSize="0" autoPict="0">
                <anchor moveWithCells="1">
                  <from>
                    <xdr:col>33</xdr:col>
                    <xdr:colOff>66675</xdr:colOff>
                    <xdr:row>93</xdr:row>
                    <xdr:rowOff>0</xdr:rowOff>
                  </from>
                  <to>
                    <xdr:col>37</xdr:col>
                    <xdr:colOff>142875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" name="Check Box 101">
              <controlPr defaultSize="0" autoPict="0">
                <anchor moveWithCells="1">
                  <from>
                    <xdr:col>33</xdr:col>
                    <xdr:colOff>66675</xdr:colOff>
                    <xdr:row>95</xdr:row>
                    <xdr:rowOff>0</xdr:rowOff>
                  </from>
                  <to>
                    <xdr:col>39</xdr:col>
                    <xdr:colOff>152400</xdr:colOff>
                    <xdr:row>95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" name="Check Box 102">
              <controlPr defaultSize="0" autoPict="0">
                <anchor moveWithCells="1">
                  <from>
                    <xdr:col>33</xdr:col>
                    <xdr:colOff>66675</xdr:colOff>
                    <xdr:row>97</xdr:row>
                    <xdr:rowOff>0</xdr:rowOff>
                  </from>
                  <to>
                    <xdr:col>39</xdr:col>
                    <xdr:colOff>152400</xdr:colOff>
                    <xdr:row>97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/>
  </sheetViews>
  <sheetFormatPr defaultRowHeight="15"/>
  <cols>
    <col min="1" max="1" width="29.7109375" style="106" bestFit="1" customWidth="1"/>
    <col min="2" max="2" width="7.7109375" style="105" customWidth="1"/>
    <col min="3" max="3" width="18.140625" style="106" bestFit="1" customWidth="1"/>
    <col min="4" max="4" width="16.5703125" style="104" bestFit="1" customWidth="1"/>
    <col min="5" max="5" width="18.140625" style="104" bestFit="1" customWidth="1"/>
    <col min="6" max="6" width="7.7109375" style="105" customWidth="1"/>
    <col min="7" max="7" width="19" style="106" bestFit="1" customWidth="1"/>
    <col min="8" max="8" width="17.42578125" style="104" bestFit="1" customWidth="1"/>
    <col min="9" max="9" width="18.85546875" style="104" bestFit="1" customWidth="1"/>
    <col min="10" max="10" width="7.7109375" style="105" customWidth="1"/>
    <col min="11" max="11" width="19" style="106" bestFit="1" customWidth="1"/>
    <col min="12" max="12" width="17.42578125" style="104" bestFit="1" customWidth="1"/>
    <col min="13" max="13" width="18.85546875" style="104" bestFit="1" customWidth="1"/>
  </cols>
  <sheetData>
    <row r="1" spans="1:13">
      <c r="A1" s="104" t="s">
        <v>150</v>
      </c>
      <c r="C1" s="107" t="s">
        <v>180</v>
      </c>
      <c r="D1" s="107" t="s">
        <v>192</v>
      </c>
      <c r="E1" s="104" t="s">
        <v>223</v>
      </c>
      <c r="G1" s="107" t="s">
        <v>313</v>
      </c>
      <c r="H1" s="107" t="s">
        <v>325</v>
      </c>
      <c r="I1" s="104" t="s">
        <v>356</v>
      </c>
      <c r="K1" s="107" t="s">
        <v>446</v>
      </c>
      <c r="L1" s="107" t="s">
        <v>458</v>
      </c>
      <c r="M1" s="104" t="s">
        <v>489</v>
      </c>
    </row>
    <row r="2" spans="1:13">
      <c r="A2" s="104" t="s">
        <v>151</v>
      </c>
      <c r="C2" s="107" t="s">
        <v>181</v>
      </c>
      <c r="D2" s="107" t="s">
        <v>193</v>
      </c>
      <c r="E2" s="104" t="s">
        <v>224</v>
      </c>
      <c r="G2" s="107" t="s">
        <v>314</v>
      </c>
      <c r="H2" s="107" t="s">
        <v>326</v>
      </c>
      <c r="I2" s="104" t="s">
        <v>357</v>
      </c>
      <c r="K2" s="107" t="s">
        <v>447</v>
      </c>
      <c r="L2" s="107" t="s">
        <v>459</v>
      </c>
      <c r="M2" s="104" t="s">
        <v>490</v>
      </c>
    </row>
    <row r="3" spans="1:13">
      <c r="A3" s="104" t="s">
        <v>152</v>
      </c>
      <c r="C3" s="107" t="s">
        <v>182</v>
      </c>
      <c r="D3" s="107" t="s">
        <v>194</v>
      </c>
      <c r="E3" s="104" t="s">
        <v>225</v>
      </c>
      <c r="G3" s="107" t="s">
        <v>315</v>
      </c>
      <c r="H3" s="107" t="s">
        <v>327</v>
      </c>
      <c r="I3" s="104" t="s">
        <v>358</v>
      </c>
      <c r="K3" s="107" t="s">
        <v>448</v>
      </c>
      <c r="L3" s="107" t="s">
        <v>460</v>
      </c>
      <c r="M3" s="104" t="s">
        <v>491</v>
      </c>
    </row>
    <row r="4" spans="1:13">
      <c r="C4" s="107" t="s">
        <v>183</v>
      </c>
      <c r="D4" s="107" t="s">
        <v>195</v>
      </c>
      <c r="E4" s="104" t="s">
        <v>226</v>
      </c>
      <c r="G4" s="107" t="s">
        <v>316</v>
      </c>
      <c r="H4" s="107" t="s">
        <v>328</v>
      </c>
      <c r="I4" s="104" t="s">
        <v>359</v>
      </c>
      <c r="K4" s="107" t="s">
        <v>449</v>
      </c>
      <c r="L4" s="107" t="s">
        <v>461</v>
      </c>
      <c r="M4" s="104" t="s">
        <v>492</v>
      </c>
    </row>
    <row r="5" spans="1:13">
      <c r="A5" s="104" t="s">
        <v>153</v>
      </c>
      <c r="C5" s="107" t="s">
        <v>184</v>
      </c>
      <c r="D5" s="107" t="s">
        <v>196</v>
      </c>
      <c r="E5" s="104" t="s">
        <v>227</v>
      </c>
      <c r="G5" s="107" t="s">
        <v>317</v>
      </c>
      <c r="H5" s="107" t="s">
        <v>329</v>
      </c>
      <c r="I5" s="104" t="s">
        <v>360</v>
      </c>
      <c r="K5" s="107" t="s">
        <v>450</v>
      </c>
      <c r="L5" s="107" t="s">
        <v>462</v>
      </c>
      <c r="M5" s="104" t="s">
        <v>493</v>
      </c>
    </row>
    <row r="6" spans="1:13">
      <c r="A6" s="104" t="s">
        <v>154</v>
      </c>
      <c r="C6" s="107" t="s">
        <v>185</v>
      </c>
      <c r="D6" s="107" t="s">
        <v>197</v>
      </c>
      <c r="E6" s="104" t="s">
        <v>228</v>
      </c>
      <c r="G6" s="107" t="s">
        <v>318</v>
      </c>
      <c r="H6" s="107" t="s">
        <v>330</v>
      </c>
      <c r="I6" s="104" t="s">
        <v>361</v>
      </c>
      <c r="K6" s="107" t="s">
        <v>451</v>
      </c>
      <c r="L6" s="107" t="s">
        <v>463</v>
      </c>
      <c r="M6" s="104" t="s">
        <v>494</v>
      </c>
    </row>
    <row r="7" spans="1:13">
      <c r="A7" s="104" t="s">
        <v>155</v>
      </c>
      <c r="C7" s="107" t="s">
        <v>186</v>
      </c>
      <c r="D7" s="107" t="s">
        <v>198</v>
      </c>
      <c r="E7" s="104" t="s">
        <v>229</v>
      </c>
      <c r="G7" s="107" t="s">
        <v>319</v>
      </c>
      <c r="H7" s="107" t="s">
        <v>331</v>
      </c>
      <c r="I7" s="104" t="s">
        <v>362</v>
      </c>
      <c r="K7" s="107" t="s">
        <v>452</v>
      </c>
      <c r="L7" s="107" t="s">
        <v>464</v>
      </c>
      <c r="M7" s="104" t="s">
        <v>495</v>
      </c>
    </row>
    <row r="8" spans="1:13">
      <c r="A8" s="104" t="s">
        <v>156</v>
      </c>
      <c r="C8" s="107" t="s">
        <v>187</v>
      </c>
      <c r="D8" s="107" t="s">
        <v>199</v>
      </c>
      <c r="E8" s="104" t="s">
        <v>230</v>
      </c>
      <c r="G8" s="107" t="s">
        <v>320</v>
      </c>
      <c r="H8" s="107" t="s">
        <v>332</v>
      </c>
      <c r="I8" s="104" t="s">
        <v>363</v>
      </c>
      <c r="K8" s="107" t="s">
        <v>453</v>
      </c>
      <c r="L8" s="107" t="s">
        <v>465</v>
      </c>
      <c r="M8" s="104" t="s">
        <v>496</v>
      </c>
    </row>
    <row r="9" spans="1:13">
      <c r="A9" s="104" t="s">
        <v>157</v>
      </c>
      <c r="C9" s="107" t="s">
        <v>188</v>
      </c>
      <c r="D9" s="107" t="s">
        <v>200</v>
      </c>
      <c r="E9" s="104" t="s">
        <v>231</v>
      </c>
      <c r="G9" s="107" t="s">
        <v>321</v>
      </c>
      <c r="H9" s="107" t="s">
        <v>333</v>
      </c>
      <c r="I9" s="104" t="s">
        <v>364</v>
      </c>
      <c r="K9" s="107" t="s">
        <v>454</v>
      </c>
      <c r="L9" s="107" t="s">
        <v>466</v>
      </c>
      <c r="M9" s="104" t="s">
        <v>497</v>
      </c>
    </row>
    <row r="10" spans="1:13">
      <c r="C10" s="107" t="s">
        <v>189</v>
      </c>
      <c r="D10" s="107" t="s">
        <v>201</v>
      </c>
      <c r="E10" s="104" t="s">
        <v>232</v>
      </c>
      <c r="G10" s="107" t="s">
        <v>322</v>
      </c>
      <c r="H10" s="107" t="s">
        <v>334</v>
      </c>
      <c r="I10" s="104" t="s">
        <v>365</v>
      </c>
      <c r="K10" s="107" t="s">
        <v>455</v>
      </c>
      <c r="L10" s="107" t="s">
        <v>467</v>
      </c>
      <c r="M10" s="104" t="s">
        <v>498</v>
      </c>
    </row>
    <row r="11" spans="1:13">
      <c r="A11" s="104" t="s">
        <v>158</v>
      </c>
      <c r="C11" s="107" t="s">
        <v>190</v>
      </c>
      <c r="D11" s="107" t="s">
        <v>202</v>
      </c>
      <c r="E11" s="104" t="s">
        <v>233</v>
      </c>
      <c r="G11" s="107" t="s">
        <v>323</v>
      </c>
      <c r="H11" s="107" t="s">
        <v>335</v>
      </c>
      <c r="I11" s="104" t="s">
        <v>366</v>
      </c>
      <c r="K11" s="107" t="s">
        <v>456</v>
      </c>
      <c r="L11" s="107" t="s">
        <v>468</v>
      </c>
      <c r="M11" s="104" t="s">
        <v>499</v>
      </c>
    </row>
    <row r="12" spans="1:13" ht="15" customHeight="1">
      <c r="A12" s="104" t="s">
        <v>159</v>
      </c>
      <c r="C12" s="107" t="s">
        <v>191</v>
      </c>
      <c r="D12" s="107" t="s">
        <v>203</v>
      </c>
      <c r="E12" s="104" t="s">
        <v>234</v>
      </c>
      <c r="G12" s="107" t="s">
        <v>324</v>
      </c>
      <c r="H12" s="107" t="s">
        <v>336</v>
      </c>
      <c r="I12" s="104" t="s">
        <v>367</v>
      </c>
      <c r="K12" s="107" t="s">
        <v>457</v>
      </c>
      <c r="L12" s="107" t="s">
        <v>469</v>
      </c>
      <c r="M12" s="104" t="s">
        <v>500</v>
      </c>
    </row>
    <row r="13" spans="1:13">
      <c r="A13" s="104" t="s">
        <v>160</v>
      </c>
      <c r="D13" s="107" t="s">
        <v>204</v>
      </c>
      <c r="E13" s="104" t="s">
        <v>235</v>
      </c>
      <c r="H13" s="107" t="s">
        <v>337</v>
      </c>
      <c r="I13" s="104" t="s">
        <v>368</v>
      </c>
      <c r="L13" s="107" t="s">
        <v>470</v>
      </c>
      <c r="M13" s="104" t="s">
        <v>501</v>
      </c>
    </row>
    <row r="14" spans="1:13">
      <c r="D14" s="107" t="s">
        <v>205</v>
      </c>
      <c r="E14" s="104" t="s">
        <v>236</v>
      </c>
      <c r="H14" s="107" t="s">
        <v>338</v>
      </c>
      <c r="I14" s="104" t="s">
        <v>369</v>
      </c>
      <c r="L14" s="107" t="s">
        <v>471</v>
      </c>
      <c r="M14" s="104" t="s">
        <v>502</v>
      </c>
    </row>
    <row r="15" spans="1:13">
      <c r="A15" s="104" t="s">
        <v>161</v>
      </c>
      <c r="D15" s="107" t="s">
        <v>206</v>
      </c>
      <c r="E15" s="104" t="s">
        <v>237</v>
      </c>
      <c r="H15" s="107" t="s">
        <v>339</v>
      </c>
      <c r="I15" s="104" t="s">
        <v>370</v>
      </c>
      <c r="L15" s="107" t="s">
        <v>472</v>
      </c>
      <c r="M15" s="104" t="s">
        <v>503</v>
      </c>
    </row>
    <row r="16" spans="1:13">
      <c r="A16" s="104" t="s">
        <v>162</v>
      </c>
      <c r="D16" s="107" t="s">
        <v>207</v>
      </c>
      <c r="E16" s="104" t="s">
        <v>238</v>
      </c>
      <c r="H16" s="107" t="s">
        <v>340</v>
      </c>
      <c r="I16" s="104" t="s">
        <v>371</v>
      </c>
      <c r="L16" s="107" t="s">
        <v>473</v>
      </c>
      <c r="M16" s="104" t="s">
        <v>504</v>
      </c>
    </row>
    <row r="17" spans="1:13">
      <c r="A17" s="104" t="s">
        <v>163</v>
      </c>
      <c r="D17" s="107" t="s">
        <v>208</v>
      </c>
      <c r="E17" s="104" t="s">
        <v>239</v>
      </c>
      <c r="H17" s="107" t="s">
        <v>341</v>
      </c>
      <c r="I17" s="104" t="s">
        <v>372</v>
      </c>
      <c r="L17" s="107" t="s">
        <v>474</v>
      </c>
      <c r="M17" s="104" t="s">
        <v>505</v>
      </c>
    </row>
    <row r="18" spans="1:13">
      <c r="A18" s="104" t="s">
        <v>164</v>
      </c>
      <c r="D18" s="107" t="s">
        <v>209</v>
      </c>
      <c r="E18" s="104" t="s">
        <v>240</v>
      </c>
      <c r="H18" s="107" t="s">
        <v>342</v>
      </c>
      <c r="I18" s="104" t="s">
        <v>373</v>
      </c>
      <c r="L18" s="107" t="s">
        <v>475</v>
      </c>
      <c r="M18" s="104" t="s">
        <v>506</v>
      </c>
    </row>
    <row r="19" spans="1:13">
      <c r="A19" s="104" t="s">
        <v>165</v>
      </c>
      <c r="D19" s="107" t="s">
        <v>210</v>
      </c>
      <c r="E19" s="104" t="s">
        <v>241</v>
      </c>
      <c r="H19" s="107" t="s">
        <v>343</v>
      </c>
      <c r="I19" s="104" t="s">
        <v>374</v>
      </c>
      <c r="L19" s="107" t="s">
        <v>476</v>
      </c>
      <c r="M19" s="104" t="s">
        <v>507</v>
      </c>
    </row>
    <row r="20" spans="1:13">
      <c r="A20" s="104" t="s">
        <v>166</v>
      </c>
      <c r="D20" s="107" t="s">
        <v>211</v>
      </c>
      <c r="E20" s="104" t="s">
        <v>242</v>
      </c>
      <c r="H20" s="107" t="s">
        <v>344</v>
      </c>
      <c r="I20" s="104" t="s">
        <v>375</v>
      </c>
      <c r="L20" s="107" t="s">
        <v>477</v>
      </c>
      <c r="M20" s="104" t="s">
        <v>508</v>
      </c>
    </row>
    <row r="21" spans="1:13">
      <c r="A21" s="104" t="s">
        <v>167</v>
      </c>
      <c r="D21" s="107" t="s">
        <v>212</v>
      </c>
      <c r="E21" s="104" t="s">
        <v>243</v>
      </c>
      <c r="H21" s="107" t="s">
        <v>345</v>
      </c>
      <c r="I21" s="104" t="s">
        <v>376</v>
      </c>
      <c r="L21" s="107" t="s">
        <v>478</v>
      </c>
      <c r="M21" s="104" t="s">
        <v>509</v>
      </c>
    </row>
    <row r="22" spans="1:13">
      <c r="D22" s="107" t="s">
        <v>213</v>
      </c>
      <c r="E22" s="104" t="s">
        <v>244</v>
      </c>
      <c r="H22" s="107" t="s">
        <v>346</v>
      </c>
      <c r="I22" s="104" t="s">
        <v>377</v>
      </c>
      <c r="L22" s="107" t="s">
        <v>479</v>
      </c>
      <c r="M22" s="104" t="s">
        <v>510</v>
      </c>
    </row>
    <row r="23" spans="1:13">
      <c r="A23" s="104" t="s">
        <v>168</v>
      </c>
      <c r="D23" s="107" t="s">
        <v>214</v>
      </c>
      <c r="E23" s="104" t="s">
        <v>245</v>
      </c>
      <c r="H23" s="107" t="s">
        <v>347</v>
      </c>
      <c r="I23" s="104" t="s">
        <v>378</v>
      </c>
      <c r="L23" s="107" t="s">
        <v>480</v>
      </c>
      <c r="M23" s="104" t="s">
        <v>511</v>
      </c>
    </row>
    <row r="24" spans="1:13">
      <c r="A24" s="104" t="s">
        <v>169</v>
      </c>
      <c r="D24" s="107" t="s">
        <v>215</v>
      </c>
      <c r="E24" s="104" t="s">
        <v>246</v>
      </c>
      <c r="H24" s="107" t="s">
        <v>348</v>
      </c>
      <c r="I24" s="104" t="s">
        <v>379</v>
      </c>
      <c r="L24" s="107" t="s">
        <v>481</v>
      </c>
      <c r="M24" s="104" t="s">
        <v>512</v>
      </c>
    </row>
    <row r="25" spans="1:13">
      <c r="A25" s="104" t="s">
        <v>170</v>
      </c>
      <c r="D25" s="107" t="s">
        <v>216</v>
      </c>
      <c r="E25" s="104" t="s">
        <v>247</v>
      </c>
      <c r="H25" s="107" t="s">
        <v>349</v>
      </c>
      <c r="I25" s="104" t="s">
        <v>380</v>
      </c>
      <c r="L25" s="107" t="s">
        <v>482</v>
      </c>
      <c r="M25" s="104" t="s">
        <v>513</v>
      </c>
    </row>
    <row r="26" spans="1:13">
      <c r="A26" s="104" t="s">
        <v>171</v>
      </c>
      <c r="D26" s="107" t="s">
        <v>217</v>
      </c>
      <c r="E26" s="104" t="s">
        <v>248</v>
      </c>
      <c r="H26" s="107" t="s">
        <v>350</v>
      </c>
      <c r="I26" s="104" t="s">
        <v>381</v>
      </c>
      <c r="L26" s="107" t="s">
        <v>483</v>
      </c>
      <c r="M26" s="104" t="s">
        <v>514</v>
      </c>
    </row>
    <row r="27" spans="1:13">
      <c r="D27" s="107" t="s">
        <v>218</v>
      </c>
      <c r="E27" s="104" t="s">
        <v>249</v>
      </c>
      <c r="H27" s="107" t="s">
        <v>351</v>
      </c>
      <c r="I27" s="104" t="s">
        <v>382</v>
      </c>
      <c r="L27" s="107" t="s">
        <v>484</v>
      </c>
      <c r="M27" s="104" t="s">
        <v>515</v>
      </c>
    </row>
    <row r="28" spans="1:13">
      <c r="A28" s="104" t="s">
        <v>172</v>
      </c>
      <c r="D28" s="107" t="s">
        <v>219</v>
      </c>
      <c r="E28" s="104" t="s">
        <v>250</v>
      </c>
      <c r="H28" s="107" t="s">
        <v>352</v>
      </c>
      <c r="I28" s="104" t="s">
        <v>383</v>
      </c>
      <c r="L28" s="107" t="s">
        <v>485</v>
      </c>
      <c r="M28" s="104" t="s">
        <v>516</v>
      </c>
    </row>
    <row r="29" spans="1:13">
      <c r="A29" s="104" t="s">
        <v>173</v>
      </c>
      <c r="D29" s="107" t="s">
        <v>220</v>
      </c>
      <c r="E29" s="104" t="s">
        <v>251</v>
      </c>
      <c r="H29" s="107" t="s">
        <v>353</v>
      </c>
      <c r="I29" s="104" t="s">
        <v>384</v>
      </c>
      <c r="L29" s="107" t="s">
        <v>486</v>
      </c>
      <c r="M29" s="104" t="s">
        <v>517</v>
      </c>
    </row>
    <row r="30" spans="1:13">
      <c r="A30" s="104" t="s">
        <v>174</v>
      </c>
      <c r="D30" s="107" t="s">
        <v>221</v>
      </c>
      <c r="E30" s="104" t="s">
        <v>252</v>
      </c>
      <c r="H30" s="107" t="s">
        <v>354</v>
      </c>
      <c r="I30" s="104" t="s">
        <v>385</v>
      </c>
      <c r="L30" s="107" t="s">
        <v>487</v>
      </c>
      <c r="M30" s="104" t="s">
        <v>518</v>
      </c>
    </row>
    <row r="31" spans="1:13">
      <c r="A31" s="104" t="s">
        <v>175</v>
      </c>
      <c r="D31" s="107" t="s">
        <v>222</v>
      </c>
      <c r="E31" s="104" t="s">
        <v>253</v>
      </c>
      <c r="H31" s="107" t="s">
        <v>355</v>
      </c>
      <c r="I31" s="104" t="s">
        <v>386</v>
      </c>
      <c r="L31" s="107" t="s">
        <v>488</v>
      </c>
      <c r="M31" s="104" t="s">
        <v>519</v>
      </c>
    </row>
    <row r="32" spans="1:13">
      <c r="E32" s="104" t="s">
        <v>254</v>
      </c>
      <c r="I32" s="104" t="s">
        <v>387</v>
      </c>
      <c r="M32" s="104" t="s">
        <v>520</v>
      </c>
    </row>
    <row r="33" spans="1:13">
      <c r="A33" s="104" t="s">
        <v>176</v>
      </c>
      <c r="E33" s="104" t="s">
        <v>255</v>
      </c>
      <c r="I33" s="104" t="s">
        <v>388</v>
      </c>
      <c r="M33" s="104" t="s">
        <v>521</v>
      </c>
    </row>
    <row r="34" spans="1:13">
      <c r="A34" s="104" t="s">
        <v>177</v>
      </c>
      <c r="E34" s="104" t="s">
        <v>256</v>
      </c>
      <c r="I34" s="104" t="s">
        <v>389</v>
      </c>
      <c r="M34" s="104" t="s">
        <v>522</v>
      </c>
    </row>
    <row r="35" spans="1:13">
      <c r="E35" s="104" t="s">
        <v>257</v>
      </c>
      <c r="I35" s="104" t="s">
        <v>390</v>
      </c>
      <c r="M35" s="104" t="s">
        <v>523</v>
      </c>
    </row>
    <row r="36" spans="1:13">
      <c r="A36" s="104" t="s">
        <v>178</v>
      </c>
      <c r="E36" s="104" t="s">
        <v>258</v>
      </c>
      <c r="I36" s="104" t="s">
        <v>391</v>
      </c>
      <c r="M36" s="104" t="s">
        <v>524</v>
      </c>
    </row>
    <row r="37" spans="1:13">
      <c r="A37" s="104" t="s">
        <v>179</v>
      </c>
      <c r="E37" s="104" t="s">
        <v>259</v>
      </c>
      <c r="I37" s="104" t="s">
        <v>392</v>
      </c>
      <c r="M37" s="104" t="s">
        <v>525</v>
      </c>
    </row>
    <row r="38" spans="1:13">
      <c r="E38" s="104" t="s">
        <v>260</v>
      </c>
      <c r="I38" s="104" t="s">
        <v>393</v>
      </c>
      <c r="M38" s="104" t="s">
        <v>526</v>
      </c>
    </row>
    <row r="39" spans="1:13">
      <c r="E39" s="104" t="s">
        <v>261</v>
      </c>
      <c r="I39" s="104" t="s">
        <v>394</v>
      </c>
      <c r="M39" s="104" t="s">
        <v>527</v>
      </c>
    </row>
    <row r="40" spans="1:13">
      <c r="E40" s="104" t="s">
        <v>262</v>
      </c>
      <c r="I40" s="104" t="s">
        <v>395</v>
      </c>
      <c r="M40" s="104" t="s">
        <v>528</v>
      </c>
    </row>
    <row r="41" spans="1:13">
      <c r="E41" s="104" t="s">
        <v>263</v>
      </c>
      <c r="I41" s="104" t="s">
        <v>396</v>
      </c>
      <c r="M41" s="104" t="s">
        <v>529</v>
      </c>
    </row>
    <row r="42" spans="1:13">
      <c r="E42" s="104" t="s">
        <v>264</v>
      </c>
      <c r="I42" s="104" t="s">
        <v>397</v>
      </c>
      <c r="M42" s="104" t="s">
        <v>530</v>
      </c>
    </row>
    <row r="43" spans="1:13">
      <c r="E43" s="104" t="s">
        <v>265</v>
      </c>
      <c r="I43" s="104" t="s">
        <v>398</v>
      </c>
      <c r="M43" s="104" t="s">
        <v>531</v>
      </c>
    </row>
    <row r="44" spans="1:13">
      <c r="E44" s="104" t="s">
        <v>266</v>
      </c>
      <c r="I44" s="104" t="s">
        <v>399</v>
      </c>
      <c r="M44" s="104" t="s">
        <v>532</v>
      </c>
    </row>
    <row r="45" spans="1:13">
      <c r="E45" s="104" t="s">
        <v>267</v>
      </c>
      <c r="I45" s="104" t="s">
        <v>400</v>
      </c>
      <c r="M45" s="104" t="s">
        <v>533</v>
      </c>
    </row>
    <row r="46" spans="1:13">
      <c r="E46" s="104" t="s">
        <v>268</v>
      </c>
      <c r="I46" s="104" t="s">
        <v>401</v>
      </c>
      <c r="M46" s="104" t="s">
        <v>534</v>
      </c>
    </row>
    <row r="47" spans="1:13">
      <c r="E47" s="104" t="s">
        <v>269</v>
      </c>
      <c r="I47" s="104" t="s">
        <v>402</v>
      </c>
      <c r="M47" s="104" t="s">
        <v>535</v>
      </c>
    </row>
    <row r="48" spans="1:13">
      <c r="E48" s="104" t="s">
        <v>270</v>
      </c>
      <c r="I48" s="104" t="s">
        <v>403</v>
      </c>
      <c r="M48" s="104" t="s">
        <v>536</v>
      </c>
    </row>
    <row r="49" spans="5:13">
      <c r="E49" s="104" t="s">
        <v>271</v>
      </c>
      <c r="I49" s="104" t="s">
        <v>404</v>
      </c>
      <c r="M49" s="104" t="s">
        <v>537</v>
      </c>
    </row>
    <row r="50" spans="5:13">
      <c r="E50" s="104" t="s">
        <v>272</v>
      </c>
      <c r="I50" s="104" t="s">
        <v>405</v>
      </c>
      <c r="M50" s="104" t="s">
        <v>538</v>
      </c>
    </row>
    <row r="51" spans="5:13">
      <c r="E51" s="104" t="s">
        <v>273</v>
      </c>
      <c r="I51" s="104" t="s">
        <v>406</v>
      </c>
      <c r="M51" s="104" t="s">
        <v>539</v>
      </c>
    </row>
    <row r="52" spans="5:13">
      <c r="E52" s="104" t="s">
        <v>274</v>
      </c>
      <c r="I52" s="104" t="s">
        <v>407</v>
      </c>
      <c r="M52" s="104" t="s">
        <v>540</v>
      </c>
    </row>
    <row r="53" spans="5:13">
      <c r="E53" s="104" t="s">
        <v>275</v>
      </c>
      <c r="I53" s="104" t="s">
        <v>408</v>
      </c>
      <c r="M53" s="104" t="s">
        <v>541</v>
      </c>
    </row>
    <row r="54" spans="5:13">
      <c r="E54" s="104" t="s">
        <v>276</v>
      </c>
      <c r="I54" s="104" t="s">
        <v>409</v>
      </c>
      <c r="M54" s="104" t="s">
        <v>542</v>
      </c>
    </row>
    <row r="55" spans="5:13">
      <c r="E55" s="104" t="s">
        <v>277</v>
      </c>
      <c r="I55" s="104" t="s">
        <v>410</v>
      </c>
      <c r="M55" s="104" t="s">
        <v>543</v>
      </c>
    </row>
    <row r="56" spans="5:13">
      <c r="E56" s="104" t="s">
        <v>278</v>
      </c>
      <c r="I56" s="104" t="s">
        <v>411</v>
      </c>
      <c r="M56" s="104" t="s">
        <v>544</v>
      </c>
    </row>
    <row r="57" spans="5:13">
      <c r="E57" s="104" t="s">
        <v>279</v>
      </c>
      <c r="I57" s="104" t="s">
        <v>412</v>
      </c>
      <c r="M57" s="104" t="s">
        <v>545</v>
      </c>
    </row>
    <row r="58" spans="5:13">
      <c r="E58" s="104" t="s">
        <v>280</v>
      </c>
      <c r="I58" s="104" t="s">
        <v>413</v>
      </c>
      <c r="M58" s="104" t="s">
        <v>546</v>
      </c>
    </row>
    <row r="59" spans="5:13">
      <c r="E59" s="104" t="s">
        <v>281</v>
      </c>
      <c r="I59" s="104" t="s">
        <v>414</v>
      </c>
      <c r="M59" s="104" t="s">
        <v>547</v>
      </c>
    </row>
    <row r="60" spans="5:13">
      <c r="E60" s="104" t="s">
        <v>282</v>
      </c>
      <c r="I60" s="104" t="s">
        <v>415</v>
      </c>
      <c r="M60" s="104" t="s">
        <v>548</v>
      </c>
    </row>
    <row r="61" spans="5:13">
      <c r="E61" s="104" t="s">
        <v>283</v>
      </c>
      <c r="I61" s="104" t="s">
        <v>416</v>
      </c>
      <c r="M61" s="104" t="s">
        <v>549</v>
      </c>
    </row>
    <row r="62" spans="5:13">
      <c r="E62" s="104" t="s">
        <v>284</v>
      </c>
      <c r="I62" s="104" t="s">
        <v>417</v>
      </c>
      <c r="M62" s="104" t="s">
        <v>550</v>
      </c>
    </row>
    <row r="63" spans="5:13">
      <c r="E63" s="104" t="s">
        <v>285</v>
      </c>
      <c r="I63" s="104" t="s">
        <v>418</v>
      </c>
      <c r="M63" s="104" t="s">
        <v>551</v>
      </c>
    </row>
    <row r="64" spans="5:13">
      <c r="E64" s="104" t="s">
        <v>286</v>
      </c>
      <c r="I64" s="104" t="s">
        <v>419</v>
      </c>
      <c r="M64" s="104" t="s">
        <v>552</v>
      </c>
    </row>
    <row r="65" spans="5:13">
      <c r="E65" s="104" t="s">
        <v>287</v>
      </c>
      <c r="I65" s="104" t="s">
        <v>420</v>
      </c>
      <c r="M65" s="104" t="s">
        <v>553</v>
      </c>
    </row>
    <row r="66" spans="5:13">
      <c r="E66" s="104" t="s">
        <v>288</v>
      </c>
      <c r="I66" s="104" t="s">
        <v>421</v>
      </c>
      <c r="M66" s="104" t="s">
        <v>554</v>
      </c>
    </row>
    <row r="67" spans="5:13">
      <c r="E67" s="104" t="s">
        <v>289</v>
      </c>
      <c r="I67" s="104" t="s">
        <v>422</v>
      </c>
      <c r="M67" s="104" t="s">
        <v>555</v>
      </c>
    </row>
    <row r="68" spans="5:13">
      <c r="E68" s="104" t="s">
        <v>290</v>
      </c>
      <c r="I68" s="104" t="s">
        <v>423</v>
      </c>
      <c r="M68" s="104" t="s">
        <v>556</v>
      </c>
    </row>
    <row r="69" spans="5:13">
      <c r="E69" s="104" t="s">
        <v>291</v>
      </c>
      <c r="I69" s="104" t="s">
        <v>424</v>
      </c>
      <c r="M69" s="104" t="s">
        <v>557</v>
      </c>
    </row>
    <row r="70" spans="5:13">
      <c r="E70" s="104" t="s">
        <v>292</v>
      </c>
      <c r="I70" s="104" t="s">
        <v>425</v>
      </c>
      <c r="M70" s="104" t="s">
        <v>558</v>
      </c>
    </row>
    <row r="71" spans="5:13">
      <c r="E71" s="104" t="s">
        <v>293</v>
      </c>
      <c r="I71" s="104" t="s">
        <v>426</v>
      </c>
      <c r="M71" s="104" t="s">
        <v>559</v>
      </c>
    </row>
    <row r="72" spans="5:13">
      <c r="E72" s="104" t="s">
        <v>294</v>
      </c>
      <c r="I72" s="104" t="s">
        <v>427</v>
      </c>
      <c r="M72" s="104" t="s">
        <v>560</v>
      </c>
    </row>
    <row r="73" spans="5:13">
      <c r="E73" s="104" t="s">
        <v>295</v>
      </c>
      <c r="I73" s="104" t="s">
        <v>428</v>
      </c>
      <c r="M73" s="104" t="s">
        <v>561</v>
      </c>
    </row>
    <row r="74" spans="5:13">
      <c r="E74" s="104" t="s">
        <v>296</v>
      </c>
      <c r="I74" s="104" t="s">
        <v>429</v>
      </c>
      <c r="M74" s="104" t="s">
        <v>562</v>
      </c>
    </row>
    <row r="75" spans="5:13">
      <c r="E75" s="104" t="s">
        <v>297</v>
      </c>
      <c r="I75" s="104" t="s">
        <v>430</v>
      </c>
      <c r="M75" s="104" t="s">
        <v>563</v>
      </c>
    </row>
    <row r="76" spans="5:13">
      <c r="E76" s="104" t="s">
        <v>298</v>
      </c>
      <c r="I76" s="104" t="s">
        <v>431</v>
      </c>
      <c r="M76" s="104" t="s">
        <v>564</v>
      </c>
    </row>
    <row r="77" spans="5:13">
      <c r="E77" s="104" t="s">
        <v>299</v>
      </c>
      <c r="I77" s="104" t="s">
        <v>432</v>
      </c>
      <c r="M77" s="104" t="s">
        <v>565</v>
      </c>
    </row>
    <row r="78" spans="5:13">
      <c r="E78" s="104" t="s">
        <v>300</v>
      </c>
      <c r="I78" s="104" t="s">
        <v>433</v>
      </c>
      <c r="M78" s="104" t="s">
        <v>566</v>
      </c>
    </row>
    <row r="79" spans="5:13">
      <c r="E79" s="104" t="s">
        <v>301</v>
      </c>
      <c r="I79" s="104" t="s">
        <v>434</v>
      </c>
      <c r="M79" s="104" t="s">
        <v>567</v>
      </c>
    </row>
    <row r="80" spans="5:13">
      <c r="E80" s="104" t="s">
        <v>302</v>
      </c>
      <c r="I80" s="104" t="s">
        <v>435</v>
      </c>
      <c r="M80" s="104" t="s">
        <v>568</v>
      </c>
    </row>
    <row r="81" spans="5:13">
      <c r="E81" s="104" t="s">
        <v>303</v>
      </c>
      <c r="I81" s="104" t="s">
        <v>436</v>
      </c>
      <c r="M81" s="104" t="s">
        <v>569</v>
      </c>
    </row>
    <row r="82" spans="5:13">
      <c r="E82" s="104" t="s">
        <v>304</v>
      </c>
      <c r="I82" s="104" t="s">
        <v>437</v>
      </c>
      <c r="M82" s="104" t="s">
        <v>570</v>
      </c>
    </row>
    <row r="83" spans="5:13">
      <c r="E83" s="104" t="s">
        <v>305</v>
      </c>
      <c r="I83" s="104" t="s">
        <v>438</v>
      </c>
      <c r="M83" s="104" t="s">
        <v>571</v>
      </c>
    </row>
    <row r="84" spans="5:13">
      <c r="E84" s="104" t="s">
        <v>306</v>
      </c>
      <c r="I84" s="104" t="s">
        <v>439</v>
      </c>
      <c r="M84" s="104" t="s">
        <v>572</v>
      </c>
    </row>
    <row r="85" spans="5:13">
      <c r="E85" s="104" t="s">
        <v>307</v>
      </c>
      <c r="I85" s="104" t="s">
        <v>440</v>
      </c>
      <c r="M85" s="104" t="s">
        <v>573</v>
      </c>
    </row>
    <row r="86" spans="5:13">
      <c r="E86" s="104" t="s">
        <v>308</v>
      </c>
      <c r="I86" s="104" t="s">
        <v>441</v>
      </c>
      <c r="M86" s="104" t="s">
        <v>574</v>
      </c>
    </row>
    <row r="87" spans="5:13">
      <c r="E87" s="104" t="s">
        <v>309</v>
      </c>
      <c r="I87" s="104" t="s">
        <v>442</v>
      </c>
      <c r="M87" s="104" t="s">
        <v>575</v>
      </c>
    </row>
    <row r="88" spans="5:13">
      <c r="E88" s="104" t="s">
        <v>310</v>
      </c>
      <c r="I88" s="104" t="s">
        <v>443</v>
      </c>
      <c r="M88" s="104" t="s">
        <v>576</v>
      </c>
    </row>
    <row r="89" spans="5:13">
      <c r="E89" s="104" t="s">
        <v>311</v>
      </c>
      <c r="I89" s="104" t="s">
        <v>444</v>
      </c>
      <c r="M89" s="104" t="s">
        <v>577</v>
      </c>
    </row>
    <row r="90" spans="5:13">
      <c r="E90" s="104" t="s">
        <v>312</v>
      </c>
      <c r="I90" s="104" t="s">
        <v>445</v>
      </c>
      <c r="M90" s="104" t="s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 A.. COLLADO</dc:creator>
  <cp:lastModifiedBy>CCSI</cp:lastModifiedBy>
  <cp:lastPrinted>2015-09-22T03:02:00Z</cp:lastPrinted>
  <dcterms:created xsi:type="dcterms:W3CDTF">2015-09-14T07:34:00Z</dcterms:created>
  <dcterms:modified xsi:type="dcterms:W3CDTF">2021-06-26T00:59:14Z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