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BVRTEMP" sheetId="2" r:id="rId1"/>
    <sheet name="BVR" sheetId="1" r:id="rId2"/>
    <sheet name="DROPDOWN LIST" sheetId="3" state="hidden" r:id="rId3"/>
  </sheets>
  <definedNames>
    <definedName name="_xlnm.Print_Area" localSheetId="1">BVR!$A$1:$N$121</definedName>
    <definedName name="_xlnm.Print_Area" localSheetId="0">BVRTEMP!$A$1:$F$88</definedName>
  </definedNames>
  <calcPr calcId="144525"/>
</workbook>
</file>

<file path=xl/calcChain.xml><?xml version="1.0" encoding="utf-8"?>
<calcChain xmlns="http://schemas.openxmlformats.org/spreadsheetml/2006/main">
  <c r="C18" i="1" l="1"/>
  <c r="I59" i="1" l="1"/>
  <c r="K95" i="1" l="1"/>
  <c r="D94" i="1"/>
  <c r="J92" i="1"/>
  <c r="F92" i="1"/>
  <c r="A92" i="1"/>
  <c r="J91" i="1"/>
  <c r="F91" i="1"/>
  <c r="A91" i="1"/>
  <c r="J90" i="1"/>
  <c r="F90" i="1"/>
  <c r="A90" i="1"/>
  <c r="J89" i="1"/>
  <c r="F89" i="1"/>
  <c r="A89" i="1"/>
  <c r="J88" i="1"/>
  <c r="F88" i="1"/>
  <c r="A88" i="1"/>
  <c r="A82" i="1"/>
  <c r="I79" i="1"/>
  <c r="E79" i="1"/>
  <c r="C75" i="1"/>
  <c r="C73" i="1"/>
  <c r="C71" i="1"/>
  <c r="C69" i="1"/>
  <c r="I65" i="1"/>
  <c r="B65" i="1"/>
  <c r="I63" i="1"/>
  <c r="B63" i="1"/>
  <c r="M61" i="1"/>
  <c r="I61" i="1"/>
  <c r="F61" i="1"/>
  <c r="B61" i="1"/>
  <c r="B59" i="1"/>
  <c r="K54" i="1"/>
  <c r="D54" i="1"/>
  <c r="L50" i="1"/>
  <c r="H50" i="1"/>
  <c r="F50" i="1"/>
  <c r="A50" i="1"/>
  <c r="L49" i="1"/>
  <c r="H49" i="1"/>
  <c r="F49" i="1"/>
  <c r="A49" i="1"/>
  <c r="L48" i="1"/>
  <c r="H48" i="1"/>
  <c r="F48" i="1"/>
  <c r="A48" i="1"/>
  <c r="B44" i="1"/>
  <c r="G42" i="1"/>
  <c r="B42" i="1"/>
  <c r="J40" i="1"/>
  <c r="C40" i="1"/>
  <c r="J39" i="1"/>
  <c r="C39" i="1"/>
  <c r="J38" i="1"/>
  <c r="C38" i="1"/>
  <c r="I36" i="1"/>
  <c r="E36" i="1"/>
  <c r="I34" i="1"/>
  <c r="G34" i="1"/>
  <c r="E34" i="1"/>
  <c r="I32" i="1"/>
  <c r="G32" i="1"/>
  <c r="E32" i="1"/>
  <c r="C32" i="1"/>
  <c r="I30" i="1"/>
  <c r="D30" i="1"/>
  <c r="D26" i="1"/>
  <c r="M24" i="1"/>
  <c r="H24" i="1"/>
  <c r="D24" i="1"/>
  <c r="L22" i="1"/>
  <c r="I22" i="1"/>
  <c r="G22" i="1"/>
  <c r="E22" i="1"/>
  <c r="L20" i="1"/>
  <c r="I20" i="1"/>
  <c r="G20" i="1"/>
  <c r="E20" i="1"/>
  <c r="C16" i="1"/>
  <c r="L14" i="1"/>
  <c r="I14" i="1"/>
  <c r="G14" i="1"/>
  <c r="E14" i="1"/>
  <c r="C14" i="1"/>
  <c r="K12" i="1"/>
  <c r="I12" i="1"/>
  <c r="G12" i="1"/>
  <c r="E12" i="1"/>
  <c r="C12" i="1"/>
  <c r="G8" i="1"/>
  <c r="E8" i="1"/>
  <c r="D6" i="1"/>
  <c r="L1" i="1"/>
</calcChain>
</file>

<file path=xl/sharedStrings.xml><?xml version="1.0" encoding="utf-8"?>
<sst xmlns="http://schemas.openxmlformats.org/spreadsheetml/2006/main" count="469" uniqueCount="437">
  <si>
    <t>Date Assigned</t>
  </si>
  <si>
    <t>BUSINESS VERIFICATION REPORT</t>
  </si>
  <si>
    <t>NAME OF BORROWER:</t>
  </si>
  <si>
    <t xml:space="preserve">Person to Verify: </t>
  </si>
  <si>
    <t>Subject</t>
  </si>
  <si>
    <t>Co-Maker</t>
  </si>
  <si>
    <t>I. BACKGROUND INFORMATION</t>
  </si>
  <si>
    <t>Ownership:</t>
  </si>
  <si>
    <t xml:space="preserve">Owner </t>
  </si>
  <si>
    <t>Partner</t>
  </si>
  <si>
    <t>Incorporator</t>
  </si>
  <si>
    <t>Not Owned</t>
  </si>
  <si>
    <t>Not Verified</t>
  </si>
  <si>
    <t>Position:</t>
  </si>
  <si>
    <t>Chairman</t>
  </si>
  <si>
    <t>Director</t>
  </si>
  <si>
    <t>President</t>
  </si>
  <si>
    <t>Vice President</t>
  </si>
  <si>
    <t xml:space="preserve">Name of Business: </t>
  </si>
  <si>
    <t>Business Address:</t>
  </si>
  <si>
    <t>Type of Organization:</t>
  </si>
  <si>
    <t>Single</t>
  </si>
  <si>
    <t>Partnership</t>
  </si>
  <si>
    <t>Family Business</t>
  </si>
  <si>
    <t>Corporation</t>
  </si>
  <si>
    <t xml:space="preserve">Business Type: </t>
  </si>
  <si>
    <t>Manufacturing</t>
  </si>
  <si>
    <t>Trading</t>
  </si>
  <si>
    <t>Services</t>
  </si>
  <si>
    <t>Others</t>
  </si>
  <si>
    <t xml:space="preserve">Years of Operation: </t>
  </si>
  <si>
    <t xml:space="preserve">No. of Employees: </t>
  </si>
  <si>
    <t>Seen Employees:</t>
  </si>
  <si>
    <t>Branch/Affiliate:</t>
  </si>
  <si>
    <t>II. BUSINESS FACILITIES</t>
  </si>
  <si>
    <t xml:space="preserve">Office/Floor Area: </t>
  </si>
  <si>
    <t xml:space="preserve">Lot Area: </t>
  </si>
  <si>
    <t xml:space="preserve">Location: </t>
  </si>
  <si>
    <t>Commercial</t>
  </si>
  <si>
    <t>Residential</t>
  </si>
  <si>
    <t>Industrial</t>
  </si>
  <si>
    <t>Agricultural</t>
  </si>
  <si>
    <t xml:space="preserve">Business Location: </t>
  </si>
  <si>
    <t>Owned By</t>
  </si>
  <si>
    <t>Used-Free</t>
  </si>
  <si>
    <t>Rented</t>
  </si>
  <si>
    <t>Leased</t>
  </si>
  <si>
    <t>Monthly Rental</t>
  </si>
  <si>
    <t>Name of Landlord</t>
  </si>
  <si>
    <t>Address</t>
  </si>
  <si>
    <t>Documents Presented / Seen</t>
  </si>
  <si>
    <t>No Documents Presented / Seen</t>
  </si>
  <si>
    <t>Vehicles Used For Business</t>
  </si>
  <si>
    <t>Vehicles Owned</t>
  </si>
  <si>
    <t>Year Model</t>
  </si>
  <si>
    <t>Mortgaged To</t>
  </si>
  <si>
    <t>Condition</t>
  </si>
  <si>
    <t>III. BUSINESS INCOME</t>
  </si>
  <si>
    <t xml:space="preserve">Average Monthly Sales: </t>
  </si>
  <si>
    <t xml:space="preserve">Average Net Income: </t>
  </si>
  <si>
    <t>IV. OBSERVATION</t>
  </si>
  <si>
    <t>Positive Indicators</t>
  </si>
  <si>
    <t>Negative Indicators</t>
  </si>
  <si>
    <t>Moderate Business</t>
  </si>
  <si>
    <t>No Business Activity</t>
  </si>
  <si>
    <t>High Inventory Level</t>
  </si>
  <si>
    <t>Low Inventory Level</t>
  </si>
  <si>
    <t>Good Location</t>
  </si>
  <si>
    <t>Poor Location</t>
  </si>
  <si>
    <t>Marketable Product Line</t>
  </si>
  <si>
    <t>Slow Moving Goods</t>
  </si>
  <si>
    <t>V. BUSINESS DETAILS</t>
  </si>
  <si>
    <t>Nature of Business:</t>
  </si>
  <si>
    <t>Customers:</t>
  </si>
  <si>
    <t>Suppliers:</t>
  </si>
  <si>
    <t>Major Banks:</t>
  </si>
  <si>
    <t>VI. OTHER REMARKS / RECOMMENDATION</t>
  </si>
  <si>
    <t>Business:</t>
  </si>
  <si>
    <t>Verified</t>
  </si>
  <si>
    <t>Remarks:</t>
  </si>
  <si>
    <t>Informants</t>
  </si>
  <si>
    <t>Relationship / Position</t>
  </si>
  <si>
    <t xml:space="preserve">Credit Investigator: </t>
  </si>
  <si>
    <t xml:space="preserve">Signature: </t>
  </si>
  <si>
    <t xml:space="preserve">CI Agency: </t>
  </si>
  <si>
    <t>COMPREHENSIVE CREDIT SERVICES, INC.</t>
  </si>
  <si>
    <t>Date:</t>
  </si>
  <si>
    <t>LABEL||pt=A:1||val=BV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</si>
  <si>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</si>
  <si>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</si>
  <si>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</si>
  <si>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</si>
  <si>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</si>
  <si>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</si>
  <si>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</si>
  <si>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LABEL||pt=A:9||val=BUSINESS BACKGROUND INFORMATION</t>
  </si>
  <si>
    <t>LABEL||pt=A:10||val=SUBJECT OWNERSHIP</t>
  </si>
  <si>
    <t>LABEL||pt=A:11||val=POSITION</t>
  </si>
  <si>
    <t>LABEL||pt=A:12||val=BUSINESS NAME</t>
  </si>
  <si>
    <t>LABEL||pt=A:14||val=BUSINESS ADDRESS</t>
  </si>
  <si>
    <t>LABEL||pt=A:16||val=TYPE OF ORGANIZATION</t>
  </si>
  <si>
    <t>LABEL||pt=A:17||val=BUSINESS TYPE</t>
  </si>
  <si>
    <t>LABEL||pt=A:18||val=YEARS OF OPERATION</t>
  </si>
  <si>
    <t>LABEL||pt=A:19||val=SEEN EMPLOYEES</t>
  </si>
  <si>
    <t>LABEL||pt=A:20||val=BRANCH AFFILIATE</t>
  </si>
  <si>
    <t>LABEL||pt=A:21||val=BUSINESS FACILITIES</t>
  </si>
  <si>
    <t>LABEL||pt=A:22||val=OFFICE/FLOOR AREA</t>
  </si>
  <si>
    <t>LABEL||pt=A:23||val=LOCATION</t>
  </si>
  <si>
    <t>LABEL||pt=A:24||val=BUSINESS LOCATION</t>
  </si>
  <si>
    <t>LABEL||pt=A:26||val=MONTHLY RENTAL</t>
  </si>
  <si>
    <t>LABEL||pt=A:27||val=NAME OF LANDORD</t>
  </si>
  <si>
    <t>LABEL||pt=A:28||val=ADDRESS</t>
  </si>
  <si>
    <t>LABEL||pt=A:29||val=MONTHLY RENTAL</t>
  </si>
  <si>
    <t>LABEL||pt=A:30||val=NAME OF LANDORD</t>
  </si>
  <si>
    <t>LABEL||pt=A:31||val=ADDRESS</t>
  </si>
  <si>
    <t>LABEL||pt=A:32||val=DOCUMENTS</t>
  </si>
  <si>
    <t>LABEL||pt=A:34||val=TYPE</t>
  </si>
  <si>
    <t>LABEL||pt=A:35||val=MORTGAGED TO</t>
  </si>
  <si>
    <t>LABEL||pt=A:36||val=TYPE</t>
  </si>
  <si>
    <t>LABEL||pt=A:37||val=MORTGAGED TO</t>
  </si>
  <si>
    <t>LABEL||pt=A:38||val=TYPE</t>
  </si>
  <si>
    <t>LABEL||pt=A:39||val=MORTGAGED TO</t>
  </si>
  <si>
    <t>LABEL||pt=A:40||val=BUSINESS INCOME</t>
  </si>
  <si>
    <t>LABEL||pt=A:41||val=AVERAGE MONTHLY SALES</t>
  </si>
  <si>
    <t>LABEL||pt=A:42||val=AVERAGE NET INCOME</t>
  </si>
  <si>
    <t>LABEL||pt=A:43||val=OBSERVATION</t>
  </si>
  <si>
    <t>LABEL||pt=A:44||val=POSITIVE INDICATORS</t>
  </si>
  <si>
    <t>LABEL||pt=A:45||val=INDICATE VALUE HERE IF YOU CHOSE HIGH LEVEL INVENTORY</t>
  </si>
  <si>
    <t>LABEL||pt=A:48||val=NEGATIVE INDICATORS</t>
  </si>
  <si>
    <t>LABEL||pt=A:49||val=INDICATE VALUE HERE IF YOU CHOSE LOW LEVEL INVENTORY</t>
  </si>
  <si>
    <t>LABEL||pt=A:52||val=BUSINESS DETAILS</t>
  </si>
  <si>
    <t>LABEL||pt=A:53||val=NATURE OF BUSINESS</t>
  </si>
  <si>
    <t>LABEL||pt=A:54||val=CUSTOMERS</t>
  </si>
  <si>
    <t>LABEL||pt=A:55||val=SUPPLIERS</t>
  </si>
  <si>
    <t>LABEL||pt=A:56||val=MAJOR BANKS</t>
  </si>
  <si>
    <t>LABEL||pt=A:57||val=OTHER REMARKS / RECOMMENDATION</t>
  </si>
  <si>
    <t>LABEL||pt=A:58||val=BUSINESS VERIFICATION</t>
  </si>
  <si>
    <t>LABEL||pt=A:59||val=REMARKS</t>
  </si>
  <si>
    <t>LABEL||pt=A:67||val=NAME OF INFORMANT</t>
  </si>
  <si>
    <t>LABEL||pt=A:68||val=RELATION TO SUBJECT</t>
  </si>
  <si>
    <t>LABEL||pt=A:69||val=ADDRESS</t>
  </si>
  <si>
    <t>LABEL||pt=A:71||val=NAME OF INFORMANT</t>
  </si>
  <si>
    <t>LABEL||pt=A:72||val=RELATION TO SUBJECT</t>
  </si>
  <si>
    <t>LABEL||pt=A:73||val=ADDRESS</t>
  </si>
  <si>
    <t>LABEL||pt=A:75||val=NAME OF INFORMANT</t>
  </si>
  <si>
    <t>LABEL||pt=A:76||val=RELATION TO SUBJECT</t>
  </si>
  <si>
    <t>LABEL||pt=A:77||val=ADDRESS</t>
  </si>
  <si>
    <t>LABEL||pt=A:79||val=NAME OF INFORMANT</t>
  </si>
  <si>
    <t>LABEL||pt=A:80||val=RELATION TO SUBJECT</t>
  </si>
  <si>
    <t>LABEL||pt=A:81||val=ADDRESS</t>
  </si>
  <si>
    <t>LABEL||pt=A:83||val=NAME OF INFORMANT</t>
  </si>
  <si>
    <t>LABEL||pt=A:84||val=RELATION TO SUBJECT</t>
  </si>
  <si>
    <t>LABEL||pt=A:85||val=ADDRESS</t>
  </si>
  <si>
    <t>LABEL||pt=A:87||val=FCI NAME</t>
  </si>
  <si>
    <t>LABEL||pt=A:88||val=DATE</t>
  </si>
  <si>
    <t>BLANK||pt=F:3||val=</t>
  </si>
  <si>
    <t>BLANK||pt=E:88||val=</t>
  </si>
  <si>
    <t>BLANK||pt=F:58||val=</t>
  </si>
  <si>
    <t>BLANK||pt=F:4||val=</t>
  </si>
  <si>
    <t>BLANK||pt=F:10||val=</t>
  </si>
  <si>
    <t>BLANK||pt=D:11||val=</t>
  </si>
  <si>
    <t>BLANK||pt=F:16||val=</t>
  </si>
  <si>
    <t>BLANK||pt=F:17||val=</t>
  </si>
  <si>
    <t>BLANK||pt=E:19||val=</t>
  </si>
  <si>
    <t>BLANK||pt=E:23||val=</t>
  </si>
  <si>
    <t>BLANK||pt=E:26||val=</t>
  </si>
  <si>
    <t>BLANK||pt=E:29||val=</t>
  </si>
  <si>
    <t>LABEL||pt=D:18||val=NO. OF EMPLOYEES</t>
  </si>
  <si>
    <t>LABEL||pt=D:22||val=LOT AREA</t>
  </si>
  <si>
    <t>LABEL||pt=D:34||val=MAKE YEAR/MODEL</t>
  </si>
  <si>
    <t>LABEL||pt=D:35||val=CONDITION</t>
  </si>
  <si>
    <t>LABEL||pt=D:36||val=MAKE YEAR/MODEL</t>
  </si>
  <si>
    <t>LABEL||pt=D:37||val=CONDITION</t>
  </si>
  <si>
    <t>LABEL||pt=D:38||val=MAKE YEAR/MODEL</t>
  </si>
  <si>
    <t>LABEL||pt=D:39||val=CONDITION</t>
  </si>
  <si>
    <t>INPUT||pt=B:6||val=</t>
  </si>
  <si>
    <t>INPUT||pt=B:7||val=</t>
  </si>
  <si>
    <t>INPUT||pt=B:8||val=</t>
  </si>
  <si>
    <t>INPUT||pt=C:12||val=</t>
  </si>
  <si>
    <t>INPUT||pt=A:13||val=</t>
  </si>
  <si>
    <t>INPUT||pt=C:14||val=</t>
  </si>
  <si>
    <t>INPUT||pt=C:18||val=</t>
  </si>
  <si>
    <t>INPUT||pt=F:18||val=</t>
  </si>
  <si>
    <t>INPUT||pt=C:19||val=</t>
  </si>
  <si>
    <t>INPUT||pt=C:20||val=</t>
  </si>
  <si>
    <t>INPUT||pt=F:22||val=SQM</t>
  </si>
  <si>
    <t>INPUT||pt=C:22||val=SQM</t>
  </si>
  <si>
    <t>INPUT||pt=E:24||val=</t>
  </si>
  <si>
    <t>BLANK||pt=A:25||val=</t>
  </si>
  <si>
    <t>INPUT||pt=C:26||val=</t>
  </si>
  <si>
    <t>INPUT||pt=C:27||val=</t>
  </si>
  <si>
    <t>INPUT||pt=B:28||val=</t>
  </si>
  <si>
    <t>INPUT||pt=C:29||val=</t>
  </si>
  <si>
    <t>INPUT||pt=C:30||val=</t>
  </si>
  <si>
    <t>INPUT||pt=B:31||val=</t>
  </si>
  <si>
    <t>INPUT||pt=B:34||val=</t>
  </si>
  <si>
    <t>INPUT||pt=C:35||val=</t>
  </si>
  <si>
    <t>INPUT||pt=B:36||val=</t>
  </si>
  <si>
    <t>INPUT||pt=C:37||val=</t>
  </si>
  <si>
    <t>INPUT||pt=B:38||val=</t>
  </si>
  <si>
    <t>INPUT||pt=C:39||val=</t>
  </si>
  <si>
    <t>INPUT||pt=F:34||val=</t>
  </si>
  <si>
    <t>INPUT||pt=F:36||val=</t>
  </si>
  <si>
    <t>INPUT||pt=F:38||val=</t>
  </si>
  <si>
    <t>INPUT||pt=D:41||val=</t>
  </si>
  <si>
    <t>INPUT||pt=D:42||val=</t>
  </si>
  <si>
    <t>INPUT||pt=C:53||val=</t>
  </si>
  <si>
    <t>INPUT||pt=C:54||val=</t>
  </si>
  <si>
    <t>INPUT||pt=C:55||val=</t>
  </si>
  <si>
    <t>INPUT||pt=C:56||val=</t>
  </si>
  <si>
    <t>INPUT||pt=A:60||val=</t>
  </si>
  <si>
    <t>INPUT||pt=C:67||val=</t>
  </si>
  <si>
    <t>INPUT||pt=C:68||val=</t>
  </si>
  <si>
    <t>INPUT||pt=C:69||val=</t>
  </si>
  <si>
    <t>INPUT||pt=C:71||val=</t>
  </si>
  <si>
    <t>INPUT||pt=C:72||val=</t>
  </si>
  <si>
    <t>INPUT||pt=C:73||val=</t>
  </si>
  <si>
    <t>INPUT||pt=C:75||val=</t>
  </si>
  <si>
    <t>INPUT||pt=C:76||val=</t>
  </si>
  <si>
    <t>INPUT||pt=C:77||val=</t>
  </si>
  <si>
    <t>INPUT||pt=C:79||val=</t>
  </si>
  <si>
    <t>INPUT||pt=C:80||val=</t>
  </si>
  <si>
    <t>INPUT||pt=C:81||val=</t>
  </si>
  <si>
    <t>INPUT||pt=C:83||val=</t>
  </si>
  <si>
    <t>INPUT||pt=C:84||val=</t>
  </si>
  <si>
    <t>INPUT||pt=C:85||val=</t>
  </si>
  <si>
    <t>INPUT||pt=C:87||val=</t>
  </si>
  <si>
    <t>SELECT||pt=D:4||val=SUBJECT</t>
  </si>
  <si>
    <t>SELECT||pt=D:4||val=CO-MAKER</t>
  </si>
  <si>
    <t>SELECT||pt=C:10||val=OWNER</t>
  </si>
  <si>
    <t>SELECT||pt=C:10||val=PARTNER</t>
  </si>
  <si>
    <t>SELECT||pt=C:10||val=INCORPORATOR</t>
  </si>
  <si>
    <t>SELECT||pt=C:10||val=NOT OWNED</t>
  </si>
  <si>
    <t>SELECT||pt=C:10||val=NOT VERIFIED</t>
  </si>
  <si>
    <t>SELECT||pt=B:11||val=CHAIRMAN</t>
  </si>
  <si>
    <t>SELECT||pt=B:11||val=DIRECTOR</t>
  </si>
  <si>
    <t>SELECT||pt=B:11||val=PRESIDENT</t>
  </si>
  <si>
    <t>SELECT||pt=B:11||val=VICE PRESIDENT</t>
  </si>
  <si>
    <t>SELECT||pt=B:11||val=NOT VERIFIED</t>
  </si>
  <si>
    <t>SELECT||pt=C:16||val=SINGLE</t>
  </si>
  <si>
    <t>SELECT||pt=C:16||val=PARTNERSHIP</t>
  </si>
  <si>
    <t>SELECT||pt=C:16||val=FAMILY BUSINESS</t>
  </si>
  <si>
    <t>SELECT||pt=C:16||val=CORPORATION</t>
  </si>
  <si>
    <t>SELECT||pt=C:17||val=MANUFACTURING</t>
  </si>
  <si>
    <t>SELECT||pt=C:17||val=TRADING</t>
  </si>
  <si>
    <t>SELECT||pt=C:17||val=</t>
  </si>
  <si>
    <t>SELECT||pt=C:17||val=OTHERS</t>
  </si>
  <si>
    <t>SELECT||pt=C:23||val=COMMERCIAL</t>
  </si>
  <si>
    <t>SELECT||pt=C:23||val=RESIDENTIAL</t>
  </si>
  <si>
    <t>SELECT||pt=C:23||val=INDUSTRIAL</t>
  </si>
  <si>
    <t>SELECT||pt=C:23||val=AGRICULTURAL</t>
  </si>
  <si>
    <t>SELECT||pt=C:24||val=OWNED BY</t>
  </si>
  <si>
    <t>SELECT||pt=C:24||val=RENTED</t>
  </si>
  <si>
    <t>SELECT||pt=C:24||val=USED FREE</t>
  </si>
  <si>
    <t>SELECT||pt=C:24||val=LEASED</t>
  </si>
  <si>
    <t>SELECT||pt=C:32||val=DOCUMENTS PRESENTED</t>
  </si>
  <si>
    <t>SELECT||pt=C:32||val=NO DOCUMENTS PRESENTED</t>
  </si>
  <si>
    <t>SELECT||pt=F:35||val=GOOD</t>
  </si>
  <si>
    <t>SELECT||pt=F:35||val=FAIR</t>
  </si>
  <si>
    <t>SELECT||pt=F:35||val=POOR</t>
  </si>
  <si>
    <t>SELECT||pt=F:37||val=GOOD</t>
  </si>
  <si>
    <t>SELECT||pt=F:37||val=FAIR</t>
  </si>
  <si>
    <t>SELECT||pt=F:37||val=POOR</t>
  </si>
  <si>
    <t>SELECT||pt=F:39||val=GOOD</t>
  </si>
  <si>
    <t>SELECT||pt=F:39||val=FAIR</t>
  </si>
  <si>
    <t>SELECT||pt=F:39||val=POOR</t>
  </si>
  <si>
    <t>SELECT||pt=C:44||val=MODERATE BUSINESS</t>
  </si>
  <si>
    <t>SELECT||pt=C:44||val=HIGH INVENTORY LEVEL</t>
  </si>
  <si>
    <t>SELECT||pt=C:44||val=GOOD LOCATION</t>
  </si>
  <si>
    <t>SELECT||pt=C:44||val=MARKETABLE PRODUCT LINE</t>
  </si>
  <si>
    <t>SELECT||pt=C:45||val=MODERATE BUSINESS</t>
  </si>
  <si>
    <t>SELECT||pt=C:45||val=HIGH INVENTORY LEVEL</t>
  </si>
  <si>
    <t>SELECT||pt=C:45||val=GOOD LOCATION</t>
  </si>
  <si>
    <t>SELECT||pt=C:45||val=MARKETABLE PRODUCT LINE</t>
  </si>
  <si>
    <t>SELECT||pt=C:46||val=MODERATE BUSINESS</t>
  </si>
  <si>
    <t>SELECT||pt=C:46||val=HIGH INVENTORY LEVEL</t>
  </si>
  <si>
    <t>SELECT||pt=C:46||val=GOOD LOCATION</t>
  </si>
  <si>
    <t>SELECT||pt=C:46||val=MARKETABLE PRODUCT LINE</t>
  </si>
  <si>
    <t>SELECT||pt=C:47||val=MODERATE BUSINESS</t>
  </si>
  <si>
    <t>SELECT||pt=C:47||val=HIGH INVENTORY LEVEL</t>
  </si>
  <si>
    <t>SELECT||pt=C:47||val=GOOD LOCATION</t>
  </si>
  <si>
    <t>SELECT||pt=C:47||val=MARKETABLE PRODUCT LINE</t>
  </si>
  <si>
    <t>SELECT||pt=C:48||val=NO BUSINESS ACTIVITY</t>
  </si>
  <si>
    <t>SELECT||pt=C:48||val=LOW INVENTORY LEVEL</t>
  </si>
  <si>
    <t>SELECT||pt=C:48||val=POOR LOCATION</t>
  </si>
  <si>
    <t>SELECT||pt=C:48||val=SLOW MOVING GOODS</t>
  </si>
  <si>
    <t>SELECT||pt=C:49||val=NO BUSINESS ACTIVITY</t>
  </si>
  <si>
    <t>SELECT||pt=C:49||val=LOW INVENTORY LEVEL</t>
  </si>
  <si>
    <t>SELECT||pt=C:49||val=POOR LOCATION</t>
  </si>
  <si>
    <t>SELECT||pt=C:49||val=SLOW MOVING GOODS</t>
  </si>
  <si>
    <t>SELECT||pt=C:50||val=NO BUSINESS ACTIVITY</t>
  </si>
  <si>
    <t>SELECT||pt=C:50||val=LOW INVENTORY LEVEL</t>
  </si>
  <si>
    <t>SELECT||pt=C:50||val=POOR LOCATION</t>
  </si>
  <si>
    <t>SELECT||pt=C:50||val=SLOW MOVING GOODS</t>
  </si>
  <si>
    <t>SELECT||pt=C:51||val=NO BUSINESS ACTIVITY</t>
  </si>
  <si>
    <t>SELECT||pt=C:51||val=LOW INVENTORY LEVEL</t>
  </si>
  <si>
    <t>SELECT||pt=C:51||val=POOR LOCATION</t>
  </si>
  <si>
    <t>SELECT||pt=C:51||val=SLOW MOVING GOODS</t>
  </si>
  <si>
    <t>SELECT||pt=C:58||val=VERIFIED</t>
  </si>
  <si>
    <t>SELECT||pt=C:58||val=NOT VERIFIED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</si>
  <si>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</si>
  <si>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</si>
  <si>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</si>
  <si>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</si>
  <si>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</si>
  <si>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</si>
  <si>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</si>
  <si>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</si>
  <si>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</si>
  <si>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</si>
  <si>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</si>
  <si>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</si>
  <si>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</si>
  <si>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</si>
  <si>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</si>
  <si>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</si>
  <si>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</si>
  <si>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</si>
  <si>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</si>
  <si>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</si>
  <si>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</si>
  <si>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</si>
  <si>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</si>
  <si>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</si>
  <si>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</si>
  <si>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</si>
  <si>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</si>
  <si>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</si>
  <si>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</si>
  <si>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</si>
  <si>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</si>
  <si>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</si>
  <si>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</si>
  <si>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</si>
  <si>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</si>
  <si>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</si>
  <si>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</si>
  <si>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</si>
  <si>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</si>
  <si>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</si>
  <si>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</si>
  <si>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</si>
  <si>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</si>
  <si>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</si>
  <si>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</si>
  <si>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</si>
  <si>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</si>
  <si>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</si>
  <si>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</si>
  <si>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</si>
  <si>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</si>
  <si>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</si>
  <si>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</si>
  <si>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</si>
  <si>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</si>
  <si>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</si>
  <si>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</si>
  <si>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</si>
  <si>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</si>
  <si>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</si>
  <si>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</si>
  <si>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</si>
  <si>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</si>
  <si>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</si>
  <si>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</si>
  <si>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SELECT||pt=B:88||val=1</t>
  </si>
  <si>
    <t>SELECT||pt=B:88||val=2</t>
  </si>
  <si>
    <t>SELECT||pt=B:88||val=3</t>
  </si>
  <si>
    <t>SELECT||pt=B:88||val=4</t>
  </si>
  <si>
    <t>SELECT||pt=B:88||val=5</t>
  </si>
  <si>
    <t>SELECT||pt=B:88||val=6</t>
  </si>
  <si>
    <t>SELECT||pt=B:88||val=7</t>
  </si>
  <si>
    <t>SELECT||pt=B:88||val=8</t>
  </si>
  <si>
    <t>SELECT||pt=B:88||val=9</t>
  </si>
  <si>
    <t>SELECT||pt=B:88||val=10</t>
  </si>
  <si>
    <t>SELECT||pt=B:88||val=11</t>
  </si>
  <si>
    <t>SELECT||pt=B:88||val=12</t>
  </si>
  <si>
    <t>SELECT||pt=C:88||val=1</t>
  </si>
  <si>
    <t>SELECT||pt=C:88||val=2</t>
  </si>
  <si>
    <t>SELECT||pt=C:88||val=3</t>
  </si>
  <si>
    <t>SELECT||pt=C:88||val=4</t>
  </si>
  <si>
    <t>SELECT||pt=C:88||val=5</t>
  </si>
  <si>
    <t>SELECT||pt=C:88||val=6</t>
  </si>
  <si>
    <t>SELECT||pt=C:88||val=7</t>
  </si>
  <si>
    <t>SELECT||pt=C:88||val=8</t>
  </si>
  <si>
    <t>SELECT||pt=C:88||val=9</t>
  </si>
  <si>
    <t>SELECT||pt=C:88||val=10</t>
  </si>
  <si>
    <t>SELECT||pt=C:88||val=11</t>
  </si>
  <si>
    <t>SELECT||pt=C:88||val=12</t>
  </si>
  <si>
    <t>SELECT||pt=C:88||val=13</t>
  </si>
  <si>
    <t>SELECT||pt=C:88||val=14</t>
  </si>
  <si>
    <t>SELECT||pt=C:88||val=15</t>
  </si>
  <si>
    <t>SELECT||pt=C:88||val=16</t>
  </si>
  <si>
    <t>SELECT||pt=C:88||val=17</t>
  </si>
  <si>
    <t>SELECT||pt=C:88||val=18</t>
  </si>
  <si>
    <t>SELECT||pt=C:88||val=19</t>
  </si>
  <si>
    <t>SELECT||pt=C:88||val=20</t>
  </si>
  <si>
    <t>SELECT||pt=C:88||val=21</t>
  </si>
  <si>
    <t>SELECT||pt=C:88||val=22</t>
  </si>
  <si>
    <t>SELECT||pt=C:88||val=23</t>
  </si>
  <si>
    <t>SELECT||pt=C:88||val=24</t>
  </si>
  <si>
    <t>SELECT||pt=C:88||val=25</t>
  </si>
  <si>
    <t>SELECT||pt=C:88||val=26</t>
  </si>
  <si>
    <t>SELECT||pt=C:88||val=27</t>
  </si>
  <si>
    <t>SELECT||pt=C:88||val=28</t>
  </si>
  <si>
    <t>SELECT||pt=C:88||val=29</t>
  </si>
  <si>
    <t>SELECT||pt=C:88||val=30</t>
  </si>
  <si>
    <t>SELECT||pt=C:88||val=31</t>
  </si>
  <si>
    <t>SELECT||pt=D:88||val=2018</t>
  </si>
  <si>
    <t>SELECT||pt=D:88||val=2019</t>
  </si>
  <si>
    <t>SELECT||pt=D:88||val=2020</t>
  </si>
  <si>
    <t>SELECT||pt=D:88||val=2021</t>
  </si>
  <si>
    <t>SELECT||pt=D:88||val=2022</t>
  </si>
  <si>
    <t>SELECT||pt=D:88||val=2023</t>
  </si>
  <si>
    <t>SELECT||pt=D:88||val=2024</t>
  </si>
  <si>
    <t>SELECT||pt=D:88||val=2025</t>
  </si>
  <si>
    <t>SELECT||pt=D:88||val=2026</t>
  </si>
  <si>
    <t>SELECT||pt=D:88||val=2027</t>
  </si>
  <si>
    <t>SELECT||pt=D:88||val=2028</t>
  </si>
  <si>
    <t>SELECT||pt=D:88||val=2029</t>
  </si>
  <si>
    <t>SELECT||pt=D:88||val=2030</t>
  </si>
  <si>
    <t>SELECT||pt=D:88||val=2031</t>
  </si>
  <si>
    <t>SELECT||pt=D:88||val=2032</t>
  </si>
  <si>
    <t>SELECT||pt=D:88||val=2033</t>
  </si>
  <si>
    <t>SELECT||pt=D:88||val=2034</t>
  </si>
  <si>
    <t>SELECT||pt=D:88||val=2035</t>
  </si>
  <si>
    <t>SELECT||pt=D:88||val=2036</t>
  </si>
  <si>
    <t>SELECT||pt=D:88||val=2037</t>
  </si>
  <si>
    <t>SELECT||pt=D:88||val=2038</t>
  </si>
  <si>
    <t>SELECT||pt=D:88||val=2039</t>
  </si>
  <si>
    <t>INPUT||pt=A:33||val=** IF DOCUMENTS PRESENTED, INPUT HERE **</t>
  </si>
  <si>
    <t>LABEL||pt=A:86||val=FCI INFO</t>
  </si>
  <si>
    <t>LABEL||pt=A:66||val=INFORMANT(1)</t>
  </si>
  <si>
    <t>LABEL||pt=A:70||val=INFORMANT(2)</t>
  </si>
  <si>
    <t>LABEL||pt=A:74||val=INFORMANT(3)</t>
  </si>
  <si>
    <t>LABEL||pt=A:78||val=INFORMANT(4)</t>
  </si>
  <si>
    <t>LABEL||pt=A:82||val=INFORMANT(5)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</si>
</sst>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27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sz val="8"/>
      <color indexed="8"/>
      <name val="Arial"/>
      <family val="2"/>
    </font>
    <font>
      <b/>
      <sz val="8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8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08">
    <xf numFmtId="0" fontId="0" fillId="0" borderId="0" xfId="0"/>
    <xf numFmtId="14" fontId="2" fillId="2" borderId="0" xfId="1" applyNumberFormat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0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indent="1"/>
    </xf>
    <xf numFmtId="0" fontId="9" fillId="4" borderId="5" xfId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12" fillId="4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 indent="3"/>
    </xf>
    <xf numFmtId="0" fontId="9" fillId="5" borderId="5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left" vertical="center" indent="1"/>
    </xf>
    <xf numFmtId="0" fontId="2" fillId="4" borderId="0" xfId="1" applyFont="1" applyFill="1" applyBorder="1" applyAlignment="1">
      <alignment horizontal="left" vertical="center" indent="1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vertical="center"/>
    </xf>
    <xf numFmtId="0" fontId="15" fillId="0" borderId="0" xfId="2"/>
    <xf numFmtId="0" fontId="16" fillId="0" borderId="0" xfId="2" applyFont="1"/>
    <xf numFmtId="0" fontId="18" fillId="0" borderId="0" xfId="2" applyNumberFormat="1" applyFont="1" applyAlignment="1">
      <alignment horizontal="left" vertical="top"/>
    </xf>
    <xf numFmtId="0" fontId="17" fillId="9" borderId="9" xfId="2" applyNumberFormat="1" applyFont="1" applyFill="1" applyBorder="1" applyAlignment="1" applyProtection="1">
      <alignment vertical="top"/>
      <protection locked="0"/>
    </xf>
    <xf numFmtId="0" fontId="17" fillId="8" borderId="9" xfId="2" applyNumberFormat="1" applyFont="1" applyFill="1" applyBorder="1" applyAlignment="1">
      <alignment vertical="top"/>
    </xf>
    <xf numFmtId="0" fontId="17" fillId="0" borderId="9" xfId="2" applyNumberFormat="1" applyFont="1" applyFill="1" applyBorder="1" applyAlignment="1" applyProtection="1">
      <alignment vertical="top"/>
      <protection locked="0"/>
    </xf>
    <xf numFmtId="0" fontId="17" fillId="0" borderId="9" xfId="2" applyNumberFormat="1" applyFont="1" applyBorder="1" applyAlignment="1" applyProtection="1">
      <alignment vertical="top"/>
      <protection locked="0"/>
    </xf>
    <xf numFmtId="0" fontId="18" fillId="0" borderId="0" xfId="2" applyNumberFormat="1" applyFont="1" applyAlignment="1">
      <alignment vertical="top" wrapText="1"/>
    </xf>
    <xf numFmtId="0" fontId="18" fillId="0" borderId="0" xfId="2" applyNumberFormat="1" applyFont="1" applyAlignment="1">
      <alignment horizontal="left" vertical="top" wrapText="1"/>
    </xf>
    <xf numFmtId="0" fontId="17" fillId="6" borderId="9" xfId="2" applyNumberFormat="1" applyFont="1" applyFill="1" applyBorder="1" applyAlignment="1">
      <alignment vertical="top"/>
    </xf>
    <xf numFmtId="0" fontId="17" fillId="7" borderId="9" xfId="2" applyNumberFormat="1" applyFont="1" applyFill="1" applyBorder="1" applyAlignment="1">
      <alignment vertical="top"/>
    </xf>
    <xf numFmtId="0" fontId="17" fillId="8" borderId="9" xfId="2" applyNumberFormat="1" applyFont="1" applyFill="1" applyBorder="1" applyAlignment="1">
      <alignment vertical="top"/>
    </xf>
    <xf numFmtId="0" fontId="17" fillId="9" borderId="9" xfId="2" applyNumberFormat="1" applyFont="1" applyFill="1" applyBorder="1" applyAlignment="1" applyProtection="1">
      <alignment vertical="top"/>
      <protection locked="0"/>
    </xf>
    <xf numFmtId="0" fontId="17" fillId="0" borderId="9" xfId="2" applyNumberFormat="1" applyFont="1" applyBorder="1" applyAlignment="1" applyProtection="1">
      <alignment vertical="top"/>
      <protection locked="0"/>
    </xf>
    <xf numFmtId="0" fontId="17" fillId="8" borderId="9" xfId="2" applyNumberFormat="1" applyFont="1" applyFill="1" applyBorder="1" applyAlignment="1">
      <alignment vertical="center"/>
    </xf>
    <xf numFmtId="0" fontId="17" fillId="0" borderId="10" xfId="2" applyNumberFormat="1" applyFont="1" applyBorder="1" applyAlignment="1" applyProtection="1">
      <alignment vertical="top"/>
      <protection locked="0"/>
    </xf>
    <xf numFmtId="0" fontId="17" fillId="0" borderId="11" xfId="2" applyNumberFormat="1" applyFont="1" applyBorder="1" applyAlignment="1" applyProtection="1">
      <alignment vertical="top"/>
      <protection locked="0"/>
    </xf>
    <xf numFmtId="0" fontId="17" fillId="0" borderId="12" xfId="2" applyNumberFormat="1" applyFont="1" applyBorder="1" applyAlignment="1" applyProtection="1">
      <alignment vertical="top"/>
      <protection locked="0"/>
    </xf>
    <xf numFmtId="0" fontId="17" fillId="0" borderId="15" xfId="2" applyNumberFormat="1" applyFont="1" applyBorder="1" applyAlignment="1" applyProtection="1">
      <alignment vertical="top"/>
      <protection locked="0"/>
    </xf>
    <xf numFmtId="0" fontId="17" fillId="0" borderId="6" xfId="2" applyNumberFormat="1" applyFont="1" applyBorder="1" applyAlignment="1" applyProtection="1">
      <alignment vertical="top"/>
      <protection locked="0"/>
    </xf>
    <xf numFmtId="0" fontId="17" fillId="0" borderId="16" xfId="2" applyNumberFormat="1" applyFont="1" applyBorder="1" applyAlignment="1" applyProtection="1">
      <alignment vertical="top"/>
      <protection locked="0"/>
    </xf>
    <xf numFmtId="0" fontId="17" fillId="0" borderId="9" xfId="2" applyNumberFormat="1" applyFont="1" applyFill="1" applyBorder="1" applyAlignment="1" applyProtection="1">
      <alignment vertical="top"/>
      <protection locked="0"/>
    </xf>
    <xf numFmtId="0" fontId="17" fillId="8" borderId="17" xfId="2" applyNumberFormat="1" applyFont="1" applyFill="1" applyBorder="1" applyAlignment="1">
      <alignment vertical="top"/>
    </xf>
    <xf numFmtId="0" fontId="17" fillId="8" borderId="19" xfId="2" applyNumberFormat="1" applyFont="1" applyFill="1" applyBorder="1" applyAlignment="1">
      <alignment vertical="top"/>
    </xf>
    <xf numFmtId="0" fontId="17" fillId="8" borderId="18" xfId="2" applyNumberFormat="1" applyFont="1" applyFill="1" applyBorder="1" applyAlignment="1">
      <alignment vertical="top"/>
    </xf>
    <xf numFmtId="0" fontId="18" fillId="0" borderId="9" xfId="2" applyNumberFormat="1" applyFont="1" applyBorder="1" applyAlignment="1">
      <alignment vertical="top"/>
    </xf>
    <xf numFmtId="0" fontId="19" fillId="0" borderId="9" xfId="2" applyNumberFormat="1" applyFont="1" applyFill="1" applyBorder="1" applyAlignment="1" applyProtection="1">
      <alignment vertical="top"/>
      <protection locked="0"/>
    </xf>
    <xf numFmtId="0" fontId="19" fillId="10" borderId="10" xfId="2" applyNumberFormat="1" applyFont="1" applyFill="1" applyBorder="1" applyAlignment="1" applyProtection="1">
      <alignment vertical="top"/>
      <protection locked="0"/>
    </xf>
    <xf numFmtId="0" fontId="19" fillId="10" borderId="12" xfId="2" applyNumberFormat="1" applyFont="1" applyFill="1" applyBorder="1" applyAlignment="1" applyProtection="1">
      <alignment vertical="top"/>
      <protection locked="0"/>
    </xf>
    <xf numFmtId="0" fontId="19" fillId="10" borderId="13" xfId="2" applyNumberFormat="1" applyFont="1" applyFill="1" applyBorder="1" applyAlignment="1" applyProtection="1">
      <alignment vertical="top"/>
      <protection locked="0"/>
    </xf>
    <xf numFmtId="0" fontId="19" fillId="10" borderId="14" xfId="2" applyNumberFormat="1" applyFont="1" applyFill="1" applyBorder="1" applyAlignment="1" applyProtection="1">
      <alignment vertical="top"/>
      <protection locked="0"/>
    </xf>
    <xf numFmtId="0" fontId="19" fillId="10" borderId="15" xfId="2" applyNumberFormat="1" applyFont="1" applyFill="1" applyBorder="1" applyAlignment="1" applyProtection="1">
      <alignment vertical="top"/>
      <protection locked="0"/>
    </xf>
    <xf numFmtId="0" fontId="19" fillId="10" borderId="16" xfId="2" applyNumberFormat="1" applyFont="1" applyFill="1" applyBorder="1" applyAlignment="1" applyProtection="1">
      <alignment vertical="top"/>
      <protection locked="0"/>
    </xf>
    <xf numFmtId="0" fontId="17" fillId="0" borderId="10" xfId="2" applyNumberFormat="1" applyFont="1" applyFill="1" applyBorder="1" applyAlignment="1" applyProtection="1">
      <alignment vertical="top"/>
      <protection locked="0"/>
    </xf>
    <xf numFmtId="0" fontId="17" fillId="0" borderId="11" xfId="2" applyNumberFormat="1" applyFont="1" applyFill="1" applyBorder="1" applyAlignment="1" applyProtection="1">
      <alignment vertical="top"/>
      <protection locked="0"/>
    </xf>
    <xf numFmtId="0" fontId="17" fillId="0" borderId="12" xfId="2" applyNumberFormat="1" applyFont="1" applyFill="1" applyBorder="1" applyAlignment="1" applyProtection="1">
      <alignment vertical="top"/>
      <protection locked="0"/>
    </xf>
    <xf numFmtId="0" fontId="17" fillId="0" borderId="13" xfId="2" applyNumberFormat="1" applyFont="1" applyFill="1" applyBorder="1" applyAlignment="1" applyProtection="1">
      <alignment vertical="top"/>
      <protection locked="0"/>
    </xf>
    <xf numFmtId="0" fontId="17" fillId="0" borderId="0" xfId="2" applyNumberFormat="1" applyFont="1" applyFill="1" applyBorder="1" applyAlignment="1" applyProtection="1">
      <alignment vertical="top"/>
      <protection locked="0"/>
    </xf>
    <xf numFmtId="0" fontId="17" fillId="0" borderId="14" xfId="2" applyNumberFormat="1" applyFont="1" applyFill="1" applyBorder="1" applyAlignment="1" applyProtection="1">
      <alignment vertical="top"/>
      <protection locked="0"/>
    </xf>
    <xf numFmtId="0" fontId="17" fillId="0" borderId="15" xfId="2" applyNumberFormat="1" applyFont="1" applyFill="1" applyBorder="1" applyAlignment="1" applyProtection="1">
      <alignment vertical="top"/>
      <protection locked="0"/>
    </xf>
    <xf numFmtId="0" fontId="17" fillId="0" borderId="6" xfId="2" applyNumberFormat="1" applyFont="1" applyFill="1" applyBorder="1" applyAlignment="1" applyProtection="1">
      <alignment vertical="top"/>
      <protection locked="0"/>
    </xf>
    <xf numFmtId="0" fontId="17" fillId="0" borderId="16" xfId="2" applyNumberFormat="1" applyFont="1" applyFill="1" applyBorder="1" applyAlignment="1" applyProtection="1">
      <alignment vertical="top"/>
      <protection locked="0"/>
    </xf>
    <xf numFmtId="0" fontId="20" fillId="8" borderId="17" xfId="2" applyNumberFormat="1" applyFont="1" applyFill="1" applyBorder="1" applyAlignment="1">
      <alignment vertical="top"/>
    </xf>
    <xf numFmtId="0" fontId="20" fillId="8" borderId="18" xfId="2" applyNumberFormat="1" applyFont="1" applyFill="1" applyBorder="1" applyAlignment="1">
      <alignment vertical="top"/>
    </xf>
    <xf numFmtId="0" fontId="11" fillId="3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</xdr:colOff>
      <xdr:row>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 x14ac:dyDescent="0.25"/>
  <cols>
    <col min="1" max="6" width="9.140625" style="42"/>
    <col min="7" max="16384" width="9.140625" style="43"/>
  </cols>
  <sheetData>
    <row r="1" spans="1:6" s="37" customFormat="1" x14ac:dyDescent="0.25">
      <c r="A1" s="44" t="s">
        <v>87</v>
      </c>
      <c r="B1" s="44"/>
      <c r="C1" s="44"/>
      <c r="D1" s="44"/>
      <c r="E1" s="44"/>
      <c r="F1" s="44"/>
    </row>
    <row r="2" spans="1:6" s="37" customFormat="1" x14ac:dyDescent="0.25">
      <c r="A2" s="45" t="s">
        <v>88</v>
      </c>
      <c r="B2" s="45"/>
      <c r="C2" s="45"/>
      <c r="D2" s="45"/>
      <c r="E2" s="45"/>
      <c r="F2" s="45"/>
    </row>
    <row r="3" spans="1:6" s="37" customFormat="1" x14ac:dyDescent="0.25">
      <c r="A3" s="46" t="s">
        <v>89</v>
      </c>
      <c r="B3" s="46"/>
      <c r="C3" s="38" t="s">
        <v>306</v>
      </c>
      <c r="D3" s="38" t="s">
        <v>312</v>
      </c>
      <c r="E3" s="38" t="s">
        <v>343</v>
      </c>
      <c r="F3" s="39" t="s">
        <v>155</v>
      </c>
    </row>
    <row r="4" spans="1:6" s="37" customFormat="1" x14ac:dyDescent="0.25">
      <c r="A4" s="46" t="s">
        <v>90</v>
      </c>
      <c r="B4" s="46"/>
      <c r="C4" s="46"/>
      <c r="D4" s="47" t="s">
        <v>227</v>
      </c>
      <c r="E4" s="47"/>
      <c r="F4" s="39" t="s">
        <v>158</v>
      </c>
    </row>
    <row r="5" spans="1:6" s="37" customFormat="1" x14ac:dyDescent="0.25">
      <c r="A5" s="46" t="s">
        <v>91</v>
      </c>
      <c r="B5" s="46"/>
      <c r="C5" s="46"/>
      <c r="D5" s="46"/>
      <c r="E5" s="46"/>
      <c r="F5" s="46"/>
    </row>
    <row r="6" spans="1:6" s="37" customFormat="1" x14ac:dyDescent="0.25">
      <c r="A6" s="39" t="s">
        <v>92</v>
      </c>
      <c r="B6" s="48" t="s">
        <v>175</v>
      </c>
      <c r="C6" s="48"/>
      <c r="D6" s="48"/>
      <c r="E6" s="48"/>
      <c r="F6" s="48"/>
    </row>
    <row r="7" spans="1:6" s="37" customFormat="1" x14ac:dyDescent="0.25">
      <c r="A7" s="39" t="s">
        <v>93</v>
      </c>
      <c r="B7" s="48" t="s">
        <v>176</v>
      </c>
      <c r="C7" s="48"/>
      <c r="D7" s="48"/>
      <c r="E7" s="48"/>
      <c r="F7" s="48"/>
    </row>
    <row r="8" spans="1:6" s="37" customFormat="1" x14ac:dyDescent="0.25">
      <c r="A8" s="39" t="s">
        <v>94</v>
      </c>
      <c r="B8" s="48" t="s">
        <v>177</v>
      </c>
      <c r="C8" s="48"/>
      <c r="D8" s="48"/>
      <c r="E8" s="48"/>
      <c r="F8" s="48"/>
    </row>
    <row r="9" spans="1:6" s="37" customFormat="1" x14ac:dyDescent="0.25">
      <c r="A9" s="45" t="s">
        <v>95</v>
      </c>
      <c r="B9" s="45"/>
      <c r="C9" s="45"/>
      <c r="D9" s="45"/>
      <c r="E9" s="45"/>
      <c r="F9" s="45"/>
    </row>
    <row r="10" spans="1:6" s="37" customFormat="1" x14ac:dyDescent="0.25">
      <c r="A10" s="46" t="s">
        <v>96</v>
      </c>
      <c r="B10" s="46"/>
      <c r="C10" s="47" t="s">
        <v>229</v>
      </c>
      <c r="D10" s="47"/>
      <c r="E10" s="47"/>
      <c r="F10" s="39" t="s">
        <v>159</v>
      </c>
    </row>
    <row r="11" spans="1:6" s="37" customFormat="1" x14ac:dyDescent="0.25">
      <c r="A11" s="39" t="s">
        <v>97</v>
      </c>
      <c r="B11" s="47" t="s">
        <v>234</v>
      </c>
      <c r="C11" s="47"/>
      <c r="D11" s="57" t="s">
        <v>160</v>
      </c>
      <c r="E11" s="58"/>
      <c r="F11" s="59"/>
    </row>
    <row r="12" spans="1:6" s="37" customFormat="1" x14ac:dyDescent="0.25">
      <c r="A12" s="46" t="s">
        <v>98</v>
      </c>
      <c r="B12" s="46"/>
      <c r="C12" s="48" t="s">
        <v>178</v>
      </c>
      <c r="D12" s="48"/>
      <c r="E12" s="48"/>
      <c r="F12" s="48"/>
    </row>
    <row r="13" spans="1:6" s="37" customFormat="1" x14ac:dyDescent="0.25">
      <c r="A13" s="56" t="s">
        <v>179</v>
      </c>
      <c r="B13" s="56"/>
      <c r="C13" s="56"/>
      <c r="D13" s="56"/>
      <c r="E13" s="56"/>
      <c r="F13" s="56"/>
    </row>
    <row r="14" spans="1:6" s="37" customFormat="1" x14ac:dyDescent="0.25">
      <c r="A14" s="49" t="s">
        <v>99</v>
      </c>
      <c r="B14" s="49"/>
      <c r="C14" s="50" t="s">
        <v>180</v>
      </c>
      <c r="D14" s="51"/>
      <c r="E14" s="51"/>
      <c r="F14" s="52"/>
    </row>
    <row r="15" spans="1:6" s="37" customFormat="1" x14ac:dyDescent="0.25">
      <c r="A15" s="49"/>
      <c r="B15" s="49"/>
      <c r="C15" s="53"/>
      <c r="D15" s="54"/>
      <c r="E15" s="54"/>
      <c r="F15" s="55"/>
    </row>
    <row r="16" spans="1:6" s="37" customFormat="1" x14ac:dyDescent="0.25">
      <c r="A16" s="46" t="s">
        <v>100</v>
      </c>
      <c r="B16" s="46"/>
      <c r="C16" s="47" t="s">
        <v>239</v>
      </c>
      <c r="D16" s="47"/>
      <c r="E16" s="47"/>
      <c r="F16" s="39" t="s">
        <v>161</v>
      </c>
    </row>
    <row r="17" spans="1:6" s="37" customFormat="1" x14ac:dyDescent="0.25">
      <c r="A17" s="46" t="s">
        <v>101</v>
      </c>
      <c r="B17" s="46"/>
      <c r="C17" s="47" t="s">
        <v>243</v>
      </c>
      <c r="D17" s="47"/>
      <c r="E17" s="47"/>
      <c r="F17" s="39" t="s">
        <v>162</v>
      </c>
    </row>
    <row r="18" spans="1:6" s="37" customFormat="1" x14ac:dyDescent="0.25">
      <c r="A18" s="46" t="s">
        <v>102</v>
      </c>
      <c r="B18" s="46"/>
      <c r="C18" s="40" t="s">
        <v>181</v>
      </c>
      <c r="D18" s="46" t="s">
        <v>167</v>
      </c>
      <c r="E18" s="46"/>
      <c r="F18" s="40" t="s">
        <v>182</v>
      </c>
    </row>
    <row r="19" spans="1:6" s="37" customFormat="1" x14ac:dyDescent="0.25">
      <c r="A19" s="46" t="s">
        <v>103</v>
      </c>
      <c r="B19" s="46"/>
      <c r="C19" s="56" t="s">
        <v>183</v>
      </c>
      <c r="D19" s="56"/>
      <c r="E19" s="57" t="s">
        <v>163</v>
      </c>
      <c r="F19" s="59"/>
    </row>
    <row r="20" spans="1:6" s="37" customFormat="1" x14ac:dyDescent="0.25">
      <c r="A20" s="46" t="s">
        <v>104</v>
      </c>
      <c r="B20" s="46"/>
      <c r="C20" s="56" t="s">
        <v>184</v>
      </c>
      <c r="D20" s="56"/>
      <c r="E20" s="56"/>
      <c r="F20" s="56"/>
    </row>
    <row r="21" spans="1:6" s="37" customFormat="1" x14ac:dyDescent="0.25">
      <c r="A21" s="45" t="s">
        <v>105</v>
      </c>
      <c r="B21" s="45"/>
      <c r="C21" s="45"/>
      <c r="D21" s="45"/>
      <c r="E21" s="45"/>
      <c r="F21" s="45"/>
    </row>
    <row r="22" spans="1:6" s="37" customFormat="1" x14ac:dyDescent="0.25">
      <c r="A22" s="46" t="s">
        <v>106</v>
      </c>
      <c r="B22" s="60"/>
      <c r="C22" s="41" t="s">
        <v>186</v>
      </c>
      <c r="D22" s="57" t="s">
        <v>168</v>
      </c>
      <c r="E22" s="59"/>
      <c r="F22" s="40" t="s">
        <v>185</v>
      </c>
    </row>
    <row r="23" spans="1:6" s="37" customFormat="1" x14ac:dyDescent="0.25">
      <c r="A23" s="46" t="s">
        <v>107</v>
      </c>
      <c r="B23" s="46"/>
      <c r="C23" s="47" t="s">
        <v>247</v>
      </c>
      <c r="D23" s="47"/>
      <c r="E23" s="57" t="s">
        <v>164</v>
      </c>
      <c r="F23" s="59"/>
    </row>
    <row r="24" spans="1:6" s="37" customFormat="1" x14ac:dyDescent="0.25">
      <c r="A24" s="46" t="s">
        <v>108</v>
      </c>
      <c r="B24" s="46"/>
      <c r="C24" s="47" t="s">
        <v>251</v>
      </c>
      <c r="D24" s="47"/>
      <c r="E24" s="56" t="s">
        <v>187</v>
      </c>
      <c r="F24" s="56"/>
    </row>
    <row r="25" spans="1:6" s="37" customFormat="1" x14ac:dyDescent="0.25">
      <c r="A25" s="45" t="s">
        <v>188</v>
      </c>
      <c r="B25" s="45"/>
      <c r="C25" s="45"/>
      <c r="D25" s="45"/>
      <c r="E25" s="45"/>
      <c r="F25" s="45"/>
    </row>
    <row r="26" spans="1:6" s="37" customFormat="1" x14ac:dyDescent="0.25">
      <c r="A26" s="46" t="s">
        <v>109</v>
      </c>
      <c r="B26" s="46"/>
      <c r="C26" s="48" t="s">
        <v>189</v>
      </c>
      <c r="D26" s="48"/>
      <c r="E26" s="57" t="s">
        <v>165</v>
      </c>
      <c r="F26" s="59"/>
    </row>
    <row r="27" spans="1:6" s="37" customFormat="1" x14ac:dyDescent="0.25">
      <c r="A27" s="46" t="s">
        <v>110</v>
      </c>
      <c r="B27" s="46"/>
      <c r="C27" s="48" t="s">
        <v>190</v>
      </c>
      <c r="D27" s="48"/>
      <c r="E27" s="48"/>
      <c r="F27" s="48"/>
    </row>
    <row r="28" spans="1:6" s="37" customFormat="1" x14ac:dyDescent="0.25">
      <c r="A28" s="39" t="s">
        <v>111</v>
      </c>
      <c r="B28" s="56" t="s">
        <v>191</v>
      </c>
      <c r="C28" s="56"/>
      <c r="D28" s="56"/>
      <c r="E28" s="56"/>
      <c r="F28" s="56"/>
    </row>
    <row r="29" spans="1:6" s="37" customFormat="1" x14ac:dyDescent="0.25">
      <c r="A29" s="46" t="s">
        <v>112</v>
      </c>
      <c r="B29" s="46"/>
      <c r="C29" s="48" t="s">
        <v>192</v>
      </c>
      <c r="D29" s="48"/>
      <c r="E29" s="57" t="s">
        <v>166</v>
      </c>
      <c r="F29" s="59"/>
    </row>
    <row r="30" spans="1:6" s="37" customFormat="1" x14ac:dyDescent="0.25">
      <c r="A30" s="46" t="s">
        <v>113</v>
      </c>
      <c r="B30" s="46"/>
      <c r="C30" s="48" t="s">
        <v>193</v>
      </c>
      <c r="D30" s="48"/>
      <c r="E30" s="48"/>
      <c r="F30" s="48"/>
    </row>
    <row r="31" spans="1:6" s="37" customFormat="1" x14ac:dyDescent="0.25">
      <c r="A31" s="39" t="s">
        <v>114</v>
      </c>
      <c r="B31" s="56" t="s">
        <v>194</v>
      </c>
      <c r="C31" s="56"/>
      <c r="D31" s="56"/>
      <c r="E31" s="56"/>
      <c r="F31" s="56"/>
    </row>
    <row r="32" spans="1:6" s="37" customFormat="1" x14ac:dyDescent="0.25">
      <c r="A32" s="46" t="s">
        <v>115</v>
      </c>
      <c r="B32" s="46"/>
      <c r="C32" s="47" t="s">
        <v>255</v>
      </c>
      <c r="D32" s="47"/>
      <c r="E32" s="47"/>
      <c r="F32" s="47"/>
    </row>
    <row r="33" spans="1:6" s="37" customFormat="1" x14ac:dyDescent="0.25">
      <c r="A33" s="61" t="s">
        <v>430</v>
      </c>
      <c r="B33" s="61"/>
      <c r="C33" s="61"/>
      <c r="D33" s="61"/>
      <c r="E33" s="61"/>
      <c r="F33" s="61"/>
    </row>
    <row r="34" spans="1:6" s="37" customFormat="1" x14ac:dyDescent="0.25">
      <c r="A34" s="39" t="s">
        <v>116</v>
      </c>
      <c r="B34" s="48" t="s">
        <v>195</v>
      </c>
      <c r="C34" s="48"/>
      <c r="D34" s="46" t="s">
        <v>169</v>
      </c>
      <c r="E34" s="46"/>
      <c r="F34" s="41" t="s">
        <v>201</v>
      </c>
    </row>
    <row r="35" spans="1:6" s="37" customFormat="1" x14ac:dyDescent="0.25">
      <c r="A35" s="46" t="s">
        <v>117</v>
      </c>
      <c r="B35" s="46"/>
      <c r="C35" s="41" t="s">
        <v>196</v>
      </c>
      <c r="D35" s="46" t="s">
        <v>170</v>
      </c>
      <c r="E35" s="46"/>
      <c r="F35" s="38" t="s">
        <v>257</v>
      </c>
    </row>
    <row r="36" spans="1:6" s="37" customFormat="1" x14ac:dyDescent="0.25">
      <c r="A36" s="39" t="s">
        <v>118</v>
      </c>
      <c r="B36" s="48" t="s">
        <v>197</v>
      </c>
      <c r="C36" s="48"/>
      <c r="D36" s="46" t="s">
        <v>171</v>
      </c>
      <c r="E36" s="60"/>
      <c r="F36" s="41" t="s">
        <v>202</v>
      </c>
    </row>
    <row r="37" spans="1:6" s="37" customFormat="1" x14ac:dyDescent="0.25">
      <c r="A37" s="46" t="s">
        <v>119</v>
      </c>
      <c r="B37" s="46"/>
      <c r="C37" s="41" t="s">
        <v>198</v>
      </c>
      <c r="D37" s="46" t="s">
        <v>172</v>
      </c>
      <c r="E37" s="46"/>
      <c r="F37" s="38" t="s">
        <v>260</v>
      </c>
    </row>
    <row r="38" spans="1:6" s="37" customFormat="1" x14ac:dyDescent="0.25">
      <c r="A38" s="39" t="s">
        <v>120</v>
      </c>
      <c r="B38" s="48" t="s">
        <v>199</v>
      </c>
      <c r="C38" s="48"/>
      <c r="D38" s="46" t="s">
        <v>173</v>
      </c>
      <c r="E38" s="60"/>
      <c r="F38" s="41" t="s">
        <v>203</v>
      </c>
    </row>
    <row r="39" spans="1:6" s="37" customFormat="1" x14ac:dyDescent="0.25">
      <c r="A39" s="46" t="s">
        <v>121</v>
      </c>
      <c r="B39" s="46"/>
      <c r="C39" s="41" t="s">
        <v>200</v>
      </c>
      <c r="D39" s="46" t="s">
        <v>174</v>
      </c>
      <c r="E39" s="46"/>
      <c r="F39" s="38" t="s">
        <v>263</v>
      </c>
    </row>
    <row r="40" spans="1:6" s="37" customFormat="1" x14ac:dyDescent="0.25">
      <c r="A40" s="45" t="s">
        <v>122</v>
      </c>
      <c r="B40" s="45"/>
      <c r="C40" s="45"/>
      <c r="D40" s="45"/>
      <c r="E40" s="45"/>
      <c r="F40" s="45"/>
    </row>
    <row r="41" spans="1:6" s="37" customFormat="1" x14ac:dyDescent="0.25">
      <c r="A41" s="46" t="s">
        <v>123</v>
      </c>
      <c r="B41" s="46"/>
      <c r="C41" s="46"/>
      <c r="D41" s="48" t="s">
        <v>204</v>
      </c>
      <c r="E41" s="48"/>
      <c r="F41" s="48"/>
    </row>
    <row r="42" spans="1:6" s="37" customFormat="1" x14ac:dyDescent="0.25">
      <c r="A42" s="46" t="s">
        <v>124</v>
      </c>
      <c r="B42" s="46"/>
      <c r="C42" s="46"/>
      <c r="D42" s="56" t="s">
        <v>205</v>
      </c>
      <c r="E42" s="56"/>
      <c r="F42" s="56"/>
    </row>
    <row r="43" spans="1:6" s="37" customFormat="1" x14ac:dyDescent="0.25">
      <c r="A43" s="45" t="s">
        <v>125</v>
      </c>
      <c r="B43" s="45"/>
      <c r="C43" s="45"/>
      <c r="D43" s="45"/>
      <c r="E43" s="45"/>
      <c r="F43" s="45"/>
    </row>
    <row r="44" spans="1:6" s="37" customFormat="1" x14ac:dyDescent="0.25">
      <c r="A44" s="46" t="s">
        <v>126</v>
      </c>
      <c r="B44" s="46"/>
      <c r="C44" s="47" t="s">
        <v>266</v>
      </c>
      <c r="D44" s="47"/>
      <c r="E44" s="47"/>
      <c r="F44" s="47"/>
    </row>
    <row r="45" spans="1:6" s="37" customFormat="1" x14ac:dyDescent="0.25">
      <c r="A45" s="62" t="s">
        <v>127</v>
      </c>
      <c r="B45" s="63"/>
      <c r="C45" s="47" t="s">
        <v>271</v>
      </c>
      <c r="D45" s="47"/>
      <c r="E45" s="47"/>
      <c r="F45" s="47"/>
    </row>
    <row r="46" spans="1:6" s="37" customFormat="1" x14ac:dyDescent="0.25">
      <c r="A46" s="64"/>
      <c r="B46" s="65"/>
      <c r="C46" s="47" t="s">
        <v>276</v>
      </c>
      <c r="D46" s="47"/>
      <c r="E46" s="47"/>
      <c r="F46" s="47"/>
    </row>
    <row r="47" spans="1:6" s="37" customFormat="1" x14ac:dyDescent="0.25">
      <c r="A47" s="66"/>
      <c r="B47" s="67"/>
      <c r="C47" s="47" t="s">
        <v>281</v>
      </c>
      <c r="D47" s="47"/>
      <c r="E47" s="47"/>
      <c r="F47" s="47"/>
    </row>
    <row r="48" spans="1:6" s="37" customFormat="1" x14ac:dyDescent="0.25">
      <c r="A48" s="46" t="s">
        <v>128</v>
      </c>
      <c r="B48" s="46"/>
      <c r="C48" s="47" t="s">
        <v>282</v>
      </c>
      <c r="D48" s="47"/>
      <c r="E48" s="47"/>
      <c r="F48" s="47"/>
    </row>
    <row r="49" spans="1:6" s="37" customFormat="1" x14ac:dyDescent="0.25">
      <c r="A49" s="62" t="s">
        <v>129</v>
      </c>
      <c r="B49" s="63"/>
      <c r="C49" s="47" t="s">
        <v>287</v>
      </c>
      <c r="D49" s="47"/>
      <c r="E49" s="47"/>
      <c r="F49" s="47"/>
    </row>
    <row r="50" spans="1:6" s="37" customFormat="1" x14ac:dyDescent="0.25">
      <c r="A50" s="64"/>
      <c r="B50" s="65"/>
      <c r="C50" s="47" t="s">
        <v>292</v>
      </c>
      <c r="D50" s="47"/>
      <c r="E50" s="47"/>
      <c r="F50" s="47"/>
    </row>
    <row r="51" spans="1:6" s="37" customFormat="1" x14ac:dyDescent="0.25">
      <c r="A51" s="66"/>
      <c r="B51" s="67"/>
      <c r="C51" s="47" t="s">
        <v>297</v>
      </c>
      <c r="D51" s="47"/>
      <c r="E51" s="47"/>
      <c r="F51" s="47"/>
    </row>
    <row r="52" spans="1:6" s="37" customFormat="1" x14ac:dyDescent="0.25">
      <c r="A52" s="45" t="s">
        <v>130</v>
      </c>
      <c r="B52" s="45"/>
      <c r="C52" s="45"/>
      <c r="D52" s="45"/>
      <c r="E52" s="45"/>
      <c r="F52" s="45"/>
    </row>
    <row r="53" spans="1:6" s="37" customFormat="1" x14ac:dyDescent="0.25">
      <c r="A53" s="46" t="s">
        <v>131</v>
      </c>
      <c r="B53" s="60"/>
      <c r="C53" s="56" t="s">
        <v>206</v>
      </c>
      <c r="D53" s="56"/>
      <c r="E53" s="56"/>
      <c r="F53" s="56"/>
    </row>
    <row r="54" spans="1:6" s="37" customFormat="1" x14ac:dyDescent="0.25">
      <c r="A54" s="46" t="s">
        <v>132</v>
      </c>
      <c r="B54" s="46"/>
      <c r="C54" s="56" t="s">
        <v>207</v>
      </c>
      <c r="D54" s="56"/>
      <c r="E54" s="56"/>
      <c r="F54" s="56"/>
    </row>
    <row r="55" spans="1:6" s="37" customFormat="1" x14ac:dyDescent="0.25">
      <c r="A55" s="46" t="s">
        <v>133</v>
      </c>
      <c r="B55" s="46"/>
      <c r="C55" s="56" t="s">
        <v>208</v>
      </c>
      <c r="D55" s="56"/>
      <c r="E55" s="56"/>
      <c r="F55" s="56"/>
    </row>
    <row r="56" spans="1:6" s="37" customFormat="1" x14ac:dyDescent="0.25">
      <c r="A56" s="46" t="s">
        <v>134</v>
      </c>
      <c r="B56" s="46"/>
      <c r="C56" s="56" t="s">
        <v>209</v>
      </c>
      <c r="D56" s="56"/>
      <c r="E56" s="56"/>
      <c r="F56" s="56"/>
    </row>
    <row r="57" spans="1:6" s="37" customFormat="1" x14ac:dyDescent="0.25">
      <c r="A57" s="45" t="s">
        <v>135</v>
      </c>
      <c r="B57" s="45"/>
      <c r="C57" s="45"/>
      <c r="D57" s="45"/>
      <c r="E57" s="45"/>
      <c r="F57" s="45"/>
    </row>
    <row r="58" spans="1:6" s="37" customFormat="1" x14ac:dyDescent="0.25">
      <c r="A58" s="46" t="s">
        <v>136</v>
      </c>
      <c r="B58" s="46"/>
      <c r="C58" s="47" t="s">
        <v>298</v>
      </c>
      <c r="D58" s="47"/>
      <c r="E58" s="47"/>
      <c r="F58" s="39" t="s">
        <v>157</v>
      </c>
    </row>
    <row r="59" spans="1:6" s="37" customFormat="1" x14ac:dyDescent="0.25">
      <c r="A59" s="46" t="s">
        <v>137</v>
      </c>
      <c r="B59" s="46"/>
      <c r="C59" s="46"/>
      <c r="D59" s="46"/>
      <c r="E59" s="46"/>
      <c r="F59" s="46"/>
    </row>
    <row r="60" spans="1:6" s="37" customFormat="1" x14ac:dyDescent="0.25">
      <c r="A60" s="68" t="s">
        <v>210</v>
      </c>
      <c r="B60" s="69"/>
      <c r="C60" s="69"/>
      <c r="D60" s="69"/>
      <c r="E60" s="69"/>
      <c r="F60" s="70"/>
    </row>
    <row r="61" spans="1:6" s="37" customFormat="1" x14ac:dyDescent="0.25">
      <c r="A61" s="71"/>
      <c r="B61" s="72"/>
      <c r="C61" s="72"/>
      <c r="D61" s="72"/>
      <c r="E61" s="72"/>
      <c r="F61" s="73"/>
    </row>
    <row r="62" spans="1:6" s="37" customFormat="1" x14ac:dyDescent="0.25">
      <c r="A62" s="71"/>
      <c r="B62" s="72"/>
      <c r="C62" s="72"/>
      <c r="D62" s="72"/>
      <c r="E62" s="72"/>
      <c r="F62" s="73"/>
    </row>
    <row r="63" spans="1:6" s="37" customFormat="1" x14ac:dyDescent="0.25">
      <c r="A63" s="71"/>
      <c r="B63" s="72"/>
      <c r="C63" s="72"/>
      <c r="D63" s="72"/>
      <c r="E63" s="72"/>
      <c r="F63" s="73"/>
    </row>
    <row r="64" spans="1:6" s="37" customFormat="1" x14ac:dyDescent="0.25">
      <c r="A64" s="71"/>
      <c r="B64" s="72"/>
      <c r="C64" s="72"/>
      <c r="D64" s="72"/>
      <c r="E64" s="72"/>
      <c r="F64" s="73"/>
    </row>
    <row r="65" spans="1:6" s="37" customFormat="1" x14ac:dyDescent="0.25">
      <c r="A65" s="74"/>
      <c r="B65" s="75"/>
      <c r="C65" s="75"/>
      <c r="D65" s="75"/>
      <c r="E65" s="75"/>
      <c r="F65" s="76"/>
    </row>
    <row r="66" spans="1:6" s="37" customFormat="1" x14ac:dyDescent="0.25">
      <c r="A66" s="45" t="s">
        <v>432</v>
      </c>
      <c r="B66" s="45"/>
      <c r="C66" s="45"/>
      <c r="D66" s="45"/>
      <c r="E66" s="45"/>
      <c r="F66" s="45"/>
    </row>
    <row r="67" spans="1:6" s="37" customFormat="1" x14ac:dyDescent="0.25">
      <c r="A67" s="46" t="s">
        <v>138</v>
      </c>
      <c r="B67" s="46"/>
      <c r="C67" s="56" t="s">
        <v>211</v>
      </c>
      <c r="D67" s="56"/>
      <c r="E67" s="56"/>
      <c r="F67" s="56"/>
    </row>
    <row r="68" spans="1:6" s="37" customFormat="1" x14ac:dyDescent="0.25">
      <c r="A68" s="46" t="s">
        <v>139</v>
      </c>
      <c r="B68" s="46"/>
      <c r="C68" s="56" t="s">
        <v>212</v>
      </c>
      <c r="D68" s="56"/>
      <c r="E68" s="56"/>
      <c r="F68" s="56"/>
    </row>
    <row r="69" spans="1:6" s="37" customFormat="1" x14ac:dyDescent="0.25">
      <c r="A69" s="46" t="s">
        <v>140</v>
      </c>
      <c r="B69" s="46"/>
      <c r="C69" s="56" t="s">
        <v>213</v>
      </c>
      <c r="D69" s="56"/>
      <c r="E69" s="56"/>
      <c r="F69" s="56"/>
    </row>
    <row r="70" spans="1:6" s="37" customFormat="1" x14ac:dyDescent="0.25">
      <c r="A70" s="46" t="s">
        <v>433</v>
      </c>
      <c r="B70" s="46"/>
      <c r="C70" s="46"/>
      <c r="D70" s="46"/>
      <c r="E70" s="46"/>
      <c r="F70" s="46"/>
    </row>
    <row r="71" spans="1:6" s="37" customFormat="1" x14ac:dyDescent="0.25">
      <c r="A71" s="46" t="s">
        <v>141</v>
      </c>
      <c r="B71" s="46"/>
      <c r="C71" s="56" t="s">
        <v>214</v>
      </c>
      <c r="D71" s="56"/>
      <c r="E71" s="56"/>
      <c r="F71" s="56"/>
    </row>
    <row r="72" spans="1:6" s="37" customFormat="1" x14ac:dyDescent="0.25">
      <c r="A72" s="46" t="s">
        <v>142</v>
      </c>
      <c r="B72" s="46"/>
      <c r="C72" s="56" t="s">
        <v>215</v>
      </c>
      <c r="D72" s="56"/>
      <c r="E72" s="56"/>
      <c r="F72" s="56"/>
    </row>
    <row r="73" spans="1:6" s="37" customFormat="1" x14ac:dyDescent="0.25">
      <c r="A73" s="46" t="s">
        <v>143</v>
      </c>
      <c r="B73" s="46"/>
      <c r="C73" s="56" t="s">
        <v>216</v>
      </c>
      <c r="D73" s="56"/>
      <c r="E73" s="56"/>
      <c r="F73" s="56"/>
    </row>
    <row r="74" spans="1:6" s="37" customFormat="1" x14ac:dyDescent="0.25">
      <c r="A74" s="57" t="s">
        <v>434</v>
      </c>
      <c r="B74" s="58"/>
      <c r="C74" s="58"/>
      <c r="D74" s="58"/>
      <c r="E74" s="58"/>
      <c r="F74" s="59"/>
    </row>
    <row r="75" spans="1:6" s="37" customFormat="1" x14ac:dyDescent="0.25">
      <c r="A75" s="46" t="s">
        <v>144</v>
      </c>
      <c r="B75" s="46"/>
      <c r="C75" s="56" t="s">
        <v>217</v>
      </c>
      <c r="D75" s="56"/>
      <c r="E75" s="56"/>
      <c r="F75" s="56"/>
    </row>
    <row r="76" spans="1:6" s="37" customFormat="1" x14ac:dyDescent="0.25">
      <c r="A76" s="46" t="s">
        <v>145</v>
      </c>
      <c r="B76" s="46"/>
      <c r="C76" s="56" t="s">
        <v>218</v>
      </c>
      <c r="D76" s="56"/>
      <c r="E76" s="56"/>
      <c r="F76" s="56"/>
    </row>
    <row r="77" spans="1:6" s="37" customFormat="1" x14ac:dyDescent="0.25">
      <c r="A77" s="46" t="s">
        <v>146</v>
      </c>
      <c r="B77" s="46"/>
      <c r="C77" s="56" t="s">
        <v>219</v>
      </c>
      <c r="D77" s="56"/>
      <c r="E77" s="56"/>
      <c r="F77" s="56"/>
    </row>
    <row r="78" spans="1:6" s="37" customFormat="1" x14ac:dyDescent="0.25">
      <c r="A78" s="57" t="s">
        <v>435</v>
      </c>
      <c r="B78" s="58"/>
      <c r="C78" s="58"/>
      <c r="D78" s="58"/>
      <c r="E78" s="58"/>
      <c r="F78" s="59"/>
    </row>
    <row r="79" spans="1:6" s="37" customFormat="1" x14ac:dyDescent="0.25">
      <c r="A79" s="46" t="s">
        <v>147</v>
      </c>
      <c r="B79" s="46"/>
      <c r="C79" s="56" t="s">
        <v>220</v>
      </c>
      <c r="D79" s="56"/>
      <c r="E79" s="56"/>
      <c r="F79" s="56"/>
    </row>
    <row r="80" spans="1:6" s="37" customFormat="1" x14ac:dyDescent="0.25">
      <c r="A80" s="46" t="s">
        <v>148</v>
      </c>
      <c r="B80" s="46"/>
      <c r="C80" s="56" t="s">
        <v>221</v>
      </c>
      <c r="D80" s="56"/>
      <c r="E80" s="56"/>
      <c r="F80" s="56"/>
    </row>
    <row r="81" spans="1:6" s="37" customFormat="1" x14ac:dyDescent="0.25">
      <c r="A81" s="46" t="s">
        <v>149</v>
      </c>
      <c r="B81" s="46"/>
      <c r="C81" s="56" t="s">
        <v>222</v>
      </c>
      <c r="D81" s="56"/>
      <c r="E81" s="56"/>
      <c r="F81" s="56"/>
    </row>
    <row r="82" spans="1:6" s="37" customFormat="1" x14ac:dyDescent="0.25">
      <c r="A82" s="57" t="s">
        <v>436</v>
      </c>
      <c r="B82" s="58"/>
      <c r="C82" s="58"/>
      <c r="D82" s="58"/>
      <c r="E82" s="58"/>
      <c r="F82" s="59"/>
    </row>
    <row r="83" spans="1:6" s="37" customFormat="1" x14ac:dyDescent="0.25">
      <c r="A83" s="46" t="s">
        <v>150</v>
      </c>
      <c r="B83" s="46"/>
      <c r="C83" s="56" t="s">
        <v>223</v>
      </c>
      <c r="D83" s="56"/>
      <c r="E83" s="56"/>
      <c r="F83" s="56"/>
    </row>
    <row r="84" spans="1:6" s="37" customFormat="1" x14ac:dyDescent="0.25">
      <c r="A84" s="46" t="s">
        <v>151</v>
      </c>
      <c r="B84" s="46"/>
      <c r="C84" s="56" t="s">
        <v>224</v>
      </c>
      <c r="D84" s="56"/>
      <c r="E84" s="56"/>
      <c r="F84" s="56"/>
    </row>
    <row r="85" spans="1:6" s="37" customFormat="1" x14ac:dyDescent="0.25">
      <c r="A85" s="46" t="s">
        <v>152</v>
      </c>
      <c r="B85" s="46"/>
      <c r="C85" s="56" t="s">
        <v>225</v>
      </c>
      <c r="D85" s="56"/>
      <c r="E85" s="56"/>
      <c r="F85" s="56"/>
    </row>
    <row r="86" spans="1:6" s="37" customFormat="1" x14ac:dyDescent="0.25">
      <c r="A86" s="45" t="s">
        <v>431</v>
      </c>
      <c r="B86" s="45"/>
      <c r="C86" s="45"/>
      <c r="D86" s="45"/>
      <c r="E86" s="45"/>
      <c r="F86" s="45"/>
    </row>
    <row r="87" spans="1:6" s="37" customFormat="1" x14ac:dyDescent="0.25">
      <c r="A87" s="46" t="s">
        <v>153</v>
      </c>
      <c r="B87" s="46"/>
      <c r="C87" s="56" t="s">
        <v>226</v>
      </c>
      <c r="D87" s="56"/>
      <c r="E87" s="56"/>
      <c r="F87" s="56"/>
    </row>
    <row r="88" spans="1:6" s="37" customFormat="1" x14ac:dyDescent="0.25">
      <c r="A88" s="39" t="s">
        <v>154</v>
      </c>
      <c r="B88" s="38" t="s">
        <v>371</v>
      </c>
      <c r="C88" s="38" t="s">
        <v>377</v>
      </c>
      <c r="D88" s="38" t="s">
        <v>408</v>
      </c>
      <c r="E88" s="77" t="s">
        <v>156</v>
      </c>
      <c r="F88" s="78"/>
    </row>
  </sheetData>
  <mergeCells count="138">
    <mergeCell ref="A85:B85"/>
    <mergeCell ref="C85:F85"/>
    <mergeCell ref="A86:F86"/>
    <mergeCell ref="A87:B87"/>
    <mergeCell ref="C87:F87"/>
    <mergeCell ref="E88:F88"/>
    <mergeCell ref="A81:B81"/>
    <mergeCell ref="C81:F81"/>
    <mergeCell ref="A82:F82"/>
    <mergeCell ref="A83:B83"/>
    <mergeCell ref="C83:F83"/>
    <mergeCell ref="A84:B84"/>
    <mergeCell ref="C84:F84"/>
    <mergeCell ref="A77:B77"/>
    <mergeCell ref="C77:F77"/>
    <mergeCell ref="A78:F78"/>
    <mergeCell ref="A79:B79"/>
    <mergeCell ref="C79:F79"/>
    <mergeCell ref="A80:B80"/>
    <mergeCell ref="C80:F80"/>
    <mergeCell ref="A73:B73"/>
    <mergeCell ref="C73:F73"/>
    <mergeCell ref="A74:F74"/>
    <mergeCell ref="A75:B75"/>
    <mergeCell ref="C75:F75"/>
    <mergeCell ref="A76:B76"/>
    <mergeCell ref="C76:F76"/>
    <mergeCell ref="A69:B69"/>
    <mergeCell ref="C69:F69"/>
    <mergeCell ref="A70:F70"/>
    <mergeCell ref="A71:B71"/>
    <mergeCell ref="C71:F71"/>
    <mergeCell ref="A72:B72"/>
    <mergeCell ref="C72:F72"/>
    <mergeCell ref="A60:F65"/>
    <mergeCell ref="A66:F66"/>
    <mergeCell ref="A67:B67"/>
    <mergeCell ref="C67:F67"/>
    <mergeCell ref="A68:B68"/>
    <mergeCell ref="C68:F68"/>
    <mergeCell ref="A56:B56"/>
    <mergeCell ref="C56:F56"/>
    <mergeCell ref="A57:F57"/>
    <mergeCell ref="A58:B58"/>
    <mergeCell ref="C58:E58"/>
    <mergeCell ref="A59:F59"/>
    <mergeCell ref="A52:F52"/>
    <mergeCell ref="A53:B53"/>
    <mergeCell ref="C53:F53"/>
    <mergeCell ref="A54:B54"/>
    <mergeCell ref="C54:F54"/>
    <mergeCell ref="A55:B55"/>
    <mergeCell ref="C55:F55"/>
    <mergeCell ref="A48:B48"/>
    <mergeCell ref="C48:F48"/>
    <mergeCell ref="A49:B51"/>
    <mergeCell ref="C49:F49"/>
    <mergeCell ref="C50:F50"/>
    <mergeCell ref="C51:F51"/>
    <mergeCell ref="A42:C42"/>
    <mergeCell ref="D42:F42"/>
    <mergeCell ref="A43:F43"/>
    <mergeCell ref="A44:B44"/>
    <mergeCell ref="C44:F44"/>
    <mergeCell ref="A45:B47"/>
    <mergeCell ref="C45:F45"/>
    <mergeCell ref="C46:F46"/>
    <mergeCell ref="C47:F47"/>
    <mergeCell ref="B38:C38"/>
    <mergeCell ref="D38:E38"/>
    <mergeCell ref="A39:B39"/>
    <mergeCell ref="D39:E39"/>
    <mergeCell ref="A40:F40"/>
    <mergeCell ref="A41:C41"/>
    <mergeCell ref="D41:F41"/>
    <mergeCell ref="A35:B35"/>
    <mergeCell ref="D35:E35"/>
    <mergeCell ref="B36:C36"/>
    <mergeCell ref="D36:E36"/>
    <mergeCell ref="A37:B37"/>
    <mergeCell ref="D37:E37"/>
    <mergeCell ref="B31:F31"/>
    <mergeCell ref="A32:B32"/>
    <mergeCell ref="C32:F32"/>
    <mergeCell ref="A33:F33"/>
    <mergeCell ref="B34:C34"/>
    <mergeCell ref="D34:E34"/>
    <mergeCell ref="B28:F28"/>
    <mergeCell ref="A29:B29"/>
    <mergeCell ref="C29:D29"/>
    <mergeCell ref="E29:F29"/>
    <mergeCell ref="A30:B30"/>
    <mergeCell ref="C30:F30"/>
    <mergeCell ref="A25:F25"/>
    <mergeCell ref="A26:B26"/>
    <mergeCell ref="C26:D26"/>
    <mergeCell ref="E26:F26"/>
    <mergeCell ref="A27:B27"/>
    <mergeCell ref="C27:F27"/>
    <mergeCell ref="A23:B23"/>
    <mergeCell ref="C23:D23"/>
    <mergeCell ref="E23:F23"/>
    <mergeCell ref="A24:B24"/>
    <mergeCell ref="C24:D24"/>
    <mergeCell ref="E24:F24"/>
    <mergeCell ref="A19:B19"/>
    <mergeCell ref="C19:D19"/>
    <mergeCell ref="A20:B20"/>
    <mergeCell ref="C20:F20"/>
    <mergeCell ref="A21:F21"/>
    <mergeCell ref="A22:B22"/>
    <mergeCell ref="D22:E22"/>
    <mergeCell ref="A16:B16"/>
    <mergeCell ref="C16:E16"/>
    <mergeCell ref="A17:B17"/>
    <mergeCell ref="C17:E17"/>
    <mergeCell ref="A18:B18"/>
    <mergeCell ref="D18:E18"/>
    <mergeCell ref="E19:F19"/>
    <mergeCell ref="A14:B15"/>
    <mergeCell ref="C14:F15"/>
    <mergeCell ref="A13:F13"/>
    <mergeCell ref="B6:F6"/>
    <mergeCell ref="B7:F7"/>
    <mergeCell ref="B8:F8"/>
    <mergeCell ref="A9:F9"/>
    <mergeCell ref="A10:B10"/>
    <mergeCell ref="C10:E10"/>
    <mergeCell ref="D11:F11"/>
    <mergeCell ref="A1:F1"/>
    <mergeCell ref="A2:F2"/>
    <mergeCell ref="A3:B3"/>
    <mergeCell ref="A4:C4"/>
    <mergeCell ref="D4:E4"/>
    <mergeCell ref="A5:F5"/>
    <mergeCell ref="B11:C11"/>
    <mergeCell ref="A12:B12"/>
    <mergeCell ref="C12:F12"/>
  </mergeCells>
  <conditionalFormatting sqref="C3:E3 D4 B6:F8 C10 B11 C12 A13 C14 F18 C16:C20 C22 F22 C23:D24 E24 C26:C27 B28 C29:C30 B31 C32 A33 B34 C35 B36 C37 B38 C39 D41:D42 C53:F56 C58 A60 C67:F69 C71:F73 C75:F77 C79:F81 C83:F85 C87 A45 A49 F34:F39 C44:F51 B88:D88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view="pageBreakPreview" zoomScaleNormal="90" zoomScaleSheetLayoutView="100" workbookViewId="0">
      <selection activeCell="C26" sqref="C26"/>
    </sheetView>
  </sheetViews>
  <sheetFormatPr defaultColWidth="9.140625" defaultRowHeight="14.25" x14ac:dyDescent="0.25"/>
  <cols>
    <col min="1" max="1" width="12" style="3" customWidth="1"/>
    <col min="2" max="2" width="4.140625" style="3" customWidth="1"/>
    <col min="3" max="3" width="3.85546875" style="3" customWidth="1"/>
    <col min="4" max="4" width="12.140625" style="3" customWidth="1"/>
    <col min="5" max="5" width="4.7109375" style="3" customWidth="1"/>
    <col min="6" max="6" width="12.5703125" style="3" customWidth="1"/>
    <col min="7" max="7" width="3.5703125" style="3" customWidth="1"/>
    <col min="8" max="8" width="11" style="3" customWidth="1"/>
    <col min="9" max="9" width="4.42578125" style="3" customWidth="1"/>
    <col min="10" max="10" width="11.28515625" style="3" customWidth="1"/>
    <col min="11" max="11" width="4.42578125" style="3" customWidth="1"/>
    <col min="12" max="12" width="3.85546875" style="3" customWidth="1"/>
    <col min="13" max="13" width="11.42578125" style="3" customWidth="1"/>
    <col min="14" max="14" width="6.85546875" style="3" customWidth="1"/>
    <col min="15" max="15" width="5" style="3" customWidth="1"/>
    <col min="16" max="16384" width="9.140625" style="3"/>
  </cols>
  <sheetData>
    <row r="1" spans="1:19" ht="22.5" customHeight="1" x14ac:dyDescent="0.25">
      <c r="A1" s="1"/>
      <c r="B1" s="2"/>
      <c r="C1" s="2"/>
      <c r="D1" s="2"/>
      <c r="E1" s="2"/>
      <c r="F1" s="80"/>
      <c r="G1" s="80"/>
      <c r="H1" s="80"/>
      <c r="I1" s="80"/>
      <c r="J1" s="80"/>
      <c r="K1" s="80"/>
      <c r="L1" s="82" t="str">
        <f>CONCATENATE(BVRTEMP!C3,"/",BVRTEMP!D3,"/",BVRTEMP!E3)</f>
        <v>SELECT||pt=C:3||val=7/SELECT||pt=D:3||val=1/SELECT||pt=E:3||val=2018</v>
      </c>
      <c r="M1" s="82"/>
      <c r="N1" s="82"/>
      <c r="O1" s="2"/>
    </row>
    <row r="2" spans="1:19" x14ac:dyDescent="0.25">
      <c r="A2" s="2"/>
      <c r="B2" s="2"/>
      <c r="C2" s="2"/>
      <c r="D2" s="2"/>
      <c r="E2" s="2"/>
      <c r="F2" s="80"/>
      <c r="G2" s="80"/>
      <c r="H2" s="80"/>
      <c r="I2" s="80"/>
      <c r="J2" s="80"/>
      <c r="K2" s="80"/>
      <c r="L2" s="83" t="s">
        <v>0</v>
      </c>
      <c r="M2" s="83"/>
      <c r="N2" s="83"/>
      <c r="O2" s="2"/>
    </row>
    <row r="3" spans="1:19" ht="6.75" customHeight="1" thickBot="1" x14ac:dyDescent="0.3">
      <c r="A3" s="2"/>
      <c r="B3" s="2"/>
      <c r="C3" s="2"/>
      <c r="D3" s="2"/>
      <c r="E3" s="2"/>
      <c r="F3" s="81"/>
      <c r="G3" s="81"/>
      <c r="H3" s="81"/>
      <c r="I3" s="81"/>
      <c r="J3" s="81"/>
      <c r="K3" s="81"/>
      <c r="L3" s="4"/>
      <c r="M3" s="4"/>
      <c r="N3" s="4"/>
      <c r="O3" s="2"/>
    </row>
    <row r="4" spans="1:19" ht="20.25" customHeight="1" thickBot="1" x14ac:dyDescent="0.3">
      <c r="A4" s="84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5"/>
    </row>
    <row r="5" spans="1:19" ht="7.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</row>
    <row r="6" spans="1:19" ht="13.5" customHeight="1" x14ac:dyDescent="0.25">
      <c r="A6" s="7" t="s">
        <v>2</v>
      </c>
      <c r="B6" s="6"/>
      <c r="C6" s="6"/>
      <c r="D6" s="85" t="str">
        <f>TRIM(UPPER(CONCATENATE(BVRTEMP!B6,", ",BVRTEMP!B7," ",BVRTEMP!B8)))</f>
        <v>INPUT||PT=B:6||VAL=, INPUT||PT=B:7||VAL= INPUT||PT=B:8||VAL=</v>
      </c>
      <c r="E6" s="85"/>
      <c r="F6" s="85"/>
      <c r="G6" s="85"/>
      <c r="H6" s="85"/>
      <c r="I6" s="85"/>
      <c r="J6" s="85"/>
      <c r="K6" s="85"/>
      <c r="L6" s="85"/>
      <c r="M6" s="6"/>
      <c r="N6" s="6"/>
      <c r="O6" s="5"/>
    </row>
    <row r="7" spans="1:19" s="9" customFormat="1" ht="6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Q7" s="10"/>
    </row>
    <row r="8" spans="1:19" s="9" customFormat="1" ht="15" customHeight="1" x14ac:dyDescent="0.25">
      <c r="A8" s="11" t="s">
        <v>3</v>
      </c>
      <c r="B8" s="12"/>
      <c r="C8" s="10"/>
      <c r="D8" s="10"/>
      <c r="E8" s="13" t="str">
        <f>IF(BVRTEMP!D4="SUBJECT","X","")</f>
        <v/>
      </c>
      <c r="F8" s="14" t="s">
        <v>4</v>
      </c>
      <c r="G8" s="15" t="str">
        <f>IF(BVRTEMP!D4="CO-MAKER","X","")</f>
        <v/>
      </c>
      <c r="H8" s="14" t="s">
        <v>5</v>
      </c>
      <c r="J8" s="10"/>
      <c r="K8" s="10"/>
      <c r="L8" s="10"/>
      <c r="M8" s="10"/>
      <c r="N8" s="10"/>
      <c r="S8" s="16"/>
    </row>
    <row r="9" spans="1:19" ht="6.75" customHeight="1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9" ht="15" thickBot="1" x14ac:dyDescent="0.3">
      <c r="A10" s="79" t="s">
        <v>6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18"/>
    </row>
    <row r="11" spans="1:19" ht="6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9" x14ac:dyDescent="0.25">
      <c r="A12" s="11" t="s">
        <v>7</v>
      </c>
      <c r="C12" s="13" t="str">
        <f>IF(BVRTEMP!C10="OWNER","X","")</f>
        <v/>
      </c>
      <c r="D12" s="2" t="s">
        <v>8</v>
      </c>
      <c r="E12" s="15" t="str">
        <f>IF(BVRTEMP!C10="PARTNER","X","")</f>
        <v/>
      </c>
      <c r="F12" s="2" t="s">
        <v>9</v>
      </c>
      <c r="G12" s="15" t="str">
        <f>IF(BVRTEMP!C10="INCORPORATOR","X","")</f>
        <v/>
      </c>
      <c r="H12" s="2" t="s">
        <v>10</v>
      </c>
      <c r="I12" s="15" t="str">
        <f>IF(BVRTEMP!C10="NOT OWNED","X","")</f>
        <v/>
      </c>
      <c r="J12" s="2" t="s">
        <v>11</v>
      </c>
      <c r="K12" s="15" t="str">
        <f>IF(BVRTEMP!C10="NOT VERIFIED","X","")</f>
        <v/>
      </c>
      <c r="L12" s="2" t="s">
        <v>12</v>
      </c>
      <c r="M12" s="2"/>
      <c r="N12" s="2"/>
      <c r="O12" s="2"/>
    </row>
    <row r="13" spans="1:19" ht="5.25" customHeight="1" x14ac:dyDescent="0.25">
      <c r="A13" s="2"/>
      <c r="B13" s="2"/>
      <c r="C13" s="2"/>
      <c r="D13" s="2"/>
      <c r="E13" s="2"/>
      <c r="F13" s="2"/>
      <c r="G13" s="19"/>
      <c r="H13" s="2"/>
      <c r="I13" s="2"/>
      <c r="J13" s="2"/>
      <c r="K13" s="2"/>
      <c r="L13" s="2"/>
      <c r="M13" s="2"/>
      <c r="N13" s="2"/>
      <c r="O13" s="2"/>
    </row>
    <row r="14" spans="1:19" x14ac:dyDescent="0.25">
      <c r="A14" s="11" t="s">
        <v>13</v>
      </c>
      <c r="C14" s="15" t="str">
        <f>IF(BVRTEMP!B11="CHAIRMAN","X","")</f>
        <v/>
      </c>
      <c r="D14" s="2" t="s">
        <v>14</v>
      </c>
      <c r="E14" s="15" t="str">
        <f>IF(BVRTEMP!B11="DIRECTOR","X","")</f>
        <v/>
      </c>
      <c r="F14" s="2" t="s">
        <v>15</v>
      </c>
      <c r="G14" s="15" t="str">
        <f>IF(BVRTEMP!B11="PRESIDENT","X","")</f>
        <v/>
      </c>
      <c r="H14" s="2" t="s">
        <v>16</v>
      </c>
      <c r="I14" s="15" t="str">
        <f>IF(BVRTEMP!B11="VICE PRESIDENT","X","")</f>
        <v/>
      </c>
      <c r="J14" s="2" t="s">
        <v>17</v>
      </c>
      <c r="K14" s="2"/>
      <c r="L14" s="15" t="str">
        <f>IF(BVRTEMP!B11="NOT VERIFIED","X","")</f>
        <v/>
      </c>
      <c r="M14" s="2" t="s">
        <v>12</v>
      </c>
      <c r="N14" s="2"/>
      <c r="O14" s="2"/>
    </row>
    <row r="15" spans="1:19" ht="7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9" x14ac:dyDescent="0.25">
      <c r="A16" s="11" t="s">
        <v>18</v>
      </c>
      <c r="B16" s="2"/>
      <c r="C16" s="86" t="str">
        <f>CONCATENATE(BVRTEMP!C12," ",BVRTEMP!A13)</f>
        <v>INPUT||pt=C:12||val= INPUT||pt=A:13||val=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2"/>
    </row>
    <row r="17" spans="1:15" ht="7.5" customHeight="1" x14ac:dyDescent="0.25">
      <c r="A17" s="11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"/>
    </row>
    <row r="18" spans="1:15" x14ac:dyDescent="0.25">
      <c r="A18" s="11" t="s">
        <v>19</v>
      </c>
      <c r="B18" s="2"/>
      <c r="C18" s="86" t="str">
        <f>CONCATENATE(BVRTEMP!C14)</f>
        <v>INPUT||pt=C:14||val=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2"/>
    </row>
    <row r="19" spans="1:15" ht="7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1" t="s">
        <v>20</v>
      </c>
      <c r="B20" s="11"/>
      <c r="C20" s="11"/>
      <c r="D20" s="20"/>
      <c r="E20" s="13" t="str">
        <f>IF(BVRTEMP!C16="SINGLE","X","")</f>
        <v/>
      </c>
      <c r="F20" s="21" t="s">
        <v>21</v>
      </c>
      <c r="G20" s="15" t="str">
        <f>IF(BVRTEMP!C16="PARTNERSHIP","X","")</f>
        <v/>
      </c>
      <c r="H20" s="21" t="s">
        <v>22</v>
      </c>
      <c r="I20" s="15" t="str">
        <f>IF(BVRTEMP!C16="FAMILY BUSINESS","X","")</f>
        <v/>
      </c>
      <c r="J20" s="21" t="s">
        <v>23</v>
      </c>
      <c r="K20" s="21"/>
      <c r="L20" s="15" t="str">
        <f>IF(BVRTEMP!C16="CORPORATION","X","")</f>
        <v/>
      </c>
      <c r="M20" s="21" t="s">
        <v>24</v>
      </c>
      <c r="N20" s="21"/>
      <c r="O20" s="2"/>
    </row>
    <row r="21" spans="1:15" ht="7.5" customHeight="1" x14ac:dyDescent="0.25">
      <c r="A21" s="2"/>
      <c r="B21" s="2"/>
      <c r="C21" s="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"/>
    </row>
    <row r="22" spans="1:15" x14ac:dyDescent="0.25">
      <c r="A22" s="11" t="s">
        <v>25</v>
      </c>
      <c r="B22" s="2"/>
      <c r="C22" s="2"/>
      <c r="D22" s="21"/>
      <c r="E22" s="15" t="str">
        <f>IF(BVRTEMP!C17="MANUFACTURING","X","")</f>
        <v/>
      </c>
      <c r="F22" s="21" t="s">
        <v>26</v>
      </c>
      <c r="G22" s="15" t="str">
        <f>IF(BVRTEMP!C17="TRADING","X","")</f>
        <v/>
      </c>
      <c r="H22" s="21" t="s">
        <v>27</v>
      </c>
      <c r="I22" s="13" t="str">
        <f>IF(BVRTEMP!C17="SERVICES","X","")</f>
        <v/>
      </c>
      <c r="J22" s="21" t="s">
        <v>28</v>
      </c>
      <c r="K22" s="21"/>
      <c r="L22" s="15" t="str">
        <f>IF(BVRTEMP!C17="OTHERS","X","")</f>
        <v/>
      </c>
      <c r="M22" s="21" t="s">
        <v>29</v>
      </c>
      <c r="N22" s="21"/>
      <c r="O22" s="2"/>
    </row>
    <row r="23" spans="1:15" ht="6.75" customHeight="1" x14ac:dyDescent="0.25">
      <c r="A23" s="2"/>
      <c r="B23" s="2"/>
      <c r="C23" s="2"/>
      <c r="D23" s="21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"/>
    </row>
    <row r="24" spans="1:15" x14ac:dyDescent="0.25">
      <c r="A24" s="11" t="s">
        <v>30</v>
      </c>
      <c r="B24" s="2"/>
      <c r="C24" s="2"/>
      <c r="D24" s="23" t="str">
        <f>TRIM(UPPER(IF(BVRTEMP!C18=0,"",BVRTEMP!C18)))</f>
        <v>INPUT||PT=C:18||VAL=</v>
      </c>
      <c r="E24" s="24"/>
      <c r="F24" s="20" t="s">
        <v>31</v>
      </c>
      <c r="G24" s="24"/>
      <c r="H24" s="86" t="str">
        <f>TRIM(UPPER(IF(BVRTEMP!F18=0,"",BVRTEMP!F18)))</f>
        <v>INPUT||PT=F:18||VAL=</v>
      </c>
      <c r="I24" s="86"/>
      <c r="J24" s="25" t="s">
        <v>32</v>
      </c>
      <c r="K24" s="24"/>
      <c r="L24" s="20"/>
      <c r="M24" s="86" t="str">
        <f>TRIM(UPPER(IF(BVRTEMP!C19=0,"",BVRTEMP!C19)))</f>
        <v>INPUT||PT=C:19||VAL=</v>
      </c>
      <c r="N24" s="86"/>
      <c r="O24" s="2"/>
    </row>
    <row r="25" spans="1:15" ht="6" customHeight="1" x14ac:dyDescent="0.25">
      <c r="A25" s="2"/>
      <c r="B25" s="2"/>
      <c r="C25" s="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"/>
    </row>
    <row r="26" spans="1:15" x14ac:dyDescent="0.25">
      <c r="A26" s="11" t="s">
        <v>33</v>
      </c>
      <c r="B26" s="2"/>
      <c r="C26" s="2"/>
      <c r="D26" s="86" t="str">
        <f>TRIM(UPPER(IF(BVRTEMP!C20=0,"",BVRTEMP!C20)))</f>
        <v>INPUT||PT=C:20||VAL=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2"/>
    </row>
    <row r="27" spans="1:15" ht="5.25" customHeight="1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customHeight="1" thickBot="1" x14ac:dyDescent="0.3">
      <c r="A28" s="88" t="s">
        <v>34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2"/>
    </row>
    <row r="29" spans="1:15" ht="6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11" t="s">
        <v>35</v>
      </c>
      <c r="B30" s="2"/>
      <c r="C30" s="2"/>
      <c r="D30" s="86" t="str">
        <f>BVRTEMP!C22</f>
        <v>INPUT||pt=C:22||val=SQM</v>
      </c>
      <c r="E30" s="86"/>
      <c r="F30" s="86"/>
      <c r="G30" s="2"/>
      <c r="H30" s="11" t="s">
        <v>36</v>
      </c>
      <c r="I30" s="86" t="str">
        <f>BVRTEMP!F22</f>
        <v>INPUT||pt=F:22||val=SQM</v>
      </c>
      <c r="J30" s="86"/>
      <c r="K30" s="86"/>
      <c r="L30" s="2"/>
      <c r="M30" s="2"/>
      <c r="N30" s="2"/>
      <c r="O30" s="2"/>
    </row>
    <row r="31" spans="1:15" ht="9" customHeight="1" x14ac:dyDescent="0.25">
      <c r="A31" s="11"/>
      <c r="B31" s="21"/>
      <c r="C31" s="21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"/>
    </row>
    <row r="32" spans="1:15" x14ac:dyDescent="0.25">
      <c r="A32" s="11" t="s">
        <v>37</v>
      </c>
      <c r="B32" s="24"/>
      <c r="C32" s="15" t="str">
        <f>IF(BVRTEMP!C23="COMMERCIAL","X","")</f>
        <v/>
      </c>
      <c r="D32" s="21" t="s">
        <v>38</v>
      </c>
      <c r="E32" s="13" t="str">
        <f>IF(BVRTEMP!C23="RESIDENTIAL","X","")</f>
        <v/>
      </c>
      <c r="F32" s="21" t="s">
        <v>39</v>
      </c>
      <c r="G32" s="15" t="str">
        <f>IF(BVRTEMP!C23="INDUSTRIAL","X","")</f>
        <v/>
      </c>
      <c r="H32" s="21" t="s">
        <v>40</v>
      </c>
      <c r="I32" s="15" t="str">
        <f>IF(BVRTEMP!C23="AGRICULTURAL","X","")</f>
        <v/>
      </c>
      <c r="J32" s="21" t="s">
        <v>41</v>
      </c>
      <c r="K32" s="21"/>
      <c r="L32" s="21"/>
      <c r="M32" s="21"/>
      <c r="N32" s="21"/>
      <c r="O32" s="2"/>
    </row>
    <row r="33" spans="1:15" ht="9.75" customHeight="1" x14ac:dyDescent="0.25">
      <c r="A33" s="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"/>
    </row>
    <row r="34" spans="1:15" x14ac:dyDescent="0.25">
      <c r="A34" s="11" t="s">
        <v>42</v>
      </c>
      <c r="B34" s="21"/>
      <c r="C34" s="21"/>
      <c r="D34" s="21"/>
      <c r="E34" s="15" t="str">
        <f>IF(BVRTEMP!C24="OWNED BY","X","")</f>
        <v/>
      </c>
      <c r="F34" s="21" t="s">
        <v>43</v>
      </c>
      <c r="G34" s="89" t="str">
        <f>TRIM(UPPER(IF(BVRTEMP!E24=0,"",BVRTEMP!E24)))</f>
        <v>INPUT||PT=E:24||VAL=</v>
      </c>
      <c r="H34" s="90"/>
      <c r="I34" s="15" t="str">
        <f>IF(BVRTEMP!C24="USED FREE","X","")</f>
        <v/>
      </c>
      <c r="J34" s="21" t="s">
        <v>44</v>
      </c>
      <c r="K34" s="21"/>
      <c r="L34" s="21"/>
      <c r="M34" s="21"/>
      <c r="N34" s="21"/>
      <c r="O34" s="2"/>
    </row>
    <row r="35" spans="1:15" ht="6" customHeight="1" x14ac:dyDescent="0.25">
      <c r="A35" s="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"/>
    </row>
    <row r="36" spans="1:15" x14ac:dyDescent="0.25">
      <c r="A36" s="2"/>
      <c r="B36" s="21"/>
      <c r="C36" s="21"/>
      <c r="D36" s="21"/>
      <c r="E36" s="26" t="str">
        <f>IF(BVRTEMP!C24="RENTED","X","")</f>
        <v/>
      </c>
      <c r="F36" s="21" t="s">
        <v>45</v>
      </c>
      <c r="G36" s="21"/>
      <c r="H36" s="21"/>
      <c r="I36" s="15" t="str">
        <f>IF(BVRTEMP!C24="LEASED","X","")</f>
        <v/>
      </c>
      <c r="J36" s="21" t="s">
        <v>46</v>
      </c>
      <c r="K36" s="21"/>
      <c r="L36" s="21"/>
      <c r="M36" s="21"/>
      <c r="N36" s="21"/>
      <c r="O36" s="2"/>
    </row>
    <row r="37" spans="1:15" ht="6.75" customHeight="1" x14ac:dyDescent="0.25">
      <c r="A37" s="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"/>
    </row>
    <row r="38" spans="1:15" x14ac:dyDescent="0.25">
      <c r="A38" s="14" t="s">
        <v>47</v>
      </c>
      <c r="B38" s="24"/>
      <c r="C38" s="91" t="str">
        <f>TRIM(UPPER(IF(BVRTEMP!C26=0,"",BVRTEMP!C26)))</f>
        <v>INPUT||PT=C:26||VAL=</v>
      </c>
      <c r="D38" s="86"/>
      <c r="E38" s="86"/>
      <c r="F38" s="86"/>
      <c r="G38" s="21"/>
      <c r="H38" s="21" t="s">
        <v>47</v>
      </c>
      <c r="I38" s="24"/>
      <c r="J38" s="86" t="str">
        <f>TRIM(UPPER(IF(BVRTEMP!C29=0,"",BVRTEMP!C29)))</f>
        <v>INPUT||PT=C:29||VAL=</v>
      </c>
      <c r="K38" s="86"/>
      <c r="L38" s="86"/>
      <c r="M38" s="86"/>
      <c r="N38" s="24"/>
      <c r="O38" s="2"/>
    </row>
    <row r="39" spans="1:15" x14ac:dyDescent="0.25">
      <c r="A39" s="14" t="s">
        <v>48</v>
      </c>
      <c r="B39" s="24"/>
      <c r="C39" s="86" t="str">
        <f>TRIM(UPPER(IF(BVRTEMP!C27=0,"",BVRTEMP!C27)))</f>
        <v>INPUT||PT=C:27||VAL=</v>
      </c>
      <c r="D39" s="86"/>
      <c r="E39" s="86"/>
      <c r="F39" s="86"/>
      <c r="G39" s="21"/>
      <c r="H39" s="21" t="s">
        <v>48</v>
      </c>
      <c r="I39" s="24"/>
      <c r="J39" s="87" t="str">
        <f>TRIM(UPPER(IF(BVRTEMP!C30=0,"",BVRTEMP!C30)))</f>
        <v>INPUT||PT=C:30||VAL=</v>
      </c>
      <c r="K39" s="87"/>
      <c r="L39" s="87"/>
      <c r="M39" s="87"/>
      <c r="N39" s="24"/>
      <c r="O39" s="2"/>
    </row>
    <row r="40" spans="1:15" x14ac:dyDescent="0.25">
      <c r="A40" s="14" t="s">
        <v>49</v>
      </c>
      <c r="B40" s="24"/>
      <c r="C40" s="87" t="str">
        <f>TRIM(UPPER(IF(BVRTEMP!B28=0,"",BVRTEMP!B28)))</f>
        <v>INPUT||PT=B:28||VAL=</v>
      </c>
      <c r="D40" s="87"/>
      <c r="E40" s="87"/>
      <c r="F40" s="87"/>
      <c r="G40" s="21"/>
      <c r="H40" s="21" t="s">
        <v>49</v>
      </c>
      <c r="I40" s="24"/>
      <c r="J40" s="87" t="str">
        <f>TRIM(UPPER(IF(BVRTEMP!B31=0,"",BVRTEMP!B31)))</f>
        <v>INPUT||PT=B:31||VAL=</v>
      </c>
      <c r="K40" s="87"/>
      <c r="L40" s="87"/>
      <c r="M40" s="87"/>
      <c r="N40" s="24"/>
      <c r="O40" s="2"/>
    </row>
    <row r="41" spans="1:15" ht="8.25" customHeight="1" x14ac:dyDescent="0.25">
      <c r="A41" s="19"/>
      <c r="B41" s="27"/>
      <c r="C41" s="27"/>
      <c r="D41" s="27"/>
      <c r="E41" s="21"/>
      <c r="F41" s="21"/>
      <c r="G41" s="21"/>
      <c r="H41" s="27"/>
      <c r="I41" s="27"/>
      <c r="J41" s="27"/>
      <c r="K41" s="21"/>
      <c r="L41" s="21"/>
      <c r="M41" s="21"/>
      <c r="N41" s="21"/>
      <c r="O41" s="2"/>
    </row>
    <row r="42" spans="1:15" x14ac:dyDescent="0.25">
      <c r="A42" s="11"/>
      <c r="B42" s="15" t="str">
        <f>IF(BVRTEMP!C32="DOCUMENTS PRESENTED","X","")</f>
        <v/>
      </c>
      <c r="C42" s="28" t="s">
        <v>50</v>
      </c>
      <c r="D42" s="24"/>
      <c r="E42" s="21"/>
      <c r="F42" s="21"/>
      <c r="G42" s="86" t="str">
        <f>IF(BVRTEMP!A33="** IF DOCUMENTS PRESENTED, INPUT HERE **","",BVRTEMP!A33)</f>
        <v>INPUT||pt=A:33||val=** IF DOCUMENTS PRESENTED, INPUT HERE **</v>
      </c>
      <c r="H42" s="86"/>
      <c r="I42" s="86"/>
      <c r="J42" s="86"/>
      <c r="K42" s="86"/>
      <c r="L42" s="86"/>
      <c r="M42" s="86"/>
      <c r="N42" s="86"/>
      <c r="O42" s="2"/>
    </row>
    <row r="43" spans="1:15" ht="7.5" customHeight="1" x14ac:dyDescent="0.25">
      <c r="A43" s="2"/>
      <c r="B43" s="21"/>
      <c r="C43" s="29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"/>
    </row>
    <row r="44" spans="1:15" x14ac:dyDescent="0.25">
      <c r="A44" s="2"/>
      <c r="B44" s="15" t="str">
        <f>IF(BVRTEMP!C32="NO DOCUMENTS PRESENTED","X","")</f>
        <v/>
      </c>
      <c r="C44" s="28" t="s">
        <v>51</v>
      </c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"/>
    </row>
    <row r="45" spans="1:15" ht="6" customHeight="1" x14ac:dyDescent="0.25">
      <c r="A45" s="2"/>
      <c r="B45" s="2"/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8" customHeight="1" x14ac:dyDescent="0.25">
      <c r="A46" s="1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92" t="s">
        <v>53</v>
      </c>
      <c r="B47" s="92"/>
      <c r="C47" s="92"/>
      <c r="D47" s="92"/>
      <c r="E47" s="2"/>
      <c r="F47" s="19" t="s">
        <v>54</v>
      </c>
      <c r="G47" s="2"/>
      <c r="H47" s="92" t="s">
        <v>55</v>
      </c>
      <c r="I47" s="92"/>
      <c r="J47" s="92"/>
      <c r="L47" s="92" t="s">
        <v>56</v>
      </c>
      <c r="M47" s="92"/>
      <c r="N47" s="92"/>
      <c r="O47" s="2"/>
    </row>
    <row r="48" spans="1:15" x14ac:dyDescent="0.25">
      <c r="A48" s="86" t="str">
        <f>TRIM(UPPER(IF(BVRTEMP!B34=0,"",BVRTEMP!B34)))</f>
        <v>INPUT||PT=B:34||VAL=</v>
      </c>
      <c r="B48" s="86"/>
      <c r="C48" s="86"/>
      <c r="D48" s="86"/>
      <c r="E48" s="19"/>
      <c r="F48" s="30" t="str">
        <f>TRIM(UPPER(IF(BVRTEMP!F34=0,"",BVRTEMP!F34)))</f>
        <v>INPUT||PT=F:34||VAL=</v>
      </c>
      <c r="G48" s="19"/>
      <c r="H48" s="86" t="str">
        <f>TRIM(UPPER(IF(BVRTEMP!C35=0,"",BVRTEMP!C35)))</f>
        <v>INPUT||PT=C:35||VAL=</v>
      </c>
      <c r="I48" s="86"/>
      <c r="J48" s="86"/>
      <c r="K48" s="19"/>
      <c r="L48" s="86" t="str">
        <f>TRIM(UPPER(IF(BVRTEMP!F35=0,"",BVRTEMP!F35)))</f>
        <v>SELECT||PT=F:35||VAL=GOOD</v>
      </c>
      <c r="M48" s="86"/>
      <c r="N48" s="86"/>
      <c r="O48" s="2"/>
    </row>
    <row r="49" spans="1:15" x14ac:dyDescent="0.25">
      <c r="A49" s="87" t="str">
        <f>TRIM(UPPER(IF(BVRTEMP!B36=0,"",BVRTEMP!B36)))</f>
        <v>INPUT||PT=B:36||VAL=</v>
      </c>
      <c r="B49" s="87"/>
      <c r="C49" s="87"/>
      <c r="D49" s="87"/>
      <c r="E49" s="19"/>
      <c r="F49" s="30" t="str">
        <f>TRIM(UPPER(IF(BVRTEMP!F36=0,"",BVRTEMP!F36)))</f>
        <v>INPUT||PT=F:36||VAL=</v>
      </c>
      <c r="G49" s="19"/>
      <c r="H49" s="87" t="str">
        <f>TRIM(UPPER(IF(BVRTEMP!C37=0,"",BVRTEMP!C37)))</f>
        <v>INPUT||PT=C:37||VAL=</v>
      </c>
      <c r="I49" s="87"/>
      <c r="J49" s="87"/>
      <c r="K49" s="19"/>
      <c r="L49" s="87" t="str">
        <f>TRIM(UPPER(IF(BVRTEMP!F37=0,"",BVRTEMP!F37)))</f>
        <v>SELECT||PT=F:37||VAL=GOOD</v>
      </c>
      <c r="M49" s="87"/>
      <c r="N49" s="87"/>
      <c r="O49" s="2"/>
    </row>
    <row r="50" spans="1:15" x14ac:dyDescent="0.25">
      <c r="A50" s="87" t="str">
        <f>TRIM(UPPER(IF(BVRTEMP!B38=0,"",BVRTEMP!B38)))</f>
        <v>INPUT||PT=B:38||VAL=</v>
      </c>
      <c r="B50" s="87"/>
      <c r="C50" s="87"/>
      <c r="D50" s="87"/>
      <c r="E50" s="19"/>
      <c r="F50" s="31" t="str">
        <f>TRIM(UPPER(IF(BVRTEMP!F38=0,"",BVRTEMP!F38)))</f>
        <v>INPUT||PT=F:38||VAL=</v>
      </c>
      <c r="G50" s="19"/>
      <c r="H50" s="87" t="str">
        <f>TRIM(UPPER(IF(BVRTEMP!C39=0,"",BVRTEMP!C39)))</f>
        <v>INPUT||PT=C:39||VAL=</v>
      </c>
      <c r="I50" s="87"/>
      <c r="J50" s="87"/>
      <c r="K50" s="19"/>
      <c r="L50" s="87" t="str">
        <f>TRIM(UPPER(IF(BVRTEMP!F39=0,"",BVRTEMP!F39)))</f>
        <v>SELECT||PT=F:39||VAL=GOOD</v>
      </c>
      <c r="M50" s="87"/>
      <c r="N50" s="87"/>
      <c r="O50" s="2"/>
    </row>
    <row r="51" spans="1:15" ht="15" thickBo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"/>
    </row>
    <row r="52" spans="1:15" ht="15" thickBot="1" x14ac:dyDescent="0.3">
      <c r="A52" s="79" t="s">
        <v>57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2"/>
    </row>
    <row r="53" spans="1:15" ht="7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</row>
    <row r="54" spans="1:15" ht="18.75" customHeight="1" x14ac:dyDescent="0.25">
      <c r="A54" s="93" t="s">
        <v>58</v>
      </c>
      <c r="B54" s="93"/>
      <c r="C54" s="93"/>
      <c r="D54" s="86" t="str">
        <f>TRIM(UPPER(IF(BVRTEMP!D41=0,"",BVRTEMP!D41)))</f>
        <v>INPUT||PT=D:41||VAL=</v>
      </c>
      <c r="E54" s="86"/>
      <c r="F54" s="86"/>
      <c r="G54" s="86"/>
      <c r="H54" s="93" t="s">
        <v>59</v>
      </c>
      <c r="I54" s="93"/>
      <c r="J54" s="93"/>
      <c r="K54" s="86" t="str">
        <f>TRIM(UPPER(IF(BVRTEMP!D42=0,"",BVRTEMP!D42)))</f>
        <v>INPUT||PT=D:42||VAL=</v>
      </c>
      <c r="L54" s="86"/>
      <c r="M54" s="86"/>
      <c r="N54" s="86"/>
      <c r="O54" s="2"/>
    </row>
    <row r="55" spans="1:15" ht="13.5" customHeight="1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thickBot="1" x14ac:dyDescent="0.3">
      <c r="A56" s="79" t="s">
        <v>60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2"/>
    </row>
    <row r="57" spans="1:15" ht="17.25" customHeight="1" x14ac:dyDescent="0.25">
      <c r="A57" s="2"/>
      <c r="B57" s="93" t="s">
        <v>61</v>
      </c>
      <c r="C57" s="93"/>
      <c r="D57" s="93"/>
      <c r="E57" s="93"/>
      <c r="F57" s="93"/>
      <c r="G57" s="2"/>
      <c r="H57" s="2"/>
      <c r="I57" s="93" t="s">
        <v>62</v>
      </c>
      <c r="J57" s="93"/>
      <c r="K57" s="93"/>
      <c r="L57" s="93"/>
      <c r="M57" s="2"/>
      <c r="N57" s="2"/>
      <c r="O57" s="2"/>
    </row>
    <row r="58" spans="1:15" ht="5.25" customHeight="1" x14ac:dyDescent="0.25">
      <c r="A58" s="2"/>
      <c r="B58" s="4"/>
      <c r="C58" s="4"/>
      <c r="D58" s="4"/>
      <c r="E58" s="4"/>
      <c r="F58" s="4"/>
      <c r="G58" s="2"/>
      <c r="H58" s="2"/>
      <c r="I58" s="4"/>
      <c r="J58" s="4"/>
      <c r="K58" s="4"/>
      <c r="L58" s="4"/>
      <c r="M58" s="2"/>
      <c r="N58" s="2"/>
      <c r="O58" s="2"/>
    </row>
    <row r="59" spans="1:15" x14ac:dyDescent="0.25">
      <c r="A59" s="2"/>
      <c r="B59" s="26" t="str">
        <f>IF(OR(BVRTEMP!C44="MODERATE BUSINESS",BVRTEMP!C45="MODERATE BUSINESS",BVRTEMP!C46="MODERATE BUSINESS",BVRTEMP!C47="MODERATE BUSINESS"),"X","")</f>
        <v/>
      </c>
      <c r="C59" s="2" t="s">
        <v>63</v>
      </c>
      <c r="E59" s="2"/>
      <c r="F59" s="2"/>
      <c r="G59" s="2"/>
      <c r="H59" s="2"/>
      <c r="I59" s="15" t="str">
        <f>IF(OR(BVRTEMP!C48="NO BUSINESS ACTIVITY",BVRTEMP!C49="NO BUSINESS ACTIVITY",BVRTEMP!C50="NO BUSINESS ACTIVITY",BVRTEMP!C51="NO BUSINESS ACTIVITY"),"X","")</f>
        <v/>
      </c>
      <c r="J59" s="2" t="s">
        <v>64</v>
      </c>
      <c r="K59" s="2"/>
      <c r="L59" s="2"/>
      <c r="M59" s="2"/>
      <c r="N59" s="2"/>
      <c r="O59" s="2"/>
    </row>
    <row r="60" spans="1:15" ht="8.25" customHeight="1" x14ac:dyDescent="0.25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15" t="str">
        <f>IF(OR(BVRTEMP!C44="HIGH INVENTORY LEVEL",BVRTEMP!C45="HIGH INVENTORY LEVEL",BVRTEMP!C46="HIGH INVENTORY LEVEL",BVRTEMP!C47="HIGH INVENTORY LEVEL"),"X","")</f>
        <v/>
      </c>
      <c r="C61" s="2" t="s">
        <v>65</v>
      </c>
      <c r="E61" s="2"/>
      <c r="F61" s="95" t="str">
        <f>TRIM(UPPER(IF(OR(BVRTEMP!A45=0,BVRTEMP!A45="INDICATE VALUE HERE IF YOU CHOSE HIGH LEVEL INVENTORY"),"",BVRTEMP!A45)))</f>
        <v>LABEL||PT=A:45||VAL=INDICATE VALUE HERE IF YOU CHOSE HIGH LEVEL INVENTORY</v>
      </c>
      <c r="G61" s="95"/>
      <c r="H61" s="2"/>
      <c r="I61" s="15" t="str">
        <f>IF(OR(BVRTEMP!C48="LOW INVENTORY LEVEL",BVRTEMP!C49="LOW INVENTORY LEVEL",BVRTEMP!C50="LOW INVENTORY LEVEL",BVRTEMP!C51="LOW INVENTORY LEVEL"),"X","")</f>
        <v/>
      </c>
      <c r="J61" s="2" t="s">
        <v>66</v>
      </c>
      <c r="K61" s="2"/>
      <c r="L61" s="2"/>
      <c r="M61" s="95" t="str">
        <f>TRIM(UPPER(IF(OR(BVRTEMP!A49=0,BVRTEMP!A49="INDICATE VALUE HERE IF YOU CHOSE LOW LEVEL INVENTORY"),"",BVRTEMP!A49)))</f>
        <v>LABEL||PT=A:49||VAL=INDICATE VALUE HERE IF YOU CHOSE LOW LEVEL INVENTORY</v>
      </c>
      <c r="N61" s="95"/>
      <c r="O61" s="2"/>
    </row>
    <row r="62" spans="1:15" ht="7.5" customHeight="1" x14ac:dyDescent="0.25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13" t="str">
        <f>IF(OR(BVRTEMP!C44="GOOD LOCATION",BVRTEMP!C45="GOOD LOCATION",BVRTEMP!C46="GOOD LOCATION",BVRTEMP!C47="GOOD LOCATION"),"X","")</f>
        <v/>
      </c>
      <c r="C63" s="2" t="s">
        <v>67</v>
      </c>
      <c r="E63" s="2"/>
      <c r="F63" s="2"/>
      <c r="G63" s="2"/>
      <c r="H63" s="2"/>
      <c r="I63" s="15" t="str">
        <f>IF(OR(BVRTEMP!C48="POOR LOCATION",BVRTEMP!C49="POOR LOCATION",BVRTEMP!C50="POOR LOCATION",BVRTEMP!C51="POOR LOCATION"),"X","")</f>
        <v/>
      </c>
      <c r="J63" s="2" t="s">
        <v>68</v>
      </c>
      <c r="K63" s="2"/>
      <c r="L63" s="2"/>
      <c r="M63" s="2"/>
      <c r="N63" s="2"/>
      <c r="O63" s="2"/>
    </row>
    <row r="64" spans="1:15" ht="8.25" customHeight="1" x14ac:dyDescent="0.25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15" t="str">
        <f>IF(OR(BVRTEMP!C44="MARKETABLE PRODUCT LINE",BVRTEMP!C45="MARKETABLE PRODUCT LINE",BVRTEMP!C46="MARKETABLE PRODUCT LINE",BVRTEMP!C47="MARKETABLE PRODUCT LINE"),"X","")</f>
        <v/>
      </c>
      <c r="C65" s="2" t="s">
        <v>69</v>
      </c>
      <c r="E65" s="2"/>
      <c r="F65" s="2"/>
      <c r="G65" s="2"/>
      <c r="H65" s="2"/>
      <c r="I65" s="15" t="str">
        <f>IF(OR(BVRTEMP!C48="SLOW MOVING GOODS",BVRTEMP!C49="SLOW MOVING GOODS",BVRTEMP!C50="SLOW MOVING GOODS",BVRTEMP!C51="SLOW MOVING GOODS"),"X","")</f>
        <v/>
      </c>
      <c r="J65" s="2" t="s">
        <v>70</v>
      </c>
      <c r="K65" s="2"/>
      <c r="L65" s="2"/>
      <c r="M65" s="2"/>
      <c r="N65" s="2"/>
      <c r="O65" s="2"/>
    </row>
    <row r="66" spans="1:15" ht="1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thickBot="1" x14ac:dyDescent="0.3">
      <c r="A67" s="79" t="s">
        <v>71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2"/>
    </row>
    <row r="68" spans="1:15" ht="6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1" t="s">
        <v>72</v>
      </c>
      <c r="B69" s="2"/>
      <c r="C69" s="86" t="str">
        <f>TRIM(UPPER(IF(BVRTEMP!C53=0,"",BVRTEMP!C53)))</f>
        <v>INPUT||PT=C:53||VAL=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2"/>
    </row>
    <row r="70" spans="1:15" ht="6" customHeight="1" x14ac:dyDescent="0.25">
      <c r="A70" s="2"/>
      <c r="B70" s="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"/>
    </row>
    <row r="71" spans="1:15" x14ac:dyDescent="0.25">
      <c r="A71" s="11" t="s">
        <v>73</v>
      </c>
      <c r="B71" s="2"/>
      <c r="C71" s="86" t="str">
        <f>TRIM(UPPER(IF(BVRTEMP!C54=0,"",BVRTEMP!C54)))</f>
        <v>INPUT||PT=C:54||VAL=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2"/>
    </row>
    <row r="72" spans="1:15" ht="5.25" customHeight="1" x14ac:dyDescent="0.25">
      <c r="A72" s="2"/>
      <c r="B72" s="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"/>
    </row>
    <row r="73" spans="1:15" x14ac:dyDescent="0.25">
      <c r="A73" s="11" t="s">
        <v>74</v>
      </c>
      <c r="B73" s="2"/>
      <c r="C73" s="86" t="str">
        <f>TRIM(UPPER(IF(BVRTEMP!C55=0,"",BVRTEMP!C55)))</f>
        <v>INPUT||PT=C:55||VAL=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2"/>
    </row>
    <row r="74" spans="1:15" ht="6.75" customHeight="1" x14ac:dyDescent="0.25">
      <c r="A74" s="2"/>
      <c r="B74" s="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"/>
    </row>
    <row r="75" spans="1:15" x14ac:dyDescent="0.25">
      <c r="A75" s="11" t="s">
        <v>75</v>
      </c>
      <c r="B75" s="2"/>
      <c r="C75" s="86" t="str">
        <f>TRIM(UPPER(IF(BVRTEMP!C56=0,"",BVRTEMP!C56)))</f>
        <v>INPUT||PT=C:56||VAL=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2"/>
    </row>
    <row r="76" spans="1:15" ht="11.25" customHeight="1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thickBot="1" x14ac:dyDescent="0.3">
      <c r="A77" s="79" t="s">
        <v>76</v>
      </c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2"/>
    </row>
    <row r="78" spans="1:15" ht="6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1" t="s">
        <v>77</v>
      </c>
      <c r="B79" s="2"/>
      <c r="C79" s="2"/>
      <c r="D79" s="2"/>
      <c r="E79" s="32" t="str">
        <f>IF(BVRTEMP!C58="VERIFIED","X","")</f>
        <v/>
      </c>
      <c r="F79" s="19" t="s">
        <v>78</v>
      </c>
      <c r="G79" s="2"/>
      <c r="H79" s="2"/>
      <c r="I79" s="33" t="str">
        <f>IF(BVRTEMP!C58="NOT VERIFIED","X","")</f>
        <v/>
      </c>
      <c r="J79" s="19" t="s">
        <v>12</v>
      </c>
      <c r="K79" s="2"/>
      <c r="L79" s="2"/>
      <c r="M79" s="2"/>
      <c r="N79" s="2"/>
      <c r="O79" s="2"/>
    </row>
    <row r="80" spans="1:15" ht="7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1" t="s">
        <v>79</v>
      </c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2"/>
    </row>
    <row r="82" spans="1:15" x14ac:dyDescent="0.25">
      <c r="A82" s="96" t="str">
        <f>TRIM(UPPER(IF(BVRTEMP!A60=0,"",BVRTEMP!A60)))</f>
        <v>INPUT||PT=A:60||VAL=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8"/>
      <c r="O82" s="2"/>
    </row>
    <row r="83" spans="1:15" x14ac:dyDescent="0.25">
      <c r="A83" s="99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2"/>
    </row>
    <row r="84" spans="1:15" x14ac:dyDescent="0.25">
      <c r="A84" s="99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1"/>
      <c r="O84" s="2"/>
    </row>
    <row r="85" spans="1:15" x14ac:dyDescent="0.25">
      <c r="A85" s="99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1"/>
      <c r="O85" s="2"/>
    </row>
    <row r="86" spans="1:15" ht="4.5" customHeight="1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4"/>
      <c r="O86" s="2"/>
    </row>
    <row r="87" spans="1:15" x14ac:dyDescent="0.25">
      <c r="A87" s="93" t="s">
        <v>80</v>
      </c>
      <c r="B87" s="93"/>
      <c r="C87" s="93"/>
      <c r="D87" s="93"/>
      <c r="E87" s="2"/>
      <c r="F87" s="93" t="s">
        <v>81</v>
      </c>
      <c r="G87" s="93"/>
      <c r="H87" s="93"/>
      <c r="I87" s="2"/>
      <c r="J87" s="93" t="s">
        <v>49</v>
      </c>
      <c r="K87" s="93"/>
      <c r="L87" s="93"/>
      <c r="M87" s="93"/>
      <c r="N87" s="93"/>
      <c r="O87" s="2"/>
    </row>
    <row r="88" spans="1:15" x14ac:dyDescent="0.25">
      <c r="A88" s="86" t="str">
        <f>TRIM(UPPER(IF(BVRTEMP!C67=0,"",BVRTEMP!C67)))</f>
        <v>INPUT||PT=C:67||VAL=</v>
      </c>
      <c r="B88" s="86"/>
      <c r="C88" s="86"/>
      <c r="D88" s="86"/>
      <c r="E88" s="2"/>
      <c r="F88" s="86" t="str">
        <f>TRIM(UPPER(IF(BVRTEMP!C68=0,"",BVRTEMP!C68)))</f>
        <v>INPUT||PT=C:68||VAL=</v>
      </c>
      <c r="G88" s="86"/>
      <c r="H88" s="86"/>
      <c r="I88" s="2"/>
      <c r="J88" s="86" t="str">
        <f>TRIM(UPPER(IF(BVRTEMP!C69=0,"",BVRTEMP!C69)))</f>
        <v>INPUT||PT=C:69||VAL=</v>
      </c>
      <c r="K88" s="86"/>
      <c r="L88" s="86"/>
      <c r="M88" s="86"/>
      <c r="N88" s="86"/>
      <c r="O88" s="2"/>
    </row>
    <row r="89" spans="1:15" x14ac:dyDescent="0.25">
      <c r="A89" s="86" t="str">
        <f>TRIM(UPPER(IF(BVRTEMP!C71=0,"",BVRTEMP!C71)))</f>
        <v>INPUT||PT=C:71||VAL=</v>
      </c>
      <c r="B89" s="86"/>
      <c r="C89" s="86"/>
      <c r="D89" s="86"/>
      <c r="E89" s="2"/>
      <c r="F89" s="86" t="str">
        <f>TRIM(UPPER(IF(BVRTEMP!C72=0,"",BVRTEMP!C72)))</f>
        <v>INPUT||PT=C:72||VAL=</v>
      </c>
      <c r="G89" s="86"/>
      <c r="H89" s="86"/>
      <c r="I89" s="2"/>
      <c r="J89" s="86" t="str">
        <f>TRIM(UPPER(IF(BVRTEMP!C73=0,"",BVRTEMP!C73)))</f>
        <v>INPUT||PT=C:73||VAL=</v>
      </c>
      <c r="K89" s="86"/>
      <c r="L89" s="86"/>
      <c r="M89" s="86"/>
      <c r="N89" s="86"/>
      <c r="O89" s="2"/>
    </row>
    <row r="90" spans="1:15" x14ac:dyDescent="0.25">
      <c r="A90" s="86" t="str">
        <f>TRIM(UPPER(IF(BVRTEMP!C75=0,"",BVRTEMP!C75)))</f>
        <v>INPUT||PT=C:75||VAL=</v>
      </c>
      <c r="B90" s="86"/>
      <c r="C90" s="86"/>
      <c r="D90" s="86"/>
      <c r="E90" s="2"/>
      <c r="F90" s="86" t="str">
        <f>TRIM(UPPER(IF(BVRTEMP!C76=0,"",BVRTEMP!C76)))</f>
        <v>INPUT||PT=C:76||VAL=</v>
      </c>
      <c r="G90" s="86"/>
      <c r="H90" s="86"/>
      <c r="I90" s="2"/>
      <c r="J90" s="86" t="str">
        <f>TRIM(UPPER(IF(BVRTEMP!C77=0,"",BVRTEMP!C77)))</f>
        <v>INPUT||PT=C:77||VAL=</v>
      </c>
      <c r="K90" s="86"/>
      <c r="L90" s="86"/>
      <c r="M90" s="86"/>
      <c r="N90" s="86"/>
      <c r="O90" s="2"/>
    </row>
    <row r="91" spans="1:15" x14ac:dyDescent="0.25">
      <c r="A91" s="86" t="str">
        <f>TRIM(UPPER(IF(BVRTEMP!C79=0,"",BVRTEMP!C79)))</f>
        <v>INPUT||PT=C:79||VAL=</v>
      </c>
      <c r="B91" s="86"/>
      <c r="C91" s="86"/>
      <c r="D91" s="86"/>
      <c r="E91" s="2"/>
      <c r="F91" s="86" t="str">
        <f>TRIM(UPPER(IF(BVRTEMP!C80=0,"",BVRTEMP!C80)))</f>
        <v>INPUT||PT=C:80||VAL=</v>
      </c>
      <c r="G91" s="86"/>
      <c r="H91" s="86"/>
      <c r="I91" s="2"/>
      <c r="J91" s="86" t="str">
        <f>TRIM(UPPER(IF(BVRTEMP!C81=0,"",BVRTEMP!C81)))</f>
        <v>INPUT||PT=C:81||VAL=</v>
      </c>
      <c r="K91" s="86"/>
      <c r="L91" s="86"/>
      <c r="M91" s="86"/>
      <c r="N91" s="86"/>
      <c r="O91" s="2"/>
    </row>
    <row r="92" spans="1:15" x14ac:dyDescent="0.25">
      <c r="A92" s="86" t="str">
        <f>TRIM(UPPER(IF(BVRTEMP!C83=0,"",BVRTEMP!C83)))</f>
        <v>INPUT||PT=C:83||VAL=</v>
      </c>
      <c r="B92" s="86"/>
      <c r="C92" s="86"/>
      <c r="D92" s="86"/>
      <c r="E92" s="2"/>
      <c r="F92" s="86" t="str">
        <f>TRIM(UPPER(IF(BVRTEMP!C84=0,"",BVRTEMP!C84)))</f>
        <v>INPUT||PT=C:84||VAL=</v>
      </c>
      <c r="G92" s="86"/>
      <c r="H92" s="86"/>
      <c r="I92" s="2"/>
      <c r="J92" s="86" t="str">
        <f>TRIM(UPPER(IF(BVRTEMP!C85=0,"",BVRTEMP!C85)))</f>
        <v>INPUT||PT=C:85||VAL=</v>
      </c>
      <c r="K92" s="86"/>
      <c r="L92" s="86"/>
      <c r="M92" s="86"/>
      <c r="N92" s="86"/>
      <c r="O92" s="2"/>
    </row>
    <row r="93" spans="1:15" ht="31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11" t="s">
        <v>82</v>
      </c>
      <c r="B94" s="2"/>
      <c r="C94" s="2"/>
      <c r="D94" s="86" t="str">
        <f>TRIM(UPPER(IF(BVRTEMP!C87=0,"",BVRTEMP!C87)))</f>
        <v>INPUT||PT=C:87||VAL=</v>
      </c>
      <c r="E94" s="86"/>
      <c r="F94" s="86"/>
      <c r="G94" s="86"/>
      <c r="H94" s="86"/>
      <c r="J94" s="11" t="s">
        <v>83</v>
      </c>
      <c r="K94" s="105"/>
      <c r="L94" s="105"/>
      <c r="M94" s="105"/>
      <c r="N94" s="105"/>
      <c r="O94" s="2"/>
    </row>
    <row r="95" spans="1:15" x14ac:dyDescent="0.25">
      <c r="A95" s="11" t="s">
        <v>84</v>
      </c>
      <c r="B95" s="2"/>
      <c r="C95" s="2"/>
      <c r="D95" s="106" t="s">
        <v>85</v>
      </c>
      <c r="E95" s="106"/>
      <c r="F95" s="106"/>
      <c r="G95" s="106"/>
      <c r="H95" s="106"/>
      <c r="J95" s="11" t="s">
        <v>86</v>
      </c>
      <c r="K95" s="107" t="str">
        <f>CONCATENATE(BVRTEMP!B88,"/",BVRTEMP!C88,"/",BVRTEMP!D88)</f>
        <v>SELECT||pt=B:88||val=7/SELECT||pt=C:88||val=1/SELECT||pt=D:88||val=2018</v>
      </c>
      <c r="L95" s="107"/>
      <c r="M95" s="107"/>
      <c r="N95" s="107"/>
      <c r="O95" s="2"/>
    </row>
    <row r="96" spans="1:15" ht="15" x14ac:dyDescent="0.25">
      <c r="A96" s="34"/>
    </row>
  </sheetData>
  <mergeCells count="74">
    <mergeCell ref="D94:H94"/>
    <mergeCell ref="K94:N94"/>
    <mergeCell ref="D95:H95"/>
    <mergeCell ref="K95:N95"/>
    <mergeCell ref="A91:D91"/>
    <mergeCell ref="F91:H91"/>
    <mergeCell ref="J91:N91"/>
    <mergeCell ref="A92:D92"/>
    <mergeCell ref="F92:H92"/>
    <mergeCell ref="J92:N92"/>
    <mergeCell ref="A89:D89"/>
    <mergeCell ref="F89:H89"/>
    <mergeCell ref="J89:N89"/>
    <mergeCell ref="A90:D90"/>
    <mergeCell ref="F90:H90"/>
    <mergeCell ref="J90:N90"/>
    <mergeCell ref="A82:N86"/>
    <mergeCell ref="A87:D87"/>
    <mergeCell ref="F87:H87"/>
    <mergeCell ref="J87:N87"/>
    <mergeCell ref="A88:D88"/>
    <mergeCell ref="F88:H88"/>
    <mergeCell ref="J88:N88"/>
    <mergeCell ref="B81:N81"/>
    <mergeCell ref="A56:N56"/>
    <mergeCell ref="B57:F57"/>
    <mergeCell ref="I57:L57"/>
    <mergeCell ref="F61:G61"/>
    <mergeCell ref="M61:N61"/>
    <mergeCell ref="A67:N67"/>
    <mergeCell ref="C69:N69"/>
    <mergeCell ref="C71:N71"/>
    <mergeCell ref="C73:N73"/>
    <mergeCell ref="C75:N75"/>
    <mergeCell ref="A77:N77"/>
    <mergeCell ref="A50:D50"/>
    <mergeCell ref="H50:J50"/>
    <mergeCell ref="L50:N50"/>
    <mergeCell ref="A52:N52"/>
    <mergeCell ref="A54:C54"/>
    <mergeCell ref="D54:G54"/>
    <mergeCell ref="H54:J54"/>
    <mergeCell ref="K54:N54"/>
    <mergeCell ref="A48:D48"/>
    <mergeCell ref="H48:J48"/>
    <mergeCell ref="L48:N48"/>
    <mergeCell ref="A49:D49"/>
    <mergeCell ref="H49:J49"/>
    <mergeCell ref="L49:N49"/>
    <mergeCell ref="C40:F40"/>
    <mergeCell ref="J40:M40"/>
    <mergeCell ref="G42:N42"/>
    <mergeCell ref="A47:D47"/>
    <mergeCell ref="H47:J47"/>
    <mergeCell ref="L47:N47"/>
    <mergeCell ref="C39:F39"/>
    <mergeCell ref="J39:M39"/>
    <mergeCell ref="C16:N16"/>
    <mergeCell ref="C18:N18"/>
    <mergeCell ref="H24:I24"/>
    <mergeCell ref="M24:N24"/>
    <mergeCell ref="D26:N26"/>
    <mergeCell ref="A28:N28"/>
    <mergeCell ref="D30:F30"/>
    <mergeCell ref="I30:K30"/>
    <mergeCell ref="G34:H34"/>
    <mergeCell ref="C38:F38"/>
    <mergeCell ref="J38:M38"/>
    <mergeCell ref="A10:N10"/>
    <mergeCell ref="F1:K3"/>
    <mergeCell ref="L1:N1"/>
    <mergeCell ref="L2:N2"/>
    <mergeCell ref="A4:N4"/>
    <mergeCell ref="D6:L6"/>
  </mergeCells>
  <printOptions horizontalCentered="1"/>
  <pageMargins left="0.25" right="0.25" top="0.25" bottom="0.25" header="0.51180555555555551" footer="0.51180555555555551"/>
  <pageSetup scale="50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ColWidth="9.140625" defaultRowHeight="13.5" x14ac:dyDescent="0.25"/>
  <cols>
    <col min="1" max="1" width="38.42578125" style="36" bestFit="1" customWidth="1"/>
    <col min="2" max="2" width="37.7109375" style="36" bestFit="1" customWidth="1"/>
    <col min="3" max="3" width="7.7109375" style="36" customWidth="1"/>
    <col min="4" max="4" width="16.7109375" style="36" bestFit="1" customWidth="1"/>
    <col min="5" max="5" width="16.5703125" style="36" bestFit="1" customWidth="1"/>
    <col min="6" max="6" width="18.140625" style="36" bestFit="1" customWidth="1"/>
    <col min="7" max="7" width="7.7109375" style="36" customWidth="1"/>
    <col min="8" max="8" width="17.42578125" style="36" bestFit="1" customWidth="1"/>
    <col min="9" max="9" width="17.5703125" style="36" bestFit="1" customWidth="1"/>
    <col min="10" max="10" width="18.85546875" style="36" bestFit="1" customWidth="1"/>
    <col min="11" max="16384" width="9.140625" style="35"/>
  </cols>
  <sheetData>
    <row r="1" spans="1:10" x14ac:dyDescent="0.25">
      <c r="A1" s="36" t="s">
        <v>227</v>
      </c>
      <c r="B1" s="36" t="s">
        <v>266</v>
      </c>
      <c r="D1" s="36" t="s">
        <v>300</v>
      </c>
      <c r="E1" s="36" t="s">
        <v>312</v>
      </c>
      <c r="F1" s="36" t="s">
        <v>343</v>
      </c>
      <c r="H1" s="36" t="s">
        <v>365</v>
      </c>
      <c r="I1" s="36" t="s">
        <v>377</v>
      </c>
      <c r="J1" s="36" t="s">
        <v>408</v>
      </c>
    </row>
    <row r="2" spans="1:10" x14ac:dyDescent="0.25">
      <c r="A2" s="36" t="s">
        <v>228</v>
      </c>
      <c r="B2" s="36" t="s">
        <v>267</v>
      </c>
      <c r="D2" s="36" t="s">
        <v>301</v>
      </c>
      <c r="E2" s="36" t="s">
        <v>313</v>
      </c>
      <c r="F2" s="36" t="s">
        <v>344</v>
      </c>
      <c r="H2" s="36" t="s">
        <v>366</v>
      </c>
      <c r="I2" s="36" t="s">
        <v>378</v>
      </c>
      <c r="J2" s="36" t="s">
        <v>409</v>
      </c>
    </row>
    <row r="3" spans="1:10" x14ac:dyDescent="0.25">
      <c r="B3" s="36" t="s">
        <v>268</v>
      </c>
      <c r="D3" s="36" t="s">
        <v>302</v>
      </c>
      <c r="E3" s="36" t="s">
        <v>314</v>
      </c>
      <c r="F3" s="36" t="s">
        <v>345</v>
      </c>
      <c r="H3" s="36" t="s">
        <v>367</v>
      </c>
      <c r="I3" s="36" t="s">
        <v>379</v>
      </c>
      <c r="J3" s="36" t="s">
        <v>410</v>
      </c>
    </row>
    <row r="4" spans="1:10" x14ac:dyDescent="0.25">
      <c r="A4" s="36" t="s">
        <v>229</v>
      </c>
      <c r="B4" s="36" t="s">
        <v>269</v>
      </c>
      <c r="D4" s="36" t="s">
        <v>303</v>
      </c>
      <c r="E4" s="36" t="s">
        <v>315</v>
      </c>
      <c r="F4" s="36" t="s">
        <v>346</v>
      </c>
      <c r="H4" s="36" t="s">
        <v>368</v>
      </c>
      <c r="I4" s="36" t="s">
        <v>380</v>
      </c>
      <c r="J4" s="36" t="s">
        <v>411</v>
      </c>
    </row>
    <row r="5" spans="1:10" x14ac:dyDescent="0.25">
      <c r="A5" s="36" t="s">
        <v>230</v>
      </c>
      <c r="D5" s="36" t="s">
        <v>304</v>
      </c>
      <c r="E5" s="36" t="s">
        <v>316</v>
      </c>
      <c r="F5" s="36" t="s">
        <v>347</v>
      </c>
      <c r="H5" s="36" t="s">
        <v>369</v>
      </c>
      <c r="I5" s="36" t="s">
        <v>381</v>
      </c>
      <c r="J5" s="36" t="s">
        <v>412</v>
      </c>
    </row>
    <row r="6" spans="1:10" x14ac:dyDescent="0.25">
      <c r="A6" s="36" t="s">
        <v>231</v>
      </c>
      <c r="B6" s="36" t="s">
        <v>270</v>
      </c>
      <c r="D6" s="36" t="s">
        <v>305</v>
      </c>
      <c r="E6" s="36" t="s">
        <v>317</v>
      </c>
      <c r="F6" s="36" t="s">
        <v>348</v>
      </c>
      <c r="H6" s="36" t="s">
        <v>370</v>
      </c>
      <c r="I6" s="36" t="s">
        <v>382</v>
      </c>
      <c r="J6" s="36" t="s">
        <v>413</v>
      </c>
    </row>
    <row r="7" spans="1:10" x14ac:dyDescent="0.25">
      <c r="A7" s="36" t="s">
        <v>232</v>
      </c>
      <c r="B7" s="36" t="s">
        <v>271</v>
      </c>
      <c r="D7" s="36" t="s">
        <v>306</v>
      </c>
      <c r="E7" s="36" t="s">
        <v>318</v>
      </c>
      <c r="F7" s="36" t="s">
        <v>349</v>
      </c>
      <c r="H7" s="36" t="s">
        <v>371</v>
      </c>
      <c r="I7" s="36" t="s">
        <v>383</v>
      </c>
      <c r="J7" s="36" t="s">
        <v>414</v>
      </c>
    </row>
    <row r="8" spans="1:10" x14ac:dyDescent="0.25">
      <c r="A8" s="36" t="s">
        <v>233</v>
      </c>
      <c r="B8" s="36" t="s">
        <v>272</v>
      </c>
      <c r="D8" s="36" t="s">
        <v>307</v>
      </c>
      <c r="E8" s="36" t="s">
        <v>319</v>
      </c>
      <c r="F8" s="36" t="s">
        <v>350</v>
      </c>
      <c r="H8" s="36" t="s">
        <v>372</v>
      </c>
      <c r="I8" s="36" t="s">
        <v>384</v>
      </c>
      <c r="J8" s="36" t="s">
        <v>415</v>
      </c>
    </row>
    <row r="9" spans="1:10" x14ac:dyDescent="0.25">
      <c r="B9" s="36" t="s">
        <v>273</v>
      </c>
      <c r="D9" s="36" t="s">
        <v>308</v>
      </c>
      <c r="E9" s="36" t="s">
        <v>320</v>
      </c>
      <c r="F9" s="36" t="s">
        <v>351</v>
      </c>
      <c r="H9" s="36" t="s">
        <v>373</v>
      </c>
      <c r="I9" s="36" t="s">
        <v>385</v>
      </c>
      <c r="J9" s="36" t="s">
        <v>416</v>
      </c>
    </row>
    <row r="10" spans="1:10" x14ac:dyDescent="0.25">
      <c r="A10" s="36" t="s">
        <v>234</v>
      </c>
      <c r="D10" s="36" t="s">
        <v>309</v>
      </c>
      <c r="E10" s="36" t="s">
        <v>321</v>
      </c>
      <c r="F10" s="36" t="s">
        <v>352</v>
      </c>
      <c r="H10" s="36" t="s">
        <v>374</v>
      </c>
      <c r="I10" s="36" t="s">
        <v>386</v>
      </c>
      <c r="J10" s="36" t="s">
        <v>417</v>
      </c>
    </row>
    <row r="11" spans="1:10" x14ac:dyDescent="0.25">
      <c r="A11" s="36" t="s">
        <v>235</v>
      </c>
      <c r="B11" s="36" t="s">
        <v>274</v>
      </c>
      <c r="D11" s="36" t="s">
        <v>310</v>
      </c>
      <c r="E11" s="36" t="s">
        <v>322</v>
      </c>
      <c r="F11" s="36" t="s">
        <v>353</v>
      </c>
      <c r="H11" s="36" t="s">
        <v>375</v>
      </c>
      <c r="I11" s="36" t="s">
        <v>387</v>
      </c>
      <c r="J11" s="36" t="s">
        <v>418</v>
      </c>
    </row>
    <row r="12" spans="1:10" x14ac:dyDescent="0.25">
      <c r="A12" s="36" t="s">
        <v>236</v>
      </c>
      <c r="B12" s="36" t="s">
        <v>275</v>
      </c>
      <c r="D12" s="36" t="s">
        <v>311</v>
      </c>
      <c r="E12" s="36" t="s">
        <v>323</v>
      </c>
      <c r="F12" s="36" t="s">
        <v>354</v>
      </c>
      <c r="H12" s="36" t="s">
        <v>376</v>
      </c>
      <c r="I12" s="36" t="s">
        <v>388</v>
      </c>
      <c r="J12" s="36" t="s">
        <v>419</v>
      </c>
    </row>
    <row r="13" spans="1:10" x14ac:dyDescent="0.25">
      <c r="A13" s="36" t="s">
        <v>237</v>
      </c>
      <c r="B13" s="36" t="s">
        <v>276</v>
      </c>
      <c r="E13" s="36" t="s">
        <v>324</v>
      </c>
      <c r="F13" s="36" t="s">
        <v>355</v>
      </c>
      <c r="I13" s="36" t="s">
        <v>389</v>
      </c>
      <c r="J13" s="36" t="s">
        <v>420</v>
      </c>
    </row>
    <row r="14" spans="1:10" x14ac:dyDescent="0.25">
      <c r="A14" s="36" t="s">
        <v>238</v>
      </c>
      <c r="B14" s="36" t="s">
        <v>277</v>
      </c>
      <c r="E14" s="36" t="s">
        <v>325</v>
      </c>
      <c r="F14" s="36" t="s">
        <v>356</v>
      </c>
      <c r="I14" s="36" t="s">
        <v>390</v>
      </c>
      <c r="J14" s="36" t="s">
        <v>421</v>
      </c>
    </row>
    <row r="15" spans="1:10" x14ac:dyDescent="0.25">
      <c r="E15" s="36" t="s">
        <v>326</v>
      </c>
      <c r="F15" s="36" t="s">
        <v>357</v>
      </c>
      <c r="I15" s="36" t="s">
        <v>391</v>
      </c>
      <c r="J15" s="36" t="s">
        <v>422</v>
      </c>
    </row>
    <row r="16" spans="1:10" x14ac:dyDescent="0.25">
      <c r="A16" s="36" t="s">
        <v>239</v>
      </c>
      <c r="B16" s="36" t="s">
        <v>278</v>
      </c>
      <c r="E16" s="36" t="s">
        <v>327</v>
      </c>
      <c r="F16" s="36" t="s">
        <v>358</v>
      </c>
      <c r="I16" s="36" t="s">
        <v>392</v>
      </c>
      <c r="J16" s="36" t="s">
        <v>423</v>
      </c>
    </row>
    <row r="17" spans="1:10" x14ac:dyDescent="0.25">
      <c r="A17" s="36" t="s">
        <v>240</v>
      </c>
      <c r="B17" s="36" t="s">
        <v>279</v>
      </c>
      <c r="E17" s="36" t="s">
        <v>328</v>
      </c>
      <c r="F17" s="36" t="s">
        <v>359</v>
      </c>
      <c r="I17" s="36" t="s">
        <v>393</v>
      </c>
      <c r="J17" s="36" t="s">
        <v>424</v>
      </c>
    </row>
    <row r="18" spans="1:10" x14ac:dyDescent="0.25">
      <c r="A18" s="36" t="s">
        <v>241</v>
      </c>
      <c r="B18" s="36" t="s">
        <v>280</v>
      </c>
      <c r="E18" s="36" t="s">
        <v>329</v>
      </c>
      <c r="F18" s="36" t="s">
        <v>360</v>
      </c>
      <c r="I18" s="36" t="s">
        <v>394</v>
      </c>
      <c r="J18" s="36" t="s">
        <v>425</v>
      </c>
    </row>
    <row r="19" spans="1:10" x14ac:dyDescent="0.25">
      <c r="A19" s="36" t="s">
        <v>242</v>
      </c>
      <c r="B19" s="36" t="s">
        <v>281</v>
      </c>
      <c r="E19" s="36" t="s">
        <v>330</v>
      </c>
      <c r="F19" s="36" t="s">
        <v>361</v>
      </c>
      <c r="I19" s="36" t="s">
        <v>395</v>
      </c>
      <c r="J19" s="36" t="s">
        <v>426</v>
      </c>
    </row>
    <row r="20" spans="1:10" x14ac:dyDescent="0.25">
      <c r="E20" s="36" t="s">
        <v>331</v>
      </c>
      <c r="F20" s="36" t="s">
        <v>362</v>
      </c>
      <c r="I20" s="36" t="s">
        <v>396</v>
      </c>
      <c r="J20" s="36" t="s">
        <v>427</v>
      </c>
    </row>
    <row r="21" spans="1:10" x14ac:dyDescent="0.25">
      <c r="A21" s="36" t="s">
        <v>243</v>
      </c>
      <c r="E21" s="36" t="s">
        <v>332</v>
      </c>
      <c r="F21" s="36" t="s">
        <v>363</v>
      </c>
      <c r="I21" s="36" t="s">
        <v>397</v>
      </c>
      <c r="J21" s="36" t="s">
        <v>428</v>
      </c>
    </row>
    <row r="22" spans="1:10" x14ac:dyDescent="0.25">
      <c r="A22" s="36" t="s">
        <v>244</v>
      </c>
      <c r="B22" s="36" t="s">
        <v>282</v>
      </c>
      <c r="E22" s="36" t="s">
        <v>333</v>
      </c>
      <c r="F22" s="36" t="s">
        <v>364</v>
      </c>
      <c r="I22" s="36" t="s">
        <v>398</v>
      </c>
      <c r="J22" s="36" t="s">
        <v>429</v>
      </c>
    </row>
    <row r="23" spans="1:10" x14ac:dyDescent="0.25">
      <c r="A23" s="36" t="s">
        <v>245</v>
      </c>
      <c r="B23" s="36" t="s">
        <v>283</v>
      </c>
      <c r="E23" s="36" t="s">
        <v>334</v>
      </c>
      <c r="I23" s="36" t="s">
        <v>399</v>
      </c>
    </row>
    <row r="24" spans="1:10" x14ac:dyDescent="0.25">
      <c r="A24" s="36" t="s">
        <v>246</v>
      </c>
      <c r="B24" s="36" t="s">
        <v>284</v>
      </c>
      <c r="E24" s="36" t="s">
        <v>335</v>
      </c>
      <c r="I24" s="36" t="s">
        <v>400</v>
      </c>
    </row>
    <row r="25" spans="1:10" x14ac:dyDescent="0.25">
      <c r="B25" s="36" t="s">
        <v>285</v>
      </c>
      <c r="E25" s="36" t="s">
        <v>336</v>
      </c>
      <c r="I25" s="36" t="s">
        <v>401</v>
      </c>
    </row>
    <row r="26" spans="1:10" x14ac:dyDescent="0.25">
      <c r="A26" s="36" t="s">
        <v>247</v>
      </c>
      <c r="E26" s="36" t="s">
        <v>337</v>
      </c>
      <c r="I26" s="36" t="s">
        <v>402</v>
      </c>
    </row>
    <row r="27" spans="1:10" x14ac:dyDescent="0.25">
      <c r="A27" s="36" t="s">
        <v>248</v>
      </c>
      <c r="B27" s="36" t="s">
        <v>286</v>
      </c>
      <c r="E27" s="36" t="s">
        <v>338</v>
      </c>
      <c r="I27" s="36" t="s">
        <v>403</v>
      </c>
    </row>
    <row r="28" spans="1:10" x14ac:dyDescent="0.25">
      <c r="A28" s="36" t="s">
        <v>249</v>
      </c>
      <c r="B28" s="36" t="s">
        <v>287</v>
      </c>
      <c r="E28" s="36" t="s">
        <v>339</v>
      </c>
      <c r="I28" s="36" t="s">
        <v>404</v>
      </c>
    </row>
    <row r="29" spans="1:10" x14ac:dyDescent="0.25">
      <c r="A29" s="36" t="s">
        <v>250</v>
      </c>
      <c r="B29" s="36" t="s">
        <v>288</v>
      </c>
      <c r="E29" s="36" t="s">
        <v>340</v>
      </c>
      <c r="I29" s="36" t="s">
        <v>405</v>
      </c>
    </row>
    <row r="30" spans="1:10" x14ac:dyDescent="0.25">
      <c r="B30" s="36" t="s">
        <v>289</v>
      </c>
      <c r="E30" s="36" t="s">
        <v>341</v>
      </c>
      <c r="I30" s="36" t="s">
        <v>406</v>
      </c>
    </row>
    <row r="31" spans="1:10" x14ac:dyDescent="0.25">
      <c r="A31" s="36" t="s">
        <v>251</v>
      </c>
      <c r="E31" s="36" t="s">
        <v>342</v>
      </c>
      <c r="I31" s="36" t="s">
        <v>407</v>
      </c>
    </row>
    <row r="32" spans="1:10" x14ac:dyDescent="0.25">
      <c r="A32" s="36" t="s">
        <v>252</v>
      </c>
      <c r="B32" s="36" t="s">
        <v>290</v>
      </c>
    </row>
    <row r="33" spans="1:2" x14ac:dyDescent="0.25">
      <c r="A33" s="36" t="s">
        <v>253</v>
      </c>
      <c r="B33" s="36" t="s">
        <v>291</v>
      </c>
    </row>
    <row r="34" spans="1:2" x14ac:dyDescent="0.25">
      <c r="A34" s="36" t="s">
        <v>254</v>
      </c>
      <c r="B34" s="36" t="s">
        <v>292</v>
      </c>
    </row>
    <row r="35" spans="1:2" x14ac:dyDescent="0.25">
      <c r="B35" s="36" t="s">
        <v>293</v>
      </c>
    </row>
    <row r="36" spans="1:2" x14ac:dyDescent="0.25">
      <c r="A36" s="36" t="s">
        <v>255</v>
      </c>
    </row>
    <row r="37" spans="1:2" x14ac:dyDescent="0.25">
      <c r="A37" s="36" t="s">
        <v>256</v>
      </c>
      <c r="B37" s="36" t="s">
        <v>294</v>
      </c>
    </row>
    <row r="38" spans="1:2" x14ac:dyDescent="0.25">
      <c r="B38" s="36" t="s">
        <v>295</v>
      </c>
    </row>
    <row r="39" spans="1:2" x14ac:dyDescent="0.25">
      <c r="A39" s="36" t="s">
        <v>257</v>
      </c>
      <c r="B39" s="36" t="s">
        <v>296</v>
      </c>
    </row>
    <row r="40" spans="1:2" x14ac:dyDescent="0.25">
      <c r="A40" s="36" t="s">
        <v>258</v>
      </c>
      <c r="B40" s="36" t="s">
        <v>297</v>
      </c>
    </row>
    <row r="41" spans="1:2" x14ac:dyDescent="0.25">
      <c r="A41" s="36" t="s">
        <v>259</v>
      </c>
    </row>
    <row r="42" spans="1:2" x14ac:dyDescent="0.25">
      <c r="B42" s="36" t="s">
        <v>298</v>
      </c>
    </row>
    <row r="43" spans="1:2" x14ac:dyDescent="0.25">
      <c r="A43" s="36" t="s">
        <v>260</v>
      </c>
      <c r="B43" s="36" t="s">
        <v>299</v>
      </c>
    </row>
    <row r="44" spans="1:2" x14ac:dyDescent="0.25">
      <c r="A44" s="36" t="s">
        <v>261</v>
      </c>
    </row>
    <row r="45" spans="1:2" x14ac:dyDescent="0.25">
      <c r="A45" s="36" t="s">
        <v>262</v>
      </c>
    </row>
    <row r="47" spans="1:2" x14ac:dyDescent="0.25">
      <c r="A47" s="36" t="s">
        <v>263</v>
      </c>
    </row>
    <row r="48" spans="1:2" x14ac:dyDescent="0.25">
      <c r="A48" s="36" t="s">
        <v>264</v>
      </c>
    </row>
    <row r="49" spans="1:1" x14ac:dyDescent="0.25">
      <c r="A49" s="36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BVRTEMP</vt:lpstr>
      <vt:lpstr>BVR</vt:lpstr>
      <vt:lpstr>DROPDOWN LIST</vt:lpstr>
      <vt:lpstr>BVR!Print_Area</vt:lpstr>
      <vt:lpstr>BVRTEMP!Print_Area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2018-09-03T07:20:51Z</dcterms:created>
  <dcterms:modified xsi:type="dcterms:W3CDTF">2020-02-21T02:25:31Z</dcterms:modified>
</cp:coreProperties>
</file>