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570" windowHeight="9525" activeTab="1"/>
  </bookViews>
  <sheets>
    <sheet name="EVRTEMP" sheetId="2" r:id="rId1"/>
    <sheet name="EVR" sheetId="1" r:id="rId2"/>
    <sheet name="DROPDOWN LIST" sheetId="3" state="hidden" r:id="rId3"/>
  </sheets>
  <definedNames>
    <definedName name="_xlnm.Print_Area" localSheetId="1">EVR!$A$1:$Q$83</definedName>
    <definedName name="_xlnm.Print_Area" localSheetId="0">EVRTEMP!$A$1:$F$47</definedName>
  </definedNames>
  <calcPr calcId="144525"/>
</workbook>
</file>

<file path=xl/calcChain.xml><?xml version="1.0" encoding="utf-8"?>
<calcChain xmlns="http://schemas.openxmlformats.org/spreadsheetml/2006/main">
  <c r="E58" i="1" l="1"/>
  <c r="N60" i="1"/>
  <c r="M56" i="1"/>
  <c r="C56" i="1"/>
  <c r="M54" i="1"/>
  <c r="C54" i="1"/>
  <c r="A50" i="1"/>
  <c r="M46" i="1"/>
  <c r="E46" i="1"/>
  <c r="M44" i="1"/>
  <c r="E44" i="1"/>
  <c r="M42" i="1"/>
  <c r="E42" i="1"/>
  <c r="F40" i="1"/>
  <c r="F39" i="1"/>
  <c r="F38" i="1"/>
  <c r="F37" i="1"/>
  <c r="M34" i="1"/>
  <c r="K34" i="1"/>
  <c r="E34" i="1"/>
  <c r="M32" i="1"/>
  <c r="K32" i="1"/>
  <c r="H32" i="1"/>
  <c r="E32" i="1"/>
  <c r="M30" i="1"/>
  <c r="K30" i="1"/>
  <c r="H30" i="1"/>
  <c r="E30" i="1"/>
  <c r="O28" i="1"/>
  <c r="B28" i="1"/>
  <c r="M22" i="1"/>
  <c r="K22" i="1"/>
  <c r="H22" i="1"/>
  <c r="E22" i="1"/>
  <c r="E20" i="1"/>
  <c r="O18" i="1"/>
  <c r="E18" i="1"/>
  <c r="C16" i="1"/>
  <c r="M14" i="1"/>
  <c r="K14" i="1"/>
  <c r="H14" i="1"/>
  <c r="F14" i="1"/>
  <c r="E12" i="1"/>
  <c r="I8" i="1"/>
  <c r="F8" i="1"/>
  <c r="E6" i="1"/>
  <c r="E26" i="1" s="1"/>
  <c r="M1" i="1"/>
</calcChain>
</file>

<file path=xl/sharedStrings.xml><?xml version="1.0" encoding="utf-8"?>
<sst xmlns="http://schemas.openxmlformats.org/spreadsheetml/2006/main" count="629" uniqueCount="610">
  <si>
    <t>Date Assigned</t>
  </si>
  <si>
    <t>EMPLOYMENT VERIFICATION REPORT</t>
  </si>
  <si>
    <t>NAME OF BORROWER:</t>
  </si>
  <si>
    <t xml:space="preserve">Person to Verify: </t>
  </si>
  <si>
    <t>Subject</t>
  </si>
  <si>
    <t>Co-Maker</t>
  </si>
  <si>
    <t>I. BACKGROUND INFORMATION</t>
  </si>
  <si>
    <t>Name of Firm:</t>
  </si>
  <si>
    <t>Type of Organization:</t>
  </si>
  <si>
    <t>Single</t>
  </si>
  <si>
    <t>Partnership</t>
  </si>
  <si>
    <t>Corporation</t>
  </si>
  <si>
    <t>Family Business</t>
  </si>
  <si>
    <t>Address:</t>
  </si>
  <si>
    <t>Contact Numbers:</t>
  </si>
  <si>
    <t>Date Established:</t>
  </si>
  <si>
    <t>Nature of Business:</t>
  </si>
  <si>
    <t>Type of Business:</t>
  </si>
  <si>
    <t>Trading</t>
  </si>
  <si>
    <t>Manufacturing</t>
  </si>
  <si>
    <t>Services</t>
  </si>
  <si>
    <t>Others</t>
  </si>
  <si>
    <t>II. VERIFICATION</t>
  </si>
  <si>
    <t>Name of Employee:</t>
  </si>
  <si>
    <t>Position:</t>
  </si>
  <si>
    <t xml:space="preserve">Length of Employment: </t>
  </si>
  <si>
    <t>Employment Status:</t>
  </si>
  <si>
    <t>Regular</t>
  </si>
  <si>
    <t>Probationary</t>
  </si>
  <si>
    <t>Contractual</t>
  </si>
  <si>
    <t>Co-Terminus</t>
  </si>
  <si>
    <t>Trainee</t>
  </si>
  <si>
    <t>Consultant</t>
  </si>
  <si>
    <t>Agent</t>
  </si>
  <si>
    <t>Commission</t>
  </si>
  <si>
    <t>Salary Income:</t>
  </si>
  <si>
    <t>Monthly</t>
  </si>
  <si>
    <t>Annual</t>
  </si>
  <si>
    <t>Breakdown:</t>
  </si>
  <si>
    <t>Basic:</t>
  </si>
  <si>
    <t>Allowances:</t>
  </si>
  <si>
    <t>Commissions:</t>
  </si>
  <si>
    <t>Others:</t>
  </si>
  <si>
    <t>Immediate Supervisor:</t>
  </si>
  <si>
    <t>C.O.E. Signatory:</t>
  </si>
  <si>
    <t>I.T.R. Signatory:</t>
  </si>
  <si>
    <t>III. REMARKS</t>
  </si>
  <si>
    <t>Informant/s:</t>
  </si>
  <si>
    <t>Credit Investigator:</t>
  </si>
  <si>
    <t>Signature:</t>
  </si>
  <si>
    <t>CI Company:</t>
  </si>
  <si>
    <t>COMPREHENSIVE CREDIT SERVICES, INC.</t>
  </si>
  <si>
    <t>Date:</t>
  </si>
  <si>
    <t>LABEL||pt=A:1||val=EV REPORT</t>
  </si>
  <si>
    <t>LABEL||pt=A:2||val=PERSONAL DATA</t>
  </si>
  <si>
    <t>LABEL||pt=A:3||val=DATE ASSIGNED</t>
  </si>
  <si>
    <t>LABEL||pt=A:4||val=PERSON TO BE INTERVIEWED</t>
  </si>
  <si>
    <t>LABEL||pt=A:5||val=SUBJECT NAME</t>
  </si>
  <si>
    <t>LABEL||pt=A:6||val=LAST</t>
  </si>
  <si>
    <t>LABEL||pt=A:7||val=FIRST</t>
  </si>
  <si>
    <t>LABEL||pt=A:8||val=MIDDLE</t>
  </si>
  <si>
    <t>LABEL||pt=A:9||val=EMPLOYER BACKGROUND INFORMATION</t>
  </si>
  <si>
    <t>LABEL||pt=A:10||val=NAME OF FIRM</t>
  </si>
  <si>
    <t>LABEL||pt=A:11||val=ADDRESS</t>
  </si>
  <si>
    <t>LABEL||pt=A:13||val=TYPE OF ORGANIZATION</t>
  </si>
  <si>
    <t>LABEL||pt=A:14||val=BUSINESS TYPE</t>
  </si>
  <si>
    <t>LABEL||pt=A:15||val=CONTACT NUMBERS</t>
  </si>
  <si>
    <t>LABEL||pt=A:16||val=DATE ESTABLISHED</t>
  </si>
  <si>
    <t>LABEL||pt=A:17||val=NATURE OF BUSINESS</t>
  </si>
  <si>
    <t>LABEL||pt=A:18||val=VERIFICATION</t>
  </si>
  <si>
    <t>LABEL||pt=A:19||val=POSITION</t>
  </si>
  <si>
    <t>LABEL||pt=A:20||val=LENGTH OF EMPLOYEE</t>
  </si>
  <si>
    <t>LABEL||pt=A:21||val=EMPLOYMENT STATUS</t>
  </si>
  <si>
    <t>LABEL||pt=A:22||val=SALARY INCOME</t>
  </si>
  <si>
    <t>LABEL||pt=A:23||val=BREAKDOWN</t>
  </si>
  <si>
    <t>LABEL||pt=A:24||val=BASIC</t>
  </si>
  <si>
    <t>LABEL||pt=A:25||val=COMMISSIONS</t>
  </si>
  <si>
    <t>LABEL||pt=A:26||val=IMMEDIATE SUPERVISOR</t>
  </si>
  <si>
    <t>LABEL||pt=A:27||val=POSITION</t>
  </si>
  <si>
    <t>LABEL||pt=A:28||val=C.O.E SIGNATORY</t>
  </si>
  <si>
    <t>LABEL||pt=A:29||val=POSITION</t>
  </si>
  <si>
    <t>LABEL||pt=A:30||val=I.T.R SIGNATORY</t>
  </si>
  <si>
    <t>LABEL||pt=A:31||val=POSITION</t>
  </si>
  <si>
    <t>LABEL||pt=A:32||val=REMARKS</t>
  </si>
  <si>
    <t>LABEL||pt=A:40||val=NAME OF INFORMANT</t>
  </si>
  <si>
    <t>LABEL||pt=A:41||val=POSITION</t>
  </si>
  <si>
    <t>LABEL||pt=A:43||val=NAME OF INFORMANT</t>
  </si>
  <si>
    <t>LABEL||pt=A:44||val=POSITION</t>
  </si>
  <si>
    <t>LABEL||pt=A:46||val=FCI NAME</t>
  </si>
  <si>
    <t>LABEL||pt=A:47||val=DATE</t>
  </si>
  <si>
    <t>BLANK||pt=F:3||val=</t>
  </si>
  <si>
    <t>BLANK||pt=F:4||val=</t>
  </si>
  <si>
    <t>BLANK||pt=F:13||val=</t>
  </si>
  <si>
    <t>BLANK||pt=F:14||val=</t>
  </si>
  <si>
    <t>BLANK||pt=F:16||val=</t>
  </si>
  <si>
    <t>BLANK||pt=E:19||val=</t>
  </si>
  <si>
    <t>BLANK||pt=F:20||val=</t>
  </si>
  <si>
    <t>BLANK||pt=F:21||val=</t>
  </si>
  <si>
    <t>BLANK||pt=E:47||val=</t>
  </si>
  <si>
    <t>LABEL||pt=D:24||val=ALLOWANCES</t>
  </si>
  <si>
    <t>LABEL||pt=E:25||val=OTHERS</t>
  </si>
  <si>
    <t>INPUT||pt=B:6||val=</t>
  </si>
  <si>
    <t>INPUT||pt=B:7||val=</t>
  </si>
  <si>
    <t>INPUT||pt=B:8||val=</t>
  </si>
  <si>
    <t>INPUT||pt=C:10||val=</t>
  </si>
  <si>
    <t>INPUT||pt=C:11||val=</t>
  </si>
  <si>
    <t>INPUT||pt=A:12||val=</t>
  </si>
  <si>
    <t>INPUT||pt=C:15||val=</t>
  </si>
  <si>
    <t>INPUT||pt=C:17||val=</t>
  </si>
  <si>
    <t>INPUT||pt=B:19||val=</t>
  </si>
  <si>
    <t>INPUT||pt=C:20||val=</t>
  </si>
  <si>
    <t>INPUT||pt=B:24||val=</t>
  </si>
  <si>
    <t>INPUT||pt=C:25||val=</t>
  </si>
  <si>
    <t>INPUT||pt=C:26||val=</t>
  </si>
  <si>
    <t>INPUT||pt=F:24||val=</t>
  </si>
  <si>
    <t>INPUT||pt=F:25||val=</t>
  </si>
  <si>
    <t>INPUT||pt=C:27||val=</t>
  </si>
  <si>
    <t>INPUT||pt=C:28||val=</t>
  </si>
  <si>
    <t>INPUT||pt=C:29||val=</t>
  </si>
  <si>
    <t>INPUT||pt=C:30||val=</t>
  </si>
  <si>
    <t>INPUT||pt=C:31||val=</t>
  </si>
  <si>
    <t>INPUT||pt=A:33||val=</t>
  </si>
  <si>
    <t>INPUT||pt=C:40||val=</t>
  </si>
  <si>
    <t>INPUT||pt=C:41||val=</t>
  </si>
  <si>
    <t>INPUT||pt=C:43||val=</t>
  </si>
  <si>
    <t>INPUT||pt=C:44||val=</t>
  </si>
  <si>
    <t>INPUT||pt=C:46||val=</t>
  </si>
  <si>
    <t>SELECT||pt=D:4||val=SUBJECT</t>
  </si>
  <si>
    <t>SELECT||pt=D:4||val=CO-MAKER</t>
  </si>
  <si>
    <t>SELECT||pt=C:13||val=SINGLE</t>
  </si>
  <si>
    <t>SELECT||pt=C:13||val=PARTNERSHIP</t>
  </si>
  <si>
    <t>SELECT||pt=C:13||val=</t>
  </si>
  <si>
    <t>SELECT||pt=C:13||val=CORPORATION</t>
  </si>
  <si>
    <t>SELECT||pt=C:14||val=MANUFACTURING</t>
  </si>
  <si>
    <t>SELECT||pt=C:14||val=</t>
  </si>
  <si>
    <t>SELECT||pt=C:14||val=SERVICES</t>
  </si>
  <si>
    <t>SELECT||pt=C:14||val=OTHERS</t>
  </si>
  <si>
    <t>SELECT||pt=C:21||val=REGULAR</t>
  </si>
  <si>
    <t>SELECT||pt=C:21||val=PROBATIONARY</t>
  </si>
  <si>
    <t>SELECT||pt=C:21||val=CONTRACTUAL</t>
  </si>
  <si>
    <t>SELECT||pt=C:21||val=CO-TERMINUS</t>
  </si>
  <si>
    <t>SELECT||pt=C:21||val=TRAINEE</t>
  </si>
  <si>
    <t>SELECT||pt=C:21||val=CONSULTANT</t>
  </si>
  <si>
    <t>SELECT||pt=C:21||val=AGENT</t>
  </si>
  <si>
    <t>SELECT||pt=C:21||val=COMMISSION</t>
  </si>
  <si>
    <t>SELECT||pt=C:22||val=MONTHLY</t>
  </si>
  <si>
    <t>SELECT||pt=C:22||val=ANNUAL</t>
  </si>
  <si>
    <t>SELECT||pt=C:3||val=1</t>
  </si>
  <si>
    <t>SELECT||pt=C:3||val=2</t>
  </si>
  <si>
    <t>SELECT||pt=C:3||val=3</t>
  </si>
  <si>
    <t>SELECT||pt=C:3||val=4</t>
  </si>
  <si>
    <t>SELECT||pt=C:3||val=5</t>
  </si>
  <si>
    <t>SELECT||pt=C:3||val=6</t>
  </si>
  <si>
    <t>SELECT||pt=C:3||val=7</t>
  </si>
  <si>
    <t>SELECT||pt=C:3||val=8</t>
  </si>
  <si>
    <t>SELECT||pt=C:3||val=9</t>
  </si>
  <si>
    <t>SELECT||pt=C:3||val=10</t>
  </si>
  <si>
    <t>SELECT||pt=C:3||val=11</t>
  </si>
  <si>
    <t>SELECT||pt=C:3||val=12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</si>
  <si>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</si>
  <si>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</si>
  <si>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</si>
  <si>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</si>
  <si>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</si>
  <si>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</si>
  <si>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</si>
  <si>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</si>
  <si>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</si>
  <si>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</si>
  <si>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</si>
  <si>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</si>
  <si>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</si>
  <si>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</si>
  <si>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</si>
  <si>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</si>
  <si>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</si>
  <si>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</si>
  <si>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</si>
  <si>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</si>
  <si>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</si>
  <si>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</si>
  <si>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</si>
  <si>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</si>
  <si>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</si>
  <si>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</si>
  <si>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</si>
  <si>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</si>
  <si>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</si>
  <si>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</si>
  <si>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</si>
  <si>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SELECT||pt=E:3||val=1930</t>
  </si>
  <si>
    <t>SELECT||pt=E:3||val=1931</t>
  </si>
  <si>
    <t>SELECT||pt=E:3||val=1932</t>
  </si>
  <si>
    <t>SELECT||pt=E:3||val=1933</t>
  </si>
  <si>
    <t>SELECT||pt=E:3||val=1934</t>
  </si>
  <si>
    <t>SELECT||pt=E:3||val=1935</t>
  </si>
  <si>
    <t>SELECT||pt=E:3||val=1936</t>
  </si>
  <si>
    <t>SELECT||pt=E:3||val=1937</t>
  </si>
  <si>
    <t>SELECT||pt=E:3||val=1938</t>
  </si>
  <si>
    <t>SELECT||pt=E:3||val=1939</t>
  </si>
  <si>
    <t>SELECT||pt=E:3||val=1940</t>
  </si>
  <si>
    <t>SELECT||pt=E:3||val=1941</t>
  </si>
  <si>
    <t>SELECT||pt=E:3||val=1942</t>
  </si>
  <si>
    <t>SELECT||pt=E:3||val=1943</t>
  </si>
  <si>
    <t>SELECT||pt=E:3||val=1944</t>
  </si>
  <si>
    <t>SELECT||pt=E:3||val=1945</t>
  </si>
  <si>
    <t>SELECT||pt=E:3||val=1946</t>
  </si>
  <si>
    <t>SELECT||pt=E:3||val=1947</t>
  </si>
  <si>
    <t>SELECT||pt=E:3||val=1948</t>
  </si>
  <si>
    <t>SELECT||pt=E:3||val=1949</t>
  </si>
  <si>
    <t>SELECT||pt=E:3||val=1950</t>
  </si>
  <si>
    <t>SELECT||pt=E:3||val=1951</t>
  </si>
  <si>
    <t>SELECT||pt=E:3||val=1952</t>
  </si>
  <si>
    <t>SELECT||pt=E:3||val=1953</t>
  </si>
  <si>
    <t>SELECT||pt=E:3||val=1954</t>
  </si>
  <si>
    <t>SELECT||pt=E:3||val=1955</t>
  </si>
  <si>
    <t>SELECT||pt=E:3||val=1956</t>
  </si>
  <si>
    <t>SELECT||pt=E:3||val=1957</t>
  </si>
  <si>
    <t>SELECT||pt=E:3||val=1958</t>
  </si>
  <si>
    <t>SELECT||pt=E:3||val=1959</t>
  </si>
  <si>
    <t>SELECT||pt=E:3||val=1960</t>
  </si>
  <si>
    <t>SELECT||pt=E:3||val=1961</t>
  </si>
  <si>
    <t>SELECT||pt=E:3||val=1962</t>
  </si>
  <si>
    <t>SELECT||pt=E:3||val=1963</t>
  </si>
  <si>
    <t>SELECT||pt=E:3||val=1964</t>
  </si>
  <si>
    <t>SELECT||pt=E:3||val=1965</t>
  </si>
  <si>
    <t>SELECT||pt=E:3||val=1966</t>
  </si>
  <si>
    <t>SELECT||pt=E:3||val=1967</t>
  </si>
  <si>
    <t>SELECT||pt=E:3||val=1968</t>
  </si>
  <si>
    <t>SELECT||pt=E:3||val=1969</t>
  </si>
  <si>
    <t>SELECT||pt=E:3||val=1970</t>
  </si>
  <si>
    <t>SELECT||pt=E:3||val=1971</t>
  </si>
  <si>
    <t>SELECT||pt=E:3||val=1972</t>
  </si>
  <si>
    <t>SELECT||pt=E:3||val=1973</t>
  </si>
  <si>
    <t>SELECT||pt=E:3||val=1974</t>
  </si>
  <si>
    <t>SELECT||pt=E:3||val=1975</t>
  </si>
  <si>
    <t>SELECT||pt=E:3||val=1976</t>
  </si>
  <si>
    <t>SELECT||pt=E:3||val=1977</t>
  </si>
  <si>
    <t>SELECT||pt=E:3||val=1978</t>
  </si>
  <si>
    <t>SELECT||pt=E:3||val=1979</t>
  </si>
  <si>
    <t>SELECT||pt=E:3||val=1980</t>
  </si>
  <si>
    <t>SELECT||pt=E:3||val=1981</t>
  </si>
  <si>
    <t>SELECT||pt=E:3||val=1982</t>
  </si>
  <si>
    <t>SELECT||pt=E:3||val=1983</t>
  </si>
  <si>
    <t>SELECT||pt=E:3||val=1984</t>
  </si>
  <si>
    <t>SELECT||pt=E:3||val=1985</t>
  </si>
  <si>
    <t>SELECT||pt=E:3||val=1986</t>
  </si>
  <si>
    <t>SELECT||pt=E:3||val=1987</t>
  </si>
  <si>
    <t>SELECT||pt=E:3||val=1988</t>
  </si>
  <si>
    <t>SELECT||pt=E:3||val=1989</t>
  </si>
  <si>
    <t>SELECT||pt=E:3||val=1990</t>
  </si>
  <si>
    <t>SELECT||pt=E:3||val=1991</t>
  </si>
  <si>
    <t>SELECT||pt=E:3||val=1992</t>
  </si>
  <si>
    <t>SELECT||pt=E:3||val=1993</t>
  </si>
  <si>
    <t>SELECT||pt=E:3||val=1994</t>
  </si>
  <si>
    <t>SELECT||pt=E:3||val=1995</t>
  </si>
  <si>
    <t>SELECT||pt=E:3||val=1996</t>
  </si>
  <si>
    <t>SELECT||pt=E:3||val=1997</t>
  </si>
  <si>
    <t>SELECT||pt=E:3||val=1998</t>
  </si>
  <si>
    <t>SELECT||pt=E:3||val=1999</t>
  </si>
  <si>
    <t>SELECT||pt=E:3||val=2000</t>
  </si>
  <si>
    <t>SELECT||pt=E:3||val=2001</t>
  </si>
  <si>
    <t>SELECT||pt=E:3||val=2002</t>
  </si>
  <si>
    <t>SELECT||pt=E:3||val=2003</t>
  </si>
  <si>
    <t>SELECT||pt=E:3||val=2004</t>
  </si>
  <si>
    <t>SELECT||pt=E:3||val=2005</t>
  </si>
  <si>
    <t>SELECT||pt=E:3||val=2006</t>
  </si>
  <si>
    <t>SELECT||pt=E:3||val=2007</t>
  </si>
  <si>
    <t>SELECT||pt=E:3||val=2008</t>
  </si>
  <si>
    <t>SELECT||pt=E:3||val=2009</t>
  </si>
  <si>
    <t>SELECT||pt=E:3||val=2010</t>
  </si>
  <si>
    <t>SELECT||pt=E:3||val=2011</t>
  </si>
  <si>
    <t>SELECT||pt=E:3||val=2012</t>
  </si>
  <si>
    <t>SELECT||pt=E:3||val=2013</t>
  </si>
  <si>
    <t>SELECT||pt=E:3||val=2014</t>
  </si>
  <si>
    <t>SELECT||pt=E:3||val=2015</t>
  </si>
  <si>
    <t>SELECT||pt=E:3||val=2016</t>
  </si>
  <si>
    <t>SELECT||pt=E:3||val=2017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</si>
  <si>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</si>
  <si>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</si>
  <si>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</si>
  <si>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</si>
  <si>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</si>
  <si>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</si>
  <si>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</si>
  <si>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</si>
  <si>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</si>
  <si>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</si>
  <si>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</si>
  <si>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</si>
  <si>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</si>
  <si>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SELECT||pt=E:3||val=2031</t>
  </si>
  <si>
    <t>SELECT||pt=E:3||val=2032</t>
  </si>
  <si>
    <t>SELECT||pt=E:3||val=2033</t>
  </si>
  <si>
    <t>SELECT||pt=E:3||val=2034</t>
  </si>
  <si>
    <t>SELECT||pt=E:3||val=2035</t>
  </si>
  <si>
    <t>SELECT||pt=E:3||val=2036</t>
  </si>
  <si>
    <t>SELECT||pt=E:3||val=2037</t>
  </si>
  <si>
    <t>SELECT||pt=E:3||val=2038</t>
  </si>
  <si>
    <t>SELECT||pt=E:3||val=2039</t>
  </si>
  <si>
    <t>SELECT||pt=C:16||val=1</t>
  </si>
  <si>
    <t>SELECT||pt=C:16||val=2</t>
  </si>
  <si>
    <t>SELECT||pt=C:16||val=3</t>
  </si>
  <si>
    <t>SELECT||pt=C:16||val=4</t>
  </si>
  <si>
    <t>SELECT||pt=C:16||val=5</t>
  </si>
  <si>
    <t>SELECT||pt=C:16||val=6</t>
  </si>
  <si>
    <t>SELECT||pt=C:16||val=7</t>
  </si>
  <si>
    <t>SELECT||pt=C:16||val=8</t>
  </si>
  <si>
    <t>SELECT||pt=C:16||val=9</t>
  </si>
  <si>
    <t>SELECT||pt=C:16||val=10</t>
  </si>
  <si>
    <t>SELECT||pt=C:16||val=11</t>
  </si>
  <si>
    <t>SELECT||pt=C:16||val=12</t>
  </si>
  <si>
    <t>SELECT||pt=D:16||val=1</t>
  </si>
  <si>
    <t>SELECT||pt=D:16||val=2</t>
  </si>
  <si>
    <t>SELECT||pt=D:16||val=3</t>
  </si>
  <si>
    <t>SELECT||pt=D:16||val=4</t>
  </si>
  <si>
    <t>SELECT||pt=D:16||val=5</t>
  </si>
  <si>
    <t>SELECT||pt=D:16||val=6</t>
  </si>
  <si>
    <t>SELECT||pt=D:16||val=7</t>
  </si>
  <si>
    <t>SELECT||pt=D:16||val=8</t>
  </si>
  <si>
    <t>SELECT||pt=D:16||val=9</t>
  </si>
  <si>
    <t>SELECT||pt=D:16||val=10</t>
  </si>
  <si>
    <t>SELECT||pt=D:16||val=11</t>
  </si>
  <si>
    <t>SELECT||pt=D:16||val=12</t>
  </si>
  <si>
    <t>SELECT||pt=D:16||val=13</t>
  </si>
  <si>
    <t>SELECT||pt=D:16||val=14</t>
  </si>
  <si>
    <t>SELECT||pt=D:16||val=15</t>
  </si>
  <si>
    <t>SELECT||pt=D:16||val=16</t>
  </si>
  <si>
    <t>SELECT||pt=D:16||val=17</t>
  </si>
  <si>
    <t>SELECT||pt=D:16||val=18</t>
  </si>
  <si>
    <t>SELECT||pt=D:16||val=19</t>
  </si>
  <si>
    <t>SELECT||pt=D:16||val=20</t>
  </si>
  <si>
    <t>SELECT||pt=D:16||val=21</t>
  </si>
  <si>
    <t>SELECT||pt=D:16||val=22</t>
  </si>
  <si>
    <t>SELECT||pt=D:16||val=23</t>
  </si>
  <si>
    <t>SELECT||pt=D:16||val=24</t>
  </si>
  <si>
    <t>SELECT||pt=D:16||val=25</t>
  </si>
  <si>
    <t>SELECT||pt=D:16||val=26</t>
  </si>
  <si>
    <t>SELECT||pt=D:16||val=27</t>
  </si>
  <si>
    <t>SELECT||pt=D:16||val=28</t>
  </si>
  <si>
    <t>SELECT||pt=D:16||val=29</t>
  </si>
  <si>
    <t>SELECT||pt=D:16||val=30</t>
  </si>
  <si>
    <t>SELECT||pt=D:16||val=31</t>
  </si>
  <si>
    <t>SELECT||pt=E:16||val=1930</t>
  </si>
  <si>
    <t>SELECT||pt=E:16||val=1931</t>
  </si>
  <si>
    <t>SELECT||pt=E:16||val=1932</t>
  </si>
  <si>
    <t>SELECT||pt=E:16||val=1933</t>
  </si>
  <si>
    <t>SELECT||pt=E:16||val=1934</t>
  </si>
  <si>
    <t>SELECT||pt=E:16||val=1935</t>
  </si>
  <si>
    <t>SELECT||pt=E:16||val=1936</t>
  </si>
  <si>
    <t>SELECT||pt=E:16||val=1937</t>
  </si>
  <si>
    <t>SELECT||pt=E:16||val=1938</t>
  </si>
  <si>
    <t>SELECT||pt=E:16||val=1939</t>
  </si>
  <si>
    <t>SELECT||pt=E:16||val=1940</t>
  </si>
  <si>
    <t>SELECT||pt=E:16||val=1941</t>
  </si>
  <si>
    <t>SELECT||pt=E:16||val=1942</t>
  </si>
  <si>
    <t>SELECT||pt=E:16||val=1943</t>
  </si>
  <si>
    <t>SELECT||pt=E:16||val=1944</t>
  </si>
  <si>
    <t>SELECT||pt=E:16||val=1945</t>
  </si>
  <si>
    <t>SELECT||pt=E:16||val=1946</t>
  </si>
  <si>
    <t>SELECT||pt=E:16||val=1947</t>
  </si>
  <si>
    <t>SELECT||pt=E:16||val=1948</t>
  </si>
  <si>
    <t>SELECT||pt=E:16||val=1949</t>
  </si>
  <si>
    <t>SELECT||pt=E:16||val=1950</t>
  </si>
  <si>
    <t>SELECT||pt=E:16||val=1951</t>
  </si>
  <si>
    <t>SELECT||pt=E:16||val=1952</t>
  </si>
  <si>
    <t>SELECT||pt=E:16||val=1953</t>
  </si>
  <si>
    <t>SELECT||pt=E:16||val=1954</t>
  </si>
  <si>
    <t>SELECT||pt=E:16||val=1955</t>
  </si>
  <si>
    <t>SELECT||pt=E:16||val=1956</t>
  </si>
  <si>
    <t>SELECT||pt=E:16||val=1957</t>
  </si>
  <si>
    <t>SELECT||pt=E:16||val=1958</t>
  </si>
  <si>
    <t>SELECT||pt=E:16||val=1959</t>
  </si>
  <si>
    <t>SELECT||pt=E:16||val=1960</t>
  </si>
  <si>
    <t>SELECT||pt=E:16||val=1961</t>
  </si>
  <si>
    <t>SELECT||pt=E:16||val=1962</t>
  </si>
  <si>
    <t>SELECT||pt=E:16||val=1963</t>
  </si>
  <si>
    <t>SELECT||pt=E:16||val=1964</t>
  </si>
  <si>
    <t>SELECT||pt=E:16||val=1965</t>
  </si>
  <si>
    <t>SELECT||pt=E:16||val=1966</t>
  </si>
  <si>
    <t>SELECT||pt=E:16||val=1967</t>
  </si>
  <si>
    <t>SELECT||pt=E:16||val=1968</t>
  </si>
  <si>
    <t>SELECT||pt=E:16||val=1969</t>
  </si>
  <si>
    <t>SELECT||pt=E:16||val=1970</t>
  </si>
  <si>
    <t>SELECT||pt=E:16||val=1971</t>
  </si>
  <si>
    <t>SELECT||pt=E:16||val=1972</t>
  </si>
  <si>
    <t>SELECT||pt=E:16||val=1973</t>
  </si>
  <si>
    <t>SELECT||pt=E:16||val=1974</t>
  </si>
  <si>
    <t>SELECT||pt=E:16||val=1975</t>
  </si>
  <si>
    <t>SELECT||pt=E:16||val=1976</t>
  </si>
  <si>
    <t>SELECT||pt=E:16||val=1977</t>
  </si>
  <si>
    <t>SELECT||pt=E:16||val=1978</t>
  </si>
  <si>
    <t>SELECT||pt=E:16||val=1979</t>
  </si>
  <si>
    <t>SELECT||pt=E:16||val=1980</t>
  </si>
  <si>
    <t>SELECT||pt=E:16||val=1981</t>
  </si>
  <si>
    <t>SELECT||pt=E:16||val=1982</t>
  </si>
  <si>
    <t>SELECT||pt=E:16||val=1983</t>
  </si>
  <si>
    <t>SELECT||pt=E:16||val=1984</t>
  </si>
  <si>
    <t>SELECT||pt=E:16||val=1985</t>
  </si>
  <si>
    <t>SELECT||pt=E:16||val=1986</t>
  </si>
  <si>
    <t>SELECT||pt=E:16||val=1987</t>
  </si>
  <si>
    <t>SELECT||pt=E:16||val=1988</t>
  </si>
  <si>
    <t>SELECT||pt=E:16||val=1989</t>
  </si>
  <si>
    <t>SELECT||pt=E:16||val=1990</t>
  </si>
  <si>
    <t>SELECT||pt=E:16||val=1991</t>
  </si>
  <si>
    <t>SELECT||pt=E:16||val=1992</t>
  </si>
  <si>
    <t>SELECT||pt=E:16||val=1993</t>
  </si>
  <si>
    <t>SELECT||pt=E:16||val=1994</t>
  </si>
  <si>
    <t>SELECT||pt=E:16||val=1995</t>
  </si>
  <si>
    <t>SELECT||pt=E:16||val=1996</t>
  </si>
  <si>
    <t>SELECT||pt=E:16||val=1997</t>
  </si>
  <si>
    <t>SELECT||pt=E:16||val=1998</t>
  </si>
  <si>
    <t>SELECT||pt=E:16||val=1999</t>
  </si>
  <si>
    <t>SELECT||pt=E:16||val=2000</t>
  </si>
  <si>
    <t>SELECT||pt=E:16||val=2001</t>
  </si>
  <si>
    <t>SELECT||pt=E:16||val=2002</t>
  </si>
  <si>
    <t>SELECT||pt=E:16||val=2003</t>
  </si>
  <si>
    <t>SELECT||pt=E:16||val=2004</t>
  </si>
  <si>
    <t>SELECT||pt=E:16||val=2005</t>
  </si>
  <si>
    <t>SELECT||pt=E:16||val=2006</t>
  </si>
  <si>
    <t>SELECT||pt=E:16||val=2007</t>
  </si>
  <si>
    <t>SELECT||pt=E:16||val=2008</t>
  </si>
  <si>
    <t>SELECT||pt=E:16||val=2009</t>
  </si>
  <si>
    <t>SELECT||pt=E:16||val=2010</t>
  </si>
  <si>
    <t>SELECT||pt=E:16||val=2011</t>
  </si>
  <si>
    <t>SELECT||pt=E:16||val=2012</t>
  </si>
  <si>
    <t>SELECT||pt=E:16||val=2013</t>
  </si>
  <si>
    <t>SELECT||pt=E:16||val=2014</t>
  </si>
  <si>
    <t>SELECT||pt=E:16||val=2015</t>
  </si>
  <si>
    <t>SELECT||pt=E:16||val=2016</t>
  </si>
  <si>
    <t>SELECT||pt=E:16||val=2017</t>
  </si>
  <si>
    <t>SELECT||pt=E:16||val=2018</t>
  </si>
  <si>
    <t>SELECT||pt=E:16||val=2019</t>
  </si>
  <si>
    <t>SELECT||pt=E:16||val=2020</t>
  </si>
  <si>
    <t>SELECT||pt=E:16||val=2021</t>
  </si>
  <si>
    <t>SELECT||pt=E:16||val=2022</t>
  </si>
  <si>
    <t>SELECT||pt=E:16||val=2023</t>
  </si>
  <si>
    <t>SELECT||pt=E:16||val=2024</t>
  </si>
  <si>
    <t>SELECT||pt=E:16||val=2025</t>
  </si>
  <si>
    <t>SELECT||pt=E:16||val=2026</t>
  </si>
  <si>
    <t>SELECT||pt=E:16||val=2027</t>
  </si>
  <si>
    <t>SELECT||pt=E:16||val=2028</t>
  </si>
  <si>
    <t>SELECT||pt=E:16||val=2029</t>
  </si>
  <si>
    <t>SELECT||pt=E:16||val=2030</t>
  </si>
  <si>
    <t>SELECT||pt=E:16||val=2031</t>
  </si>
  <si>
    <t>SELECT||pt=E:16||val=2032</t>
  </si>
  <si>
    <t>SELECT||pt=E:16||val=2033</t>
  </si>
  <si>
    <t>SELECT||pt=E:16||val=2034</t>
  </si>
  <si>
    <t>SELECT||pt=E:16||val=2035</t>
  </si>
  <si>
    <t>SELECT||pt=E:16||val=2036</t>
  </si>
  <si>
    <t>SELECT||pt=E:16||val=2037</t>
  </si>
  <si>
    <t>SELECT||pt=E:16||val=2038</t>
  </si>
  <si>
    <t>SELECT||pt=E:16||val=2039</t>
  </si>
  <si>
    <t>SELECT||pt=B:47||val=1</t>
  </si>
  <si>
    <t>SELECT||pt=B:47||val=2</t>
  </si>
  <si>
    <t>SELECT||pt=B:47||val=3</t>
  </si>
  <si>
    <t>SELECT||pt=B:47||val=4</t>
  </si>
  <si>
    <t>SELECT||pt=B:47||val=5</t>
  </si>
  <si>
    <t>SELECT||pt=B:47||val=6</t>
  </si>
  <si>
    <t>SELECT||pt=B:47||val=7</t>
  </si>
  <si>
    <t>SELECT||pt=B:47||val=8</t>
  </si>
  <si>
    <t>SELECT||pt=B:47||val=9</t>
  </si>
  <si>
    <t>SELECT||pt=B:47||val=10</t>
  </si>
  <si>
    <t>SELECT||pt=B:47||val=11</t>
  </si>
  <si>
    <t>SELECT||pt=B:47||val=12</t>
  </si>
  <si>
    <t>SELECT||pt=C:47||val=1</t>
  </si>
  <si>
    <t>SELECT||pt=C:47||val=2</t>
  </si>
  <si>
    <t>SELECT||pt=C:47||val=3</t>
  </si>
  <si>
    <t>SELECT||pt=C:47||val=4</t>
  </si>
  <si>
    <t>SELECT||pt=C:47||val=5</t>
  </si>
  <si>
    <t>SELECT||pt=C:47||val=6</t>
  </si>
  <si>
    <t>SELECT||pt=C:47||val=7</t>
  </si>
  <si>
    <t>SELECT||pt=C:47||val=8</t>
  </si>
  <si>
    <t>SELECT||pt=C:47||val=9</t>
  </si>
  <si>
    <t>SELECT||pt=C:47||val=10</t>
  </si>
  <si>
    <t>SELECT||pt=C:47||val=11</t>
  </si>
  <si>
    <t>SELECT||pt=C:47||val=12</t>
  </si>
  <si>
    <t>SELECT||pt=C:47||val=13</t>
  </si>
  <si>
    <t>SELECT||pt=C:47||val=14</t>
  </si>
  <si>
    <t>SELECT||pt=C:47||val=15</t>
  </si>
  <si>
    <t>SELECT||pt=C:47||val=16</t>
  </si>
  <si>
    <t>SELECT||pt=C:47||val=17</t>
  </si>
  <si>
    <t>SELECT||pt=C:47||val=18</t>
  </si>
  <si>
    <t>SELECT||pt=C:47||val=19</t>
  </si>
  <si>
    <t>SELECT||pt=C:47||val=20</t>
  </si>
  <si>
    <t>SELECT||pt=C:47||val=21</t>
  </si>
  <si>
    <t>SELECT||pt=C:47||val=22</t>
  </si>
  <si>
    <t>SELECT||pt=C:47||val=23</t>
  </si>
  <si>
    <t>SELECT||pt=C:47||val=24</t>
  </si>
  <si>
    <t>SELECT||pt=C:47||val=25</t>
  </si>
  <si>
    <t>SELECT||pt=C:47||val=26</t>
  </si>
  <si>
    <t>SELECT||pt=C:47||val=27</t>
  </si>
  <si>
    <t>SELECT||pt=C:47||val=28</t>
  </si>
  <si>
    <t>SELECT||pt=C:47||val=29</t>
  </si>
  <si>
    <t>SELECT||pt=C:47||val=30</t>
  </si>
  <si>
    <t>SELECT||pt=C:47||val=31</t>
  </si>
  <si>
    <t>SELECT||pt=D:47||val=1930</t>
  </si>
  <si>
    <t>SELECT||pt=D:47||val=1931</t>
  </si>
  <si>
    <t>SELECT||pt=D:47||val=1932</t>
  </si>
  <si>
    <t>SELECT||pt=D:47||val=1933</t>
  </si>
  <si>
    <t>SELECT||pt=D:47||val=1934</t>
  </si>
  <si>
    <t>SELECT||pt=D:47||val=1935</t>
  </si>
  <si>
    <t>SELECT||pt=D:47||val=1936</t>
  </si>
  <si>
    <t>SELECT||pt=D:47||val=1937</t>
  </si>
  <si>
    <t>SELECT||pt=D:47||val=1938</t>
  </si>
  <si>
    <t>SELECT||pt=D:47||val=1939</t>
  </si>
  <si>
    <t>SELECT||pt=D:47||val=1940</t>
  </si>
  <si>
    <t>SELECT||pt=D:47||val=1941</t>
  </si>
  <si>
    <t>SELECT||pt=D:47||val=1942</t>
  </si>
  <si>
    <t>SELECT||pt=D:47||val=1943</t>
  </si>
  <si>
    <t>SELECT||pt=D:47||val=1944</t>
  </si>
  <si>
    <t>SELECT||pt=D:47||val=1945</t>
  </si>
  <si>
    <t>SELECT||pt=D:47||val=1946</t>
  </si>
  <si>
    <t>SELECT||pt=D:47||val=1947</t>
  </si>
  <si>
    <t>SELECT||pt=D:47||val=1948</t>
  </si>
  <si>
    <t>SELECT||pt=D:47||val=1949</t>
  </si>
  <si>
    <t>SELECT||pt=D:47||val=1950</t>
  </si>
  <si>
    <t>SELECT||pt=D:47||val=1951</t>
  </si>
  <si>
    <t>SELECT||pt=D:47||val=1952</t>
  </si>
  <si>
    <t>SELECT||pt=D:47||val=1953</t>
  </si>
  <si>
    <t>SELECT||pt=D:47||val=1954</t>
  </si>
  <si>
    <t>SELECT||pt=D:47||val=1955</t>
  </si>
  <si>
    <t>SELECT||pt=D:47||val=1956</t>
  </si>
  <si>
    <t>SELECT||pt=D:47||val=1957</t>
  </si>
  <si>
    <t>SELECT||pt=D:47||val=1958</t>
  </si>
  <si>
    <t>SELECT||pt=D:47||val=1959</t>
  </si>
  <si>
    <t>SELECT||pt=D:47||val=1960</t>
  </si>
  <si>
    <t>SELECT||pt=D:47||val=1961</t>
  </si>
  <si>
    <t>SELECT||pt=D:47||val=1962</t>
  </si>
  <si>
    <t>SELECT||pt=D:47||val=1963</t>
  </si>
  <si>
    <t>SELECT||pt=D:47||val=1964</t>
  </si>
  <si>
    <t>SELECT||pt=D:47||val=1965</t>
  </si>
  <si>
    <t>SELECT||pt=D:47||val=1966</t>
  </si>
  <si>
    <t>SELECT||pt=D:47||val=1967</t>
  </si>
  <si>
    <t>SELECT||pt=D:47||val=1968</t>
  </si>
  <si>
    <t>SELECT||pt=D:47||val=1969</t>
  </si>
  <si>
    <t>SELECT||pt=D:47||val=1970</t>
  </si>
  <si>
    <t>SELECT||pt=D:47||val=1971</t>
  </si>
  <si>
    <t>SELECT||pt=D:47||val=1972</t>
  </si>
  <si>
    <t>SELECT||pt=D:47||val=1973</t>
  </si>
  <si>
    <t>SELECT||pt=D:47||val=1974</t>
  </si>
  <si>
    <t>SELECT||pt=D:47||val=1975</t>
  </si>
  <si>
    <t>SELECT||pt=D:47||val=1976</t>
  </si>
  <si>
    <t>SELECT||pt=D:47||val=1977</t>
  </si>
  <si>
    <t>SELECT||pt=D:47||val=1978</t>
  </si>
  <si>
    <t>SELECT||pt=D:47||val=1979</t>
  </si>
  <si>
    <t>SELECT||pt=D:47||val=1980</t>
  </si>
  <si>
    <t>SELECT||pt=D:47||val=1981</t>
  </si>
  <si>
    <t>SELECT||pt=D:47||val=1982</t>
  </si>
  <si>
    <t>SELECT||pt=D:47||val=1983</t>
  </si>
  <si>
    <t>SELECT||pt=D:47||val=1984</t>
  </si>
  <si>
    <t>SELECT||pt=D:47||val=1985</t>
  </si>
  <si>
    <t>SELECT||pt=D:47||val=1986</t>
  </si>
  <si>
    <t>SELECT||pt=D:47||val=1987</t>
  </si>
  <si>
    <t>SELECT||pt=D:47||val=1988</t>
  </si>
  <si>
    <t>SELECT||pt=D:47||val=1989</t>
  </si>
  <si>
    <t>SELECT||pt=D:47||val=1990</t>
  </si>
  <si>
    <t>SELECT||pt=D:47||val=1991</t>
  </si>
  <si>
    <t>SELECT||pt=D:47||val=1992</t>
  </si>
  <si>
    <t>SELECT||pt=D:47||val=1993</t>
  </si>
  <si>
    <t>SELECT||pt=D:47||val=1994</t>
  </si>
  <si>
    <t>SELECT||pt=D:47||val=1995</t>
  </si>
  <si>
    <t>SELECT||pt=D:47||val=1996</t>
  </si>
  <si>
    <t>SELECT||pt=D:47||val=1997</t>
  </si>
  <si>
    <t>SELECT||pt=D:47||val=1998</t>
  </si>
  <si>
    <t>SELECT||pt=D:47||val=1999</t>
  </si>
  <si>
    <t>SELECT||pt=D:47||val=2000</t>
  </si>
  <si>
    <t>SELECT||pt=D:47||val=2001</t>
  </si>
  <si>
    <t>SELECT||pt=D:47||val=2002</t>
  </si>
  <si>
    <t>SELECT||pt=D:47||val=2003</t>
  </si>
  <si>
    <t>SELECT||pt=D:47||val=2004</t>
  </si>
  <si>
    <t>SELECT||pt=D:47||val=2005</t>
  </si>
  <si>
    <t>SELECT||pt=D:47||val=2006</t>
  </si>
  <si>
    <t>SELECT||pt=D:47||val=2007</t>
  </si>
  <si>
    <t>SELECT||pt=D:47||val=2008</t>
  </si>
  <si>
    <t>SELECT||pt=D:47||val=2009</t>
  </si>
  <si>
    <t>SELECT||pt=D:47||val=2010</t>
  </si>
  <si>
    <t>SELECT||pt=D:47||val=2011</t>
  </si>
  <si>
    <t>SELECT||pt=D:47||val=2012</t>
  </si>
  <si>
    <t>SELECT||pt=D:47||val=2013</t>
  </si>
  <si>
    <t>SELECT||pt=D:47||val=2014</t>
  </si>
  <si>
    <t>SELECT||pt=D:47||val=2015</t>
  </si>
  <si>
    <t>SELECT||pt=D:47||val=2016</t>
  </si>
  <si>
    <t>SELECT||pt=D:47||val=2017</t>
  </si>
  <si>
    <t>SELECT||pt=D:47||val=2018</t>
  </si>
  <si>
    <t>SELECT||pt=D:47||val=2019</t>
  </si>
  <si>
    <t>SELECT||pt=D:47||val=2020</t>
  </si>
  <si>
    <t>SELECT||pt=D:47||val=2021</t>
  </si>
  <si>
    <t>SELECT||pt=D:47||val=2022</t>
  </si>
  <si>
    <t>SELECT||pt=D:47||val=2023</t>
  </si>
  <si>
    <t>SELECT||pt=D:47||val=2024</t>
  </si>
  <si>
    <t>SELECT||pt=D:47||val=2025</t>
  </si>
  <si>
    <t>SELECT||pt=D:47||val=2026</t>
  </si>
  <si>
    <t>SELECT||pt=D:47||val=2027</t>
  </si>
  <si>
    <t>SELECT||pt=D:47||val=2028</t>
  </si>
  <si>
    <t>SELECT||pt=D:47||val=2029</t>
  </si>
  <si>
    <t>SELECT||pt=D:47||val=2030</t>
  </si>
  <si>
    <t>SELECT||pt=D:47||val=2031</t>
  </si>
  <si>
    <t>SELECT||pt=D:47||val=2032</t>
  </si>
  <si>
    <t>SELECT||pt=D:47||val=2033</t>
  </si>
  <si>
    <t>SELECT||pt=D:47||val=2034</t>
  </si>
  <si>
    <t>SELECT||pt=D:47||val=2035</t>
  </si>
  <si>
    <t>SELECT||pt=D:47||val=2036</t>
  </si>
  <si>
    <t>SELECT||pt=D:47||val=2037</t>
  </si>
  <si>
    <t>SELECT||pt=D:47||val=2038</t>
  </si>
  <si>
    <t>SELECT||pt=D:47||val=2039</t>
  </si>
  <si>
    <t>INPUT||pt=E:22||val=P 30,000</t>
  </si>
  <si>
    <t>LABEL||pt=A:45||val=FCI INFO</t>
  </si>
  <si>
    <t>LABEL||pt=A:39||val=INFORMANT(1)</t>
  </si>
  <si>
    <t>LABEL||pt=A:42||val=INFORMANT(2)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</si>
</sst>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27"/>
      <color indexed="8"/>
      <name val="Calibri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</font>
    <font>
      <b/>
      <sz val="12"/>
      <color indexed="8"/>
      <name val="Arial Black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 Black"/>
      <family val="2"/>
    </font>
    <font>
      <b/>
      <sz val="8"/>
      <color indexed="8"/>
      <name val="Arial Black"/>
      <family val="2"/>
    </font>
    <font>
      <b/>
      <sz val="8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name val="Arial"/>
      <family val="2"/>
    </font>
    <font>
      <sz val="9"/>
      <name val="Arial Narrow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95">
    <xf numFmtId="0" fontId="0" fillId="0" borderId="0" xfId="0"/>
    <xf numFmtId="0" fontId="1" fillId="2" borderId="0" xfId="1" applyFill="1" applyAlignment="1">
      <alignment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0" fontId="1" fillId="2" borderId="0" xfId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7" fillId="0" borderId="5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left" vertical="center" indent="1"/>
    </xf>
    <xf numFmtId="0" fontId="7" fillId="2" borderId="5" xfId="1" applyFont="1" applyFill="1" applyBorder="1" applyAlignment="1">
      <alignment horizontal="center" vertical="center"/>
    </xf>
    <xf numFmtId="0" fontId="8" fillId="2" borderId="0" xfId="1" applyFont="1" applyFill="1" applyAlignment="1">
      <alignment vertical="center"/>
    </xf>
    <xf numFmtId="0" fontId="7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horizontal="left" vertical="center"/>
    </xf>
    <xf numFmtId="0" fontId="1" fillId="4" borderId="0" xfId="1" applyFont="1" applyFill="1" applyBorder="1" applyAlignment="1">
      <alignment horizontal="left" vertical="center"/>
    </xf>
    <xf numFmtId="0" fontId="1" fillId="2" borderId="6" xfId="1" applyFont="1" applyFill="1" applyBorder="1" applyAlignment="1">
      <alignment vertical="center"/>
    </xf>
    <xf numFmtId="0" fontId="1" fillId="2" borderId="0" xfId="1" applyFill="1" applyBorder="1" applyAlignment="1">
      <alignment horizontal="left" vertical="center"/>
    </xf>
    <xf numFmtId="0" fontId="1" fillId="2" borderId="0" xfId="1" applyFill="1" applyBorder="1" applyAlignment="1">
      <alignment horizontal="center" vertical="center"/>
    </xf>
    <xf numFmtId="0" fontId="1" fillId="2" borderId="8" xfId="1" applyFill="1" applyBorder="1" applyAlignment="1">
      <alignment vertical="center"/>
    </xf>
    <xf numFmtId="0" fontId="4" fillId="4" borderId="0" xfId="1" applyFont="1" applyFill="1" applyBorder="1" applyAlignment="1">
      <alignment horizontal="left" vertical="center"/>
    </xf>
    <xf numFmtId="0" fontId="4" fillId="4" borderId="0" xfId="1" applyFont="1" applyFill="1" applyAlignment="1">
      <alignment vertical="center"/>
    </xf>
    <xf numFmtId="0" fontId="4" fillId="4" borderId="0" xfId="1" applyFont="1" applyFill="1" applyBorder="1" applyAlignment="1">
      <alignment vertical="center"/>
    </xf>
    <xf numFmtId="0" fontId="4" fillId="2" borderId="0" xfId="1" applyFont="1" applyFill="1" applyAlignment="1">
      <alignment vertical="center"/>
    </xf>
    <xf numFmtId="0" fontId="1" fillId="4" borderId="0" xfId="1" applyFill="1" applyBorder="1" applyAlignment="1">
      <alignment vertical="center"/>
    </xf>
    <xf numFmtId="0" fontId="1" fillId="4" borderId="6" xfId="1" applyFont="1" applyFill="1" applyBorder="1" applyAlignment="1">
      <alignment vertical="center"/>
    </xf>
    <xf numFmtId="0" fontId="1" fillId="4" borderId="8" xfId="1" applyFill="1" applyBorder="1" applyAlignment="1">
      <alignment vertical="center"/>
    </xf>
    <xf numFmtId="0" fontId="7" fillId="4" borderId="5" xfId="1" applyFont="1" applyFill="1" applyBorder="1" applyAlignment="1">
      <alignment horizontal="center" vertical="center"/>
    </xf>
    <xf numFmtId="0" fontId="1" fillId="4" borderId="0" xfId="1" applyFill="1" applyBorder="1" applyAlignment="1">
      <alignment horizontal="center" vertical="center"/>
    </xf>
    <xf numFmtId="0" fontId="1" fillId="4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right" vertical="center"/>
    </xf>
    <xf numFmtId="0" fontId="1" fillId="2" borderId="0" xfId="1" applyFill="1" applyBorder="1" applyAlignment="1">
      <alignment horizontal="right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1" fillId="2" borderId="17" xfId="1" applyFill="1" applyBorder="1" applyAlignment="1">
      <alignment vertical="center"/>
    </xf>
    <xf numFmtId="0" fontId="4" fillId="2" borderId="0" xfId="1" applyFont="1" applyFill="1" applyBorder="1" applyAlignment="1">
      <alignment horizontal="left" vertical="center" indent="2"/>
    </xf>
    <xf numFmtId="15" fontId="10" fillId="2" borderId="0" xfId="1" applyNumberFormat="1" applyFont="1" applyFill="1" applyBorder="1" applyAlignment="1">
      <alignment vertical="center"/>
    </xf>
    <xf numFmtId="0" fontId="1" fillId="2" borderId="0" xfId="1" applyFill="1" applyBorder="1" applyAlignment="1">
      <alignment horizontal="left" vertical="center" indent="2"/>
    </xf>
    <xf numFmtId="0" fontId="12" fillId="0" borderId="0" xfId="2"/>
    <xf numFmtId="0" fontId="13" fillId="0" borderId="0" xfId="2" applyFont="1"/>
    <xf numFmtId="0" fontId="15" fillId="0" borderId="0" xfId="2" applyNumberFormat="1" applyFont="1" applyAlignment="1">
      <alignment horizontal="left" vertical="top"/>
    </xf>
    <xf numFmtId="0" fontId="14" fillId="8" borderId="18" xfId="2" applyNumberFormat="1" applyFont="1" applyFill="1" applyBorder="1" applyAlignment="1" applyProtection="1">
      <alignment horizontal="left" vertical="top"/>
      <protection locked="0"/>
    </xf>
    <xf numFmtId="0" fontId="14" fillId="7" borderId="18" xfId="2" applyNumberFormat="1" applyFont="1" applyFill="1" applyBorder="1" applyAlignment="1">
      <alignment horizontal="left" vertical="top"/>
    </xf>
    <xf numFmtId="0" fontId="15" fillId="7" borderId="18" xfId="2" applyNumberFormat="1" applyFont="1" applyFill="1" applyBorder="1" applyAlignment="1">
      <alignment horizontal="left" vertical="top"/>
    </xf>
    <xf numFmtId="0" fontId="14" fillId="0" borderId="18" xfId="2" applyNumberFormat="1" applyFont="1" applyFill="1" applyBorder="1" applyAlignment="1" applyProtection="1">
      <alignment horizontal="left" vertical="top"/>
      <protection locked="0"/>
    </xf>
    <xf numFmtId="0" fontId="14" fillId="6" borderId="18" xfId="2" applyNumberFormat="1" applyFont="1" applyFill="1" applyBorder="1" applyAlignment="1">
      <alignment horizontal="left" vertical="top"/>
    </xf>
    <xf numFmtId="0" fontId="14" fillId="7" borderId="18" xfId="2" applyNumberFormat="1" applyFont="1" applyFill="1" applyBorder="1" applyAlignment="1">
      <alignment horizontal="left" vertical="top"/>
    </xf>
    <xf numFmtId="0" fontId="14" fillId="0" borderId="18" xfId="2" applyNumberFormat="1" applyFont="1" applyFill="1" applyBorder="1" applyAlignment="1" applyProtection="1">
      <alignment horizontal="left" vertical="top"/>
      <protection locked="0"/>
    </xf>
    <xf numFmtId="0" fontId="16" fillId="7" borderId="19" xfId="2" applyNumberFormat="1" applyFont="1" applyFill="1" applyBorder="1" applyAlignment="1">
      <alignment horizontal="left" vertical="top"/>
    </xf>
    <xf numFmtId="0" fontId="16" fillId="7" borderId="20" xfId="2" applyNumberFormat="1" applyFont="1" applyFill="1" applyBorder="1" applyAlignment="1">
      <alignment horizontal="left" vertical="top"/>
    </xf>
    <xf numFmtId="0" fontId="14" fillId="7" borderId="19" xfId="2" applyNumberFormat="1" applyFont="1" applyFill="1" applyBorder="1" applyAlignment="1">
      <alignment vertical="top"/>
    </xf>
    <xf numFmtId="0" fontId="14" fillId="7" borderId="21" xfId="2" applyNumberFormat="1" applyFont="1" applyFill="1" applyBorder="1" applyAlignment="1">
      <alignment vertical="top"/>
    </xf>
    <xf numFmtId="0" fontId="14" fillId="7" borderId="20" xfId="2" applyNumberFormat="1" applyFont="1" applyFill="1" applyBorder="1" applyAlignment="1">
      <alignment vertical="top"/>
    </xf>
    <xf numFmtId="0" fontId="14" fillId="0" borderId="9" xfId="2" applyNumberFormat="1" applyFont="1" applyFill="1" applyBorder="1" applyAlignment="1" applyProtection="1">
      <alignment horizontal="left" vertical="top"/>
      <protection locked="0"/>
    </xf>
    <xf numFmtId="0" fontId="14" fillId="0" borderId="10" xfId="2" applyNumberFormat="1" applyFont="1" applyFill="1" applyBorder="1" applyAlignment="1" applyProtection="1">
      <alignment horizontal="left" vertical="top"/>
      <protection locked="0"/>
    </xf>
    <xf numFmtId="0" fontId="14" fillId="0" borderId="11" xfId="2" applyNumberFormat="1" applyFont="1" applyFill="1" applyBorder="1" applyAlignment="1" applyProtection="1">
      <alignment horizontal="left" vertical="top"/>
      <protection locked="0"/>
    </xf>
    <xf numFmtId="0" fontId="14" fillId="0" borderId="12" xfId="2" applyNumberFormat="1" applyFont="1" applyFill="1" applyBorder="1" applyAlignment="1" applyProtection="1">
      <alignment horizontal="left" vertical="top"/>
      <protection locked="0"/>
    </xf>
    <xf numFmtId="0" fontId="14" fillId="0" borderId="0" xfId="2" applyNumberFormat="1" applyFont="1" applyFill="1" applyBorder="1" applyAlignment="1" applyProtection="1">
      <alignment horizontal="left" vertical="top"/>
      <protection locked="0"/>
    </xf>
    <xf numFmtId="0" fontId="14" fillId="0" borderId="13" xfId="2" applyNumberFormat="1" applyFont="1" applyFill="1" applyBorder="1" applyAlignment="1" applyProtection="1">
      <alignment horizontal="left" vertical="top"/>
      <protection locked="0"/>
    </xf>
    <xf numFmtId="0" fontId="14" fillId="0" borderId="14" xfId="2" applyNumberFormat="1" applyFont="1" applyFill="1" applyBorder="1" applyAlignment="1" applyProtection="1">
      <alignment horizontal="left" vertical="top"/>
      <protection locked="0"/>
    </xf>
    <xf numFmtId="0" fontId="14" fillId="0" borderId="15" xfId="2" applyNumberFormat="1" applyFont="1" applyFill="1" applyBorder="1" applyAlignment="1" applyProtection="1">
      <alignment horizontal="left" vertical="top"/>
      <protection locked="0"/>
    </xf>
    <xf numFmtId="0" fontId="14" fillId="0" borderId="16" xfId="2" applyNumberFormat="1" applyFont="1" applyFill="1" applyBorder="1" applyAlignment="1" applyProtection="1">
      <alignment horizontal="left" vertical="top"/>
      <protection locked="0"/>
    </xf>
    <xf numFmtId="0" fontId="14" fillId="7" borderId="19" xfId="2" applyNumberFormat="1" applyFont="1" applyFill="1" applyBorder="1" applyAlignment="1">
      <alignment horizontal="left" vertical="top"/>
    </xf>
    <xf numFmtId="0" fontId="14" fillId="7" borderId="20" xfId="2" applyNumberFormat="1" applyFont="1" applyFill="1" applyBorder="1" applyAlignment="1">
      <alignment horizontal="left" vertical="top"/>
    </xf>
    <xf numFmtId="0" fontId="14" fillId="8" borderId="18" xfId="2" applyNumberFormat="1" applyFont="1" applyFill="1" applyBorder="1" applyAlignment="1" applyProtection="1">
      <alignment horizontal="left" vertical="top"/>
      <protection locked="0"/>
    </xf>
    <xf numFmtId="0" fontId="14" fillId="0" borderId="18" xfId="2" applyNumberFormat="1" applyFont="1" applyBorder="1" applyAlignment="1" applyProtection="1">
      <alignment horizontal="left" vertical="top"/>
      <protection locked="0"/>
    </xf>
    <xf numFmtId="0" fontId="14" fillId="5" borderId="18" xfId="2" applyNumberFormat="1" applyFont="1" applyFill="1" applyBorder="1" applyAlignment="1">
      <alignment horizontal="left" vertical="top"/>
    </xf>
    <xf numFmtId="0" fontId="3" fillId="4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15" fontId="10" fillId="2" borderId="15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center" vertical="center"/>
    </xf>
    <xf numFmtId="3" fontId="3" fillId="4" borderId="1" xfId="1" applyNumberFormat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left" vertical="center"/>
    </xf>
    <xf numFmtId="0" fontId="1" fillId="2" borderId="6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</cellXfs>
  <cellStyles count="3">
    <cellStyle name="Excel Built-in Normal" xfId="1"/>
    <cellStyle name="Normal" xfId="0" builtinId="0"/>
    <cellStyle name="Normal 2" xfId="2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57150</xdr:colOff>
      <xdr:row>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28670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view="pageBreakPreview" zoomScale="115" zoomScaleNormal="100" zoomScaleSheetLayoutView="115" workbookViewId="0">
      <selection sqref="A1:F1"/>
    </sheetView>
  </sheetViews>
  <sheetFormatPr defaultColWidth="9.140625" defaultRowHeight="11.25" x14ac:dyDescent="0.25"/>
  <cols>
    <col min="1" max="1" width="9.140625" style="41" customWidth="1"/>
    <col min="2" max="16384" width="9.140625" style="41"/>
  </cols>
  <sheetData>
    <row r="1" spans="1:6" x14ac:dyDescent="0.25">
      <c r="A1" s="67" t="s">
        <v>53</v>
      </c>
      <c r="B1" s="67"/>
      <c r="C1" s="67"/>
      <c r="D1" s="67"/>
      <c r="E1" s="67"/>
      <c r="F1" s="67"/>
    </row>
    <row r="2" spans="1:6" x14ac:dyDescent="0.25">
      <c r="A2" s="46" t="s">
        <v>54</v>
      </c>
      <c r="B2" s="46"/>
      <c r="C2" s="46"/>
      <c r="D2" s="46"/>
      <c r="E2" s="46"/>
      <c r="F2" s="46"/>
    </row>
    <row r="3" spans="1:6" x14ac:dyDescent="0.25">
      <c r="A3" s="47" t="s">
        <v>55</v>
      </c>
      <c r="B3" s="47"/>
      <c r="C3" s="42" t="s">
        <v>153</v>
      </c>
      <c r="D3" s="42" t="s">
        <v>159</v>
      </c>
      <c r="E3" s="42" t="s">
        <v>278</v>
      </c>
      <c r="F3" s="43" t="s">
        <v>90</v>
      </c>
    </row>
    <row r="4" spans="1:6" x14ac:dyDescent="0.25">
      <c r="A4" s="47" t="s">
        <v>56</v>
      </c>
      <c r="B4" s="47"/>
      <c r="C4" s="47"/>
      <c r="D4" s="65" t="s">
        <v>127</v>
      </c>
      <c r="E4" s="65"/>
      <c r="F4" s="43" t="s">
        <v>91</v>
      </c>
    </row>
    <row r="5" spans="1:6" x14ac:dyDescent="0.25">
      <c r="A5" s="47" t="s">
        <v>57</v>
      </c>
      <c r="B5" s="47"/>
      <c r="C5" s="47"/>
      <c r="D5" s="47"/>
      <c r="E5" s="47"/>
      <c r="F5" s="47"/>
    </row>
    <row r="6" spans="1:6" x14ac:dyDescent="0.25">
      <c r="A6" s="43" t="s">
        <v>58</v>
      </c>
      <c r="B6" s="66" t="s">
        <v>101</v>
      </c>
      <c r="C6" s="66"/>
      <c r="D6" s="66"/>
      <c r="E6" s="66"/>
      <c r="F6" s="66"/>
    </row>
    <row r="7" spans="1:6" x14ac:dyDescent="0.25">
      <c r="A7" s="43" t="s">
        <v>59</v>
      </c>
      <c r="B7" s="66" t="s">
        <v>102</v>
      </c>
      <c r="C7" s="66"/>
      <c r="D7" s="66"/>
      <c r="E7" s="66"/>
      <c r="F7" s="66"/>
    </row>
    <row r="8" spans="1:6" x14ac:dyDescent="0.25">
      <c r="A8" s="43" t="s">
        <v>60</v>
      </c>
      <c r="B8" s="66" t="s">
        <v>103</v>
      </c>
      <c r="C8" s="66"/>
      <c r="D8" s="66"/>
      <c r="E8" s="66"/>
      <c r="F8" s="66"/>
    </row>
    <row r="9" spans="1:6" x14ac:dyDescent="0.25">
      <c r="A9" s="46" t="s">
        <v>61</v>
      </c>
      <c r="B9" s="46"/>
      <c r="C9" s="46"/>
      <c r="D9" s="46"/>
      <c r="E9" s="46"/>
      <c r="F9" s="46"/>
    </row>
    <row r="10" spans="1:6" x14ac:dyDescent="0.25">
      <c r="A10" s="47" t="s">
        <v>62</v>
      </c>
      <c r="B10" s="47"/>
      <c r="C10" s="66" t="s">
        <v>104</v>
      </c>
      <c r="D10" s="66"/>
      <c r="E10" s="66"/>
      <c r="F10" s="66"/>
    </row>
    <row r="11" spans="1:6" x14ac:dyDescent="0.25">
      <c r="A11" s="47" t="s">
        <v>63</v>
      </c>
      <c r="B11" s="47"/>
      <c r="C11" s="66" t="s">
        <v>105</v>
      </c>
      <c r="D11" s="66"/>
      <c r="E11" s="66"/>
      <c r="F11" s="66"/>
    </row>
    <row r="12" spans="1:6" x14ac:dyDescent="0.25">
      <c r="A12" s="48" t="s">
        <v>106</v>
      </c>
      <c r="B12" s="48"/>
      <c r="C12" s="48"/>
      <c r="D12" s="48"/>
      <c r="E12" s="48"/>
      <c r="F12" s="48"/>
    </row>
    <row r="13" spans="1:6" x14ac:dyDescent="0.25">
      <c r="A13" s="47" t="s">
        <v>64</v>
      </c>
      <c r="B13" s="47"/>
      <c r="C13" s="65" t="s">
        <v>130</v>
      </c>
      <c r="D13" s="65"/>
      <c r="E13" s="65"/>
      <c r="F13" s="43" t="s">
        <v>92</v>
      </c>
    </row>
    <row r="14" spans="1:6" x14ac:dyDescent="0.25">
      <c r="A14" s="47" t="s">
        <v>65</v>
      </c>
      <c r="B14" s="47"/>
      <c r="C14" s="65" t="s">
        <v>133</v>
      </c>
      <c r="D14" s="65"/>
      <c r="E14" s="65"/>
      <c r="F14" s="43" t="s">
        <v>93</v>
      </c>
    </row>
    <row r="15" spans="1:6" x14ac:dyDescent="0.25">
      <c r="A15" s="47" t="s">
        <v>66</v>
      </c>
      <c r="B15" s="47"/>
      <c r="C15" s="48" t="s">
        <v>107</v>
      </c>
      <c r="D15" s="48"/>
      <c r="E15" s="48"/>
      <c r="F15" s="48"/>
    </row>
    <row r="16" spans="1:6" x14ac:dyDescent="0.25">
      <c r="A16" s="47" t="s">
        <v>67</v>
      </c>
      <c r="B16" s="47"/>
      <c r="C16" s="42" t="s">
        <v>306</v>
      </c>
      <c r="D16" s="42" t="s">
        <v>312</v>
      </c>
      <c r="E16" s="42" t="s">
        <v>383</v>
      </c>
      <c r="F16" s="43" t="s">
        <v>94</v>
      </c>
    </row>
    <row r="17" spans="1:6" x14ac:dyDescent="0.25">
      <c r="A17" s="47" t="s">
        <v>68</v>
      </c>
      <c r="B17" s="47"/>
      <c r="C17" s="48" t="s">
        <v>108</v>
      </c>
      <c r="D17" s="48"/>
      <c r="E17" s="48"/>
      <c r="F17" s="48"/>
    </row>
    <row r="18" spans="1:6" x14ac:dyDescent="0.25">
      <c r="A18" s="46" t="s">
        <v>69</v>
      </c>
      <c r="B18" s="46"/>
      <c r="C18" s="46"/>
      <c r="D18" s="46"/>
      <c r="E18" s="46"/>
      <c r="F18" s="46"/>
    </row>
    <row r="19" spans="1:6" x14ac:dyDescent="0.25">
      <c r="A19" s="43" t="s">
        <v>70</v>
      </c>
      <c r="B19" s="48" t="s">
        <v>109</v>
      </c>
      <c r="C19" s="48"/>
      <c r="D19" s="48"/>
      <c r="E19" s="63" t="s">
        <v>95</v>
      </c>
      <c r="F19" s="64"/>
    </row>
    <row r="20" spans="1:6" x14ac:dyDescent="0.25">
      <c r="A20" s="47" t="s">
        <v>71</v>
      </c>
      <c r="B20" s="47"/>
      <c r="C20" s="48" t="s">
        <v>110</v>
      </c>
      <c r="D20" s="48"/>
      <c r="E20" s="48"/>
      <c r="F20" s="43" t="s">
        <v>96</v>
      </c>
    </row>
    <row r="21" spans="1:6" x14ac:dyDescent="0.25">
      <c r="A21" s="43" t="s">
        <v>72</v>
      </c>
      <c r="B21" s="44"/>
      <c r="C21" s="65" t="s">
        <v>137</v>
      </c>
      <c r="D21" s="65"/>
      <c r="E21" s="65"/>
      <c r="F21" s="43" t="s">
        <v>97</v>
      </c>
    </row>
    <row r="22" spans="1:6" x14ac:dyDescent="0.25">
      <c r="A22" s="47" t="s">
        <v>73</v>
      </c>
      <c r="B22" s="47"/>
      <c r="C22" s="65" t="s">
        <v>145</v>
      </c>
      <c r="D22" s="65"/>
      <c r="E22" s="65" t="s">
        <v>606</v>
      </c>
      <c r="F22" s="65"/>
    </row>
    <row r="23" spans="1:6" x14ac:dyDescent="0.25">
      <c r="A23" s="47" t="s">
        <v>74</v>
      </c>
      <c r="B23" s="47"/>
      <c r="C23" s="47"/>
      <c r="D23" s="47"/>
      <c r="E23" s="47"/>
      <c r="F23" s="47"/>
    </row>
    <row r="24" spans="1:6" x14ac:dyDescent="0.25">
      <c r="A24" s="43" t="s">
        <v>75</v>
      </c>
      <c r="B24" s="48" t="s">
        <v>111</v>
      </c>
      <c r="C24" s="48"/>
      <c r="D24" s="47" t="s">
        <v>99</v>
      </c>
      <c r="E24" s="47"/>
      <c r="F24" s="45" t="s">
        <v>114</v>
      </c>
    </row>
    <row r="25" spans="1:6" x14ac:dyDescent="0.25">
      <c r="A25" s="47" t="s">
        <v>76</v>
      </c>
      <c r="B25" s="47"/>
      <c r="C25" s="48" t="s">
        <v>112</v>
      </c>
      <c r="D25" s="48"/>
      <c r="E25" s="43" t="s">
        <v>100</v>
      </c>
      <c r="F25" s="45" t="s">
        <v>115</v>
      </c>
    </row>
    <row r="26" spans="1:6" x14ac:dyDescent="0.25">
      <c r="A26" s="47" t="s">
        <v>77</v>
      </c>
      <c r="B26" s="47"/>
      <c r="C26" s="48" t="s">
        <v>113</v>
      </c>
      <c r="D26" s="48"/>
      <c r="E26" s="48"/>
      <c r="F26" s="48"/>
    </row>
    <row r="27" spans="1:6" x14ac:dyDescent="0.25">
      <c r="A27" s="47" t="s">
        <v>78</v>
      </c>
      <c r="B27" s="47"/>
      <c r="C27" s="48" t="s">
        <v>116</v>
      </c>
      <c r="D27" s="48"/>
      <c r="E27" s="48"/>
      <c r="F27" s="48"/>
    </row>
    <row r="28" spans="1:6" x14ac:dyDescent="0.25">
      <c r="A28" s="63" t="s">
        <v>79</v>
      </c>
      <c r="B28" s="64"/>
      <c r="C28" s="48" t="s">
        <v>117</v>
      </c>
      <c r="D28" s="48"/>
      <c r="E28" s="48"/>
      <c r="F28" s="48"/>
    </row>
    <row r="29" spans="1:6" x14ac:dyDescent="0.25">
      <c r="A29" s="47" t="s">
        <v>80</v>
      </c>
      <c r="B29" s="47"/>
      <c r="C29" s="48" t="s">
        <v>118</v>
      </c>
      <c r="D29" s="48"/>
      <c r="E29" s="48"/>
      <c r="F29" s="48"/>
    </row>
    <row r="30" spans="1:6" x14ac:dyDescent="0.25">
      <c r="A30" s="63" t="s">
        <v>81</v>
      </c>
      <c r="B30" s="64"/>
      <c r="C30" s="48" t="s">
        <v>119</v>
      </c>
      <c r="D30" s="48"/>
      <c r="E30" s="48"/>
      <c r="F30" s="48"/>
    </row>
    <row r="31" spans="1:6" x14ac:dyDescent="0.25">
      <c r="A31" s="47" t="s">
        <v>82</v>
      </c>
      <c r="B31" s="47"/>
      <c r="C31" s="48" t="s">
        <v>120</v>
      </c>
      <c r="D31" s="48"/>
      <c r="E31" s="48"/>
      <c r="F31" s="48"/>
    </row>
    <row r="32" spans="1:6" x14ac:dyDescent="0.25">
      <c r="A32" s="46" t="s">
        <v>83</v>
      </c>
      <c r="B32" s="46"/>
      <c r="C32" s="46"/>
      <c r="D32" s="46"/>
      <c r="E32" s="46"/>
      <c r="F32" s="46"/>
    </row>
    <row r="33" spans="1:6" x14ac:dyDescent="0.25">
      <c r="A33" s="54" t="s">
        <v>121</v>
      </c>
      <c r="B33" s="55"/>
      <c r="C33" s="55"/>
      <c r="D33" s="55"/>
      <c r="E33" s="55"/>
      <c r="F33" s="56"/>
    </row>
    <row r="34" spans="1:6" x14ac:dyDescent="0.25">
      <c r="A34" s="57"/>
      <c r="B34" s="58"/>
      <c r="C34" s="58"/>
      <c r="D34" s="58"/>
      <c r="E34" s="58"/>
      <c r="F34" s="59"/>
    </row>
    <row r="35" spans="1:6" x14ac:dyDescent="0.25">
      <c r="A35" s="57"/>
      <c r="B35" s="58"/>
      <c r="C35" s="58"/>
      <c r="D35" s="58"/>
      <c r="E35" s="58"/>
      <c r="F35" s="59"/>
    </row>
    <row r="36" spans="1:6" x14ac:dyDescent="0.25">
      <c r="A36" s="57"/>
      <c r="B36" s="58"/>
      <c r="C36" s="58"/>
      <c r="D36" s="58"/>
      <c r="E36" s="58"/>
      <c r="F36" s="59"/>
    </row>
    <row r="37" spans="1:6" x14ac:dyDescent="0.25">
      <c r="A37" s="57"/>
      <c r="B37" s="58"/>
      <c r="C37" s="58"/>
      <c r="D37" s="58"/>
      <c r="E37" s="58"/>
      <c r="F37" s="59"/>
    </row>
    <row r="38" spans="1:6" x14ac:dyDescent="0.25">
      <c r="A38" s="60"/>
      <c r="B38" s="61"/>
      <c r="C38" s="61"/>
      <c r="D38" s="61"/>
      <c r="E38" s="61"/>
      <c r="F38" s="62"/>
    </row>
    <row r="39" spans="1:6" x14ac:dyDescent="0.25">
      <c r="A39" s="46" t="s">
        <v>608</v>
      </c>
      <c r="B39" s="46"/>
      <c r="C39" s="46"/>
      <c r="D39" s="46"/>
      <c r="E39" s="46"/>
      <c r="F39" s="46"/>
    </row>
    <row r="40" spans="1:6" x14ac:dyDescent="0.25">
      <c r="A40" s="47" t="s">
        <v>84</v>
      </c>
      <c r="B40" s="47"/>
      <c r="C40" s="48" t="s">
        <v>122</v>
      </c>
      <c r="D40" s="48"/>
      <c r="E40" s="48"/>
      <c r="F40" s="48"/>
    </row>
    <row r="41" spans="1:6" x14ac:dyDescent="0.25">
      <c r="A41" s="47" t="s">
        <v>85</v>
      </c>
      <c r="B41" s="47"/>
      <c r="C41" s="48" t="s">
        <v>123</v>
      </c>
      <c r="D41" s="48"/>
      <c r="E41" s="48"/>
      <c r="F41" s="48"/>
    </row>
    <row r="42" spans="1:6" x14ac:dyDescent="0.25">
      <c r="A42" s="51" t="s">
        <v>609</v>
      </c>
      <c r="B42" s="52"/>
      <c r="C42" s="52"/>
      <c r="D42" s="52"/>
      <c r="E42" s="52"/>
      <c r="F42" s="53"/>
    </row>
    <row r="43" spans="1:6" x14ac:dyDescent="0.25">
      <c r="A43" s="47" t="s">
        <v>86</v>
      </c>
      <c r="B43" s="47"/>
      <c r="C43" s="48" t="s">
        <v>124</v>
      </c>
      <c r="D43" s="48"/>
      <c r="E43" s="48"/>
      <c r="F43" s="48"/>
    </row>
    <row r="44" spans="1:6" x14ac:dyDescent="0.25">
      <c r="A44" s="47" t="s">
        <v>87</v>
      </c>
      <c r="B44" s="47"/>
      <c r="C44" s="48" t="s">
        <v>125</v>
      </c>
      <c r="D44" s="48"/>
      <c r="E44" s="48"/>
      <c r="F44" s="48"/>
    </row>
    <row r="45" spans="1:6" x14ac:dyDescent="0.25">
      <c r="A45" s="46" t="s">
        <v>607</v>
      </c>
      <c r="B45" s="46"/>
      <c r="C45" s="46"/>
      <c r="D45" s="46"/>
      <c r="E45" s="46"/>
      <c r="F45" s="46"/>
    </row>
    <row r="46" spans="1:6" x14ac:dyDescent="0.25">
      <c r="A46" s="47" t="s">
        <v>88</v>
      </c>
      <c r="B46" s="47"/>
      <c r="C46" s="48" t="s">
        <v>126</v>
      </c>
      <c r="D46" s="48"/>
      <c r="E46" s="48"/>
      <c r="F46" s="48"/>
    </row>
    <row r="47" spans="1:6" x14ac:dyDescent="0.25">
      <c r="A47" s="43" t="s">
        <v>89</v>
      </c>
      <c r="B47" s="42" t="s">
        <v>459</v>
      </c>
      <c r="C47" s="42" t="s">
        <v>465</v>
      </c>
      <c r="D47" s="42" t="s">
        <v>584</v>
      </c>
      <c r="E47" s="49" t="s">
        <v>98</v>
      </c>
      <c r="F47" s="50"/>
    </row>
  </sheetData>
  <mergeCells count="66">
    <mergeCell ref="A5:F5"/>
    <mergeCell ref="A1:F1"/>
    <mergeCell ref="A2:F2"/>
    <mergeCell ref="A3:B3"/>
    <mergeCell ref="A4:C4"/>
    <mergeCell ref="D4:E4"/>
    <mergeCell ref="B6:F6"/>
    <mergeCell ref="B7:F7"/>
    <mergeCell ref="B8:F8"/>
    <mergeCell ref="A9:F9"/>
    <mergeCell ref="A10:B10"/>
    <mergeCell ref="C10:F10"/>
    <mergeCell ref="A18:F18"/>
    <mergeCell ref="A11:B11"/>
    <mergeCell ref="C11:F11"/>
    <mergeCell ref="A12:F12"/>
    <mergeCell ref="A13:B13"/>
    <mergeCell ref="C13:E13"/>
    <mergeCell ref="A14:B14"/>
    <mergeCell ref="C14:E14"/>
    <mergeCell ref="A15:B15"/>
    <mergeCell ref="C15:F15"/>
    <mergeCell ref="A16:B16"/>
    <mergeCell ref="A17:B17"/>
    <mergeCell ref="C17:F17"/>
    <mergeCell ref="A26:B26"/>
    <mergeCell ref="C26:F26"/>
    <mergeCell ref="B19:D19"/>
    <mergeCell ref="E19:F19"/>
    <mergeCell ref="A20:B20"/>
    <mergeCell ref="C20:E20"/>
    <mergeCell ref="C21:E21"/>
    <mergeCell ref="A22:B22"/>
    <mergeCell ref="C22:D22"/>
    <mergeCell ref="E22:F22"/>
    <mergeCell ref="A23:F23"/>
    <mergeCell ref="B24:C24"/>
    <mergeCell ref="D24:E24"/>
    <mergeCell ref="A25:B25"/>
    <mergeCell ref="C25:D25"/>
    <mergeCell ref="A40:B40"/>
    <mergeCell ref="C40:F40"/>
    <mergeCell ref="A27:B27"/>
    <mergeCell ref="C27:F27"/>
    <mergeCell ref="C28:F28"/>
    <mergeCell ref="A29:B29"/>
    <mergeCell ref="C29:F29"/>
    <mergeCell ref="C30:F30"/>
    <mergeCell ref="A31:B31"/>
    <mergeCell ref="C31:F31"/>
    <mergeCell ref="A32:F32"/>
    <mergeCell ref="A33:F38"/>
    <mergeCell ref="A39:F39"/>
    <mergeCell ref="A28:B28"/>
    <mergeCell ref="A30:B30"/>
    <mergeCell ref="A45:F45"/>
    <mergeCell ref="A46:B46"/>
    <mergeCell ref="C46:F46"/>
    <mergeCell ref="E47:F47"/>
    <mergeCell ref="A41:B41"/>
    <mergeCell ref="C41:F41"/>
    <mergeCell ref="A43:B43"/>
    <mergeCell ref="C43:F43"/>
    <mergeCell ref="A44:B44"/>
    <mergeCell ref="C44:F44"/>
    <mergeCell ref="A42:F42"/>
  </mergeCells>
  <conditionalFormatting sqref="B6:F8 C10:F11 A12 C15 C17 B19 E22 B24 F24:F25 C25 C26:F31 A33 C40:F41 C43:F44 C46 C3:E3 D4 C13:E14 C20:C22 B47:D47">
    <cfRule type="containsBlanks" dxfId="1" priority="2">
      <formula>LEN(TRIM(A3))=0</formula>
    </cfRule>
  </conditionalFormatting>
  <conditionalFormatting sqref="C16:D16">
    <cfRule type="containsBlanks" dxfId="0" priority="1">
      <formula>LEN(TRIM(C16))=0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tabSelected="1" view="pageBreakPreview" zoomScaleNormal="85" zoomScaleSheetLayoutView="100" workbookViewId="0">
      <selection activeCell="E59" sqref="E59"/>
    </sheetView>
  </sheetViews>
  <sheetFormatPr defaultColWidth="9.140625" defaultRowHeight="15" x14ac:dyDescent="0.25"/>
  <cols>
    <col min="1" max="1" width="8.85546875" style="1" customWidth="1"/>
    <col min="2" max="2" width="2.85546875" style="1" customWidth="1"/>
    <col min="3" max="3" width="9.140625" style="1"/>
    <col min="4" max="5" width="4.28515625" style="1" customWidth="1"/>
    <col min="6" max="6" width="4.42578125" style="1" customWidth="1"/>
    <col min="7" max="7" width="8.28515625" style="1" customWidth="1"/>
    <col min="8" max="8" width="4.140625" style="1" customWidth="1"/>
    <col min="9" max="9" width="5.140625" style="1" customWidth="1"/>
    <col min="10" max="10" width="10.5703125" style="1" customWidth="1"/>
    <col min="11" max="11" width="4.140625" style="1" customWidth="1"/>
    <col min="12" max="12" width="12.42578125" style="1" customWidth="1"/>
    <col min="13" max="13" width="4.28515625" style="1" customWidth="1"/>
    <col min="14" max="14" width="7.5703125" style="1" customWidth="1"/>
    <col min="15" max="15" width="4.42578125" style="1" customWidth="1"/>
    <col min="16" max="16" width="4.5703125" style="1" customWidth="1"/>
    <col min="17" max="17" width="10.140625" style="1" customWidth="1"/>
    <col min="18" max="18" width="3" style="1" customWidth="1"/>
    <col min="19" max="16384" width="9.140625" style="1"/>
  </cols>
  <sheetData>
    <row r="1" spans="1:20" ht="28.5" customHeight="1" x14ac:dyDescent="0.25">
      <c r="H1" s="89"/>
      <c r="I1" s="89"/>
      <c r="J1" s="89"/>
      <c r="K1" s="89"/>
      <c r="L1" s="89"/>
      <c r="M1" s="91" t="str">
        <f>CONCATENATE(EVRTEMP!C3,"/",EVRTEMP!D3,"/",EVRTEMP!E3)</f>
        <v>SELECT||pt=C:3||val=7/SELECT||pt=D:3||val=1/SELECT||pt=E:3||val=2018</v>
      </c>
      <c r="N1" s="91"/>
      <c r="O1" s="91"/>
      <c r="P1" s="91"/>
      <c r="Q1" s="91"/>
    </row>
    <row r="2" spans="1:20" x14ac:dyDescent="0.25">
      <c r="H2" s="89"/>
      <c r="I2" s="89"/>
      <c r="J2" s="89"/>
      <c r="K2" s="89"/>
      <c r="L2" s="89"/>
      <c r="M2" s="92" t="s">
        <v>0</v>
      </c>
      <c r="N2" s="92"/>
      <c r="O2" s="92"/>
      <c r="P2" s="92"/>
      <c r="Q2" s="92"/>
    </row>
    <row r="3" spans="1:20" ht="7.5" customHeight="1" thickBot="1" x14ac:dyDescent="0.3">
      <c r="H3" s="90"/>
      <c r="I3" s="90"/>
      <c r="J3" s="90"/>
      <c r="K3" s="90"/>
      <c r="L3" s="90"/>
      <c r="M3" s="2"/>
      <c r="N3" s="2"/>
      <c r="O3" s="2"/>
      <c r="P3" s="2"/>
      <c r="Q3" s="2"/>
    </row>
    <row r="4" spans="1:20" ht="20.25" thickBot="1" x14ac:dyDescent="0.3">
      <c r="A4" s="93" t="s">
        <v>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</row>
    <row r="5" spans="1:20" ht="3.75" customHeight="1" x14ac:dyDescent="0.2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3"/>
      <c r="P5" s="3"/>
      <c r="Q5" s="3"/>
    </row>
    <row r="6" spans="1:20" ht="19.5" x14ac:dyDescent="0.25">
      <c r="A6" s="5" t="s">
        <v>2</v>
      </c>
      <c r="B6" s="3"/>
      <c r="C6" s="3"/>
      <c r="D6" s="3"/>
      <c r="E6" s="94" t="str">
        <f>TRIM(UPPER(CONCATENATE(EVRTEMP!B6,", ",EVRTEMP!B7," ",EVRTEMP!B8)))</f>
        <v>INPUT||PT=B:6||VAL=, INPUT||PT=B:7||VAL= INPUT||PT=B:8||VAL=</v>
      </c>
      <c r="F6" s="84"/>
      <c r="G6" s="84"/>
      <c r="H6" s="84"/>
      <c r="I6" s="84"/>
      <c r="J6" s="84"/>
      <c r="K6" s="84"/>
      <c r="L6" s="84"/>
      <c r="M6" s="84"/>
      <c r="N6" s="84"/>
      <c r="O6" s="3"/>
      <c r="P6" s="3"/>
      <c r="Q6" s="3"/>
    </row>
    <row r="7" spans="1:20" ht="6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R7" s="7"/>
    </row>
    <row r="8" spans="1:20" ht="18.75" x14ac:dyDescent="0.25">
      <c r="A8" s="8" t="s">
        <v>3</v>
      </c>
      <c r="B8" s="8"/>
      <c r="C8" s="7"/>
      <c r="D8" s="7"/>
      <c r="E8" s="7"/>
      <c r="F8" s="9" t="str">
        <f>IF(EVRTEMP!D4="SUBJECT","X","")</f>
        <v/>
      </c>
      <c r="G8" s="10" t="s">
        <v>4</v>
      </c>
      <c r="I8" s="11" t="str">
        <f>IF(EVRTEMP!D4="CO-MAKER","X","")</f>
        <v/>
      </c>
      <c r="J8" s="10" t="s">
        <v>5</v>
      </c>
      <c r="K8" s="7"/>
      <c r="L8" s="7"/>
      <c r="M8" s="7"/>
      <c r="N8" s="7"/>
      <c r="O8" s="7"/>
      <c r="T8" s="12"/>
    </row>
    <row r="9" spans="1:20" ht="6.75" customHeight="1" thickBo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20" ht="15.75" thickBot="1" x14ac:dyDescent="0.3">
      <c r="A10" s="83" t="s">
        <v>6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13"/>
    </row>
    <row r="11" spans="1:20" ht="7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R11" s="7"/>
    </row>
    <row r="12" spans="1:20" ht="21" customHeight="1" x14ac:dyDescent="0.25">
      <c r="A12" s="8" t="s">
        <v>7</v>
      </c>
      <c r="B12" s="8"/>
      <c r="C12" s="7"/>
      <c r="D12" s="7"/>
      <c r="E12" s="84" t="str">
        <f>TRIM(UPPER(IF(EVRTEMP!C10=0,"",EVRTEMP!C10)))</f>
        <v>INPUT||PT=C:10||VAL=</v>
      </c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</row>
    <row r="13" spans="1:20" ht="7.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20" ht="18.75" customHeight="1" x14ac:dyDescent="0.25">
      <c r="A14" s="8" t="s">
        <v>8</v>
      </c>
      <c r="B14" s="8"/>
      <c r="C14" s="8"/>
      <c r="D14" s="8"/>
      <c r="E14" s="8"/>
      <c r="F14" s="11" t="str">
        <f>IF(EVRTEMP!C13="SINGLE","X","")</f>
        <v/>
      </c>
      <c r="G14" s="14" t="s">
        <v>9</v>
      </c>
      <c r="H14" s="11" t="str">
        <f>IF(EVRTEMP!C13="PARTNERSHIP","X","")</f>
        <v/>
      </c>
      <c r="I14" s="7" t="s">
        <v>10</v>
      </c>
      <c r="J14" s="10"/>
      <c r="K14" s="9" t="str">
        <f>IF(EVRTEMP!C13="CORPORATION","X","")</f>
        <v/>
      </c>
      <c r="L14" s="15" t="s">
        <v>11</v>
      </c>
      <c r="M14" s="11" t="str">
        <f>IF(EVRTEMP!C13="FAMILY BUSINESS","X","")</f>
        <v/>
      </c>
      <c r="N14" s="16" t="s">
        <v>12</v>
      </c>
      <c r="O14" s="7"/>
      <c r="P14" s="7"/>
    </row>
    <row r="15" spans="1:20" ht="3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20" ht="17.25" customHeight="1" x14ac:dyDescent="0.25">
      <c r="A16" s="8" t="s">
        <v>13</v>
      </c>
      <c r="B16" s="8"/>
      <c r="C16" s="84" t="str">
        <f>TRIM(UPPER(CONCATENATE(EVRTEMP!C11," ",EVRTEMP!A12)))</f>
        <v>INPUT||PT=C:11||VAL= INPUT||PT=A:12||VAL=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</row>
    <row r="17" spans="1:17" ht="3.7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7" ht="18.75" customHeight="1" x14ac:dyDescent="0.25">
      <c r="A18" s="8" t="s">
        <v>14</v>
      </c>
      <c r="B18" s="8"/>
      <c r="C18" s="7"/>
      <c r="D18" s="7"/>
      <c r="E18" s="68" t="str">
        <f>TRIM(UPPER(IF(EVRTEMP!C15=0,"",EVRTEMP!C15)))</f>
        <v>INPUT||PT=C:15||VAL=</v>
      </c>
      <c r="F18" s="68"/>
      <c r="G18" s="68"/>
      <c r="H18" s="68"/>
      <c r="I18" s="68"/>
      <c r="J18" s="68"/>
      <c r="K18" s="7"/>
      <c r="L18" s="8" t="s">
        <v>15</v>
      </c>
      <c r="M18" s="7"/>
      <c r="N18" s="17"/>
      <c r="O18" s="68" t="str">
        <f>CONCATENATE(EVRTEMP!C16,"/",EVRTEMP!D16,"/",EVRTEMP!E16)</f>
        <v>SELECT||pt=C:16||val=7/SELECT||pt=D:16||val=1/SELECT||pt=E:16||val=1970</v>
      </c>
      <c r="P18" s="68"/>
      <c r="Q18" s="68"/>
    </row>
    <row r="19" spans="1:17" ht="3.7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7" ht="17.25" customHeight="1" x14ac:dyDescent="0.25">
      <c r="A20" s="8" t="s">
        <v>16</v>
      </c>
      <c r="B20" s="8"/>
      <c r="C20" s="7"/>
      <c r="D20" s="7"/>
      <c r="E20" s="85" t="str">
        <f>TRIM(UPPER(IF(EVRTEMP!C17=0,"",EVRTEMP!C17)))</f>
        <v>INPUT||PT=C:17||VAL=</v>
      </c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</row>
    <row r="21" spans="1:17" ht="6.75" customHeight="1" x14ac:dyDescent="0.25">
      <c r="A21" s="8"/>
      <c r="B21" s="8"/>
      <c r="C21" s="7"/>
      <c r="D21" s="7"/>
      <c r="E21" s="18"/>
      <c r="F21" s="18"/>
      <c r="G21" s="18"/>
      <c r="H21" s="18"/>
      <c r="I21" s="18"/>
      <c r="J21" s="18"/>
      <c r="K21" s="18"/>
      <c r="L21" s="18"/>
      <c r="M21" s="7"/>
      <c r="N21" s="7"/>
      <c r="O21" s="7"/>
    </row>
    <row r="22" spans="1:17" x14ac:dyDescent="0.25">
      <c r="A22" s="8" t="s">
        <v>17</v>
      </c>
      <c r="B22" s="8"/>
      <c r="C22" s="7"/>
      <c r="D22" s="7"/>
      <c r="E22" s="11" t="str">
        <f>IF(EVRTEMP!C14="TRADING","X","")</f>
        <v/>
      </c>
      <c r="F22" s="87" t="s">
        <v>18</v>
      </c>
      <c r="G22" s="87"/>
      <c r="H22" s="11" t="str">
        <f>IF(EVRTEMP!C14="MANUFACTURING","X","")</f>
        <v/>
      </c>
      <c r="I22" s="16" t="s">
        <v>19</v>
      </c>
      <c r="J22" s="19"/>
      <c r="K22" s="9" t="str">
        <f>IF(EVRTEMP!C14="SERVICES","X","")</f>
        <v/>
      </c>
      <c r="L22" s="14" t="s">
        <v>20</v>
      </c>
      <c r="M22" s="11" t="str">
        <f>IF(EVRTEMP!C14="OTHERS","X","")</f>
        <v/>
      </c>
      <c r="N22" s="88" t="s">
        <v>21</v>
      </c>
      <c r="O22" s="88"/>
      <c r="P22" s="88"/>
    </row>
    <row r="23" spans="1:17" ht="15.75" thickBot="1" x14ac:dyDescent="0.3">
      <c r="A23" s="8"/>
      <c r="B23" s="8"/>
      <c r="C23" s="7"/>
      <c r="D23" s="7"/>
      <c r="E23" s="18"/>
      <c r="F23" s="18"/>
      <c r="G23" s="18"/>
      <c r="H23" s="18"/>
      <c r="I23" s="18"/>
      <c r="J23" s="18"/>
      <c r="K23" s="18"/>
      <c r="L23" s="18"/>
      <c r="M23" s="7"/>
      <c r="N23" s="7"/>
      <c r="O23" s="7"/>
    </row>
    <row r="24" spans="1:17" ht="15.75" thickBot="1" x14ac:dyDescent="0.3">
      <c r="A24" s="83" t="s">
        <v>22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17" ht="7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7"/>
      <c r="O25" s="7"/>
    </row>
    <row r="26" spans="1:17" x14ac:dyDescent="0.25">
      <c r="A26" s="8" t="s">
        <v>23</v>
      </c>
      <c r="B26" s="8"/>
      <c r="C26" s="7"/>
      <c r="D26" s="7"/>
      <c r="E26" s="84" t="str">
        <f>E6</f>
        <v>INPUT||PT=B:6||VAL=, INPUT||PT=B:7||VAL= INPUT||PT=B:8||VAL=</v>
      </c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</row>
    <row r="27" spans="1:17" ht="3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7" s="23" customFormat="1" ht="18.75" customHeight="1" x14ac:dyDescent="0.25">
      <c r="A28" s="8" t="s">
        <v>24</v>
      </c>
      <c r="B28" s="68" t="str">
        <f>TRIM(UPPER(IF(EVRTEMP!B19=0,"",EVRTEMP!B19)))</f>
        <v>INPUT||PT=B:19||VAL=</v>
      </c>
      <c r="C28" s="68"/>
      <c r="D28" s="68"/>
      <c r="E28" s="68"/>
      <c r="F28" s="68"/>
      <c r="G28" s="68"/>
      <c r="H28" s="68"/>
      <c r="I28" s="68"/>
      <c r="J28" s="68"/>
      <c r="K28" s="20" t="s">
        <v>25</v>
      </c>
      <c r="L28" s="21"/>
      <c r="M28" s="22"/>
      <c r="N28" s="14"/>
      <c r="O28" s="85" t="str">
        <f>TRIM(UPPER(IF(EVRTEMP!C20=0,"",EVRTEMP!C20)))</f>
        <v>INPUT||PT=C:20||VAL=</v>
      </c>
      <c r="P28" s="85"/>
      <c r="Q28" s="85"/>
    </row>
    <row r="29" spans="1:17" ht="9.75" customHeight="1" x14ac:dyDescent="0.25">
      <c r="A29" s="7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7"/>
      <c r="O29" s="7"/>
    </row>
    <row r="30" spans="1:17" x14ac:dyDescent="0.25">
      <c r="A30" s="8" t="s">
        <v>26</v>
      </c>
      <c r="B30" s="22"/>
      <c r="C30" s="24"/>
      <c r="D30" s="24"/>
      <c r="E30" s="9" t="str">
        <f>IF(EVRTEMP!C21="REGULAR","X","")</f>
        <v/>
      </c>
      <c r="F30" s="25" t="s">
        <v>27</v>
      </c>
      <c r="G30" s="26"/>
      <c r="H30" s="27" t="str">
        <f>IF(EVRTEMP!C21="PROBATIONARY","X","")</f>
        <v/>
      </c>
      <c r="I30" s="15" t="s">
        <v>28</v>
      </c>
      <c r="J30" s="28"/>
      <c r="K30" s="27" t="str">
        <f>IF(EVRTEMP!C21="CONTRACTUAL","X","")</f>
        <v/>
      </c>
      <c r="L30" s="15" t="s">
        <v>29</v>
      </c>
      <c r="M30" s="27" t="str">
        <f>IF(EVRTEMP!C21="CO-TERMINUS","X","")</f>
        <v/>
      </c>
      <c r="N30" s="14" t="s">
        <v>30</v>
      </c>
      <c r="O30" s="14"/>
      <c r="P30" s="7"/>
    </row>
    <row r="31" spans="1:17" ht="3" customHeight="1" x14ac:dyDescent="0.25">
      <c r="A31" s="7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7"/>
      <c r="O31" s="7"/>
    </row>
    <row r="32" spans="1:17" x14ac:dyDescent="0.25">
      <c r="A32" s="7"/>
      <c r="B32" s="24"/>
      <c r="C32" s="24"/>
      <c r="D32" s="24"/>
      <c r="E32" s="27" t="str">
        <f>IF(EVRTEMP!C21="TRAINEE","X","")</f>
        <v/>
      </c>
      <c r="F32" s="24" t="s">
        <v>31</v>
      </c>
      <c r="G32" s="24"/>
      <c r="H32" s="27" t="str">
        <f>IF(EVRTEMP!C21="CONSULTANT","X","")</f>
        <v/>
      </c>
      <c r="I32" s="15" t="s">
        <v>32</v>
      </c>
      <c r="J32" s="24"/>
      <c r="K32" s="27" t="str">
        <f>IF(EVRTEMP!C21="AGENT","X","")</f>
        <v/>
      </c>
      <c r="L32" s="15" t="s">
        <v>33</v>
      </c>
      <c r="M32" s="27" t="str">
        <f>IF(EVRTEMP!C21="COMMISSION","X","")</f>
        <v/>
      </c>
      <c r="N32" s="14" t="s">
        <v>34</v>
      </c>
      <c r="O32" s="14"/>
    </row>
    <row r="33" spans="1:17" ht="13.5" customHeight="1" x14ac:dyDescent="0.25">
      <c r="A33" s="7"/>
      <c r="B33" s="24"/>
      <c r="C33" s="24"/>
      <c r="D33" s="24"/>
      <c r="E33" s="24"/>
      <c r="F33" s="24"/>
      <c r="G33" s="24"/>
      <c r="H33" s="29"/>
      <c r="I33" s="24"/>
      <c r="J33" s="24"/>
      <c r="K33" s="24"/>
      <c r="L33" s="24"/>
      <c r="M33" s="24"/>
      <c r="N33" s="7"/>
      <c r="O33" s="7"/>
    </row>
    <row r="34" spans="1:17" x14ac:dyDescent="0.25">
      <c r="A34" s="8" t="s">
        <v>35</v>
      </c>
      <c r="B34" s="22"/>
      <c r="C34" s="24"/>
      <c r="D34" s="24"/>
      <c r="E34" s="86" t="str">
        <f>EVRTEMP!E22</f>
        <v>INPUT||pt=E:22||val=P 30,000</v>
      </c>
      <c r="F34" s="68"/>
      <c r="G34" s="68"/>
      <c r="H34" s="68"/>
      <c r="I34" s="68"/>
      <c r="J34" s="24"/>
      <c r="K34" s="9" t="str">
        <f>IF(EVRTEMP!C22="MONTHLY","X","")</f>
        <v/>
      </c>
      <c r="L34" s="15" t="s">
        <v>36</v>
      </c>
      <c r="M34" s="27" t="str">
        <f>IF(EVRTEMP!C22="ANNUAL","X","")</f>
        <v/>
      </c>
      <c r="N34" s="14" t="s">
        <v>37</v>
      </c>
      <c r="O34" s="14"/>
    </row>
    <row r="35" spans="1:17" x14ac:dyDescent="0.25">
      <c r="A35" s="7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8"/>
      <c r="M35" s="24"/>
      <c r="N35" s="7"/>
      <c r="O35" s="7"/>
    </row>
    <row r="36" spans="1:17" x14ac:dyDescent="0.25">
      <c r="A36" s="8" t="s">
        <v>38</v>
      </c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7"/>
      <c r="O36" s="7"/>
    </row>
    <row r="37" spans="1:17" x14ac:dyDescent="0.25">
      <c r="A37" s="7"/>
      <c r="B37" s="7"/>
      <c r="C37" s="7" t="s">
        <v>39</v>
      </c>
      <c r="D37" s="7"/>
      <c r="E37" s="7"/>
      <c r="F37" s="68" t="str">
        <f>TRIM(UPPER(IF(EVRTEMP!B24=0,"",EVRTEMP!B24)))</f>
        <v>INPUT||PT=B:24||VAL=</v>
      </c>
      <c r="G37" s="68"/>
      <c r="H37" s="68"/>
      <c r="I37" s="68"/>
      <c r="J37" s="7"/>
      <c r="K37" s="7"/>
      <c r="L37" s="7"/>
      <c r="M37" s="7"/>
      <c r="N37" s="7"/>
      <c r="O37" s="7"/>
    </row>
    <row r="38" spans="1:17" x14ac:dyDescent="0.25">
      <c r="A38" s="7"/>
      <c r="B38" s="7"/>
      <c r="C38" s="7" t="s">
        <v>40</v>
      </c>
      <c r="D38" s="7"/>
      <c r="E38" s="7"/>
      <c r="F38" s="68" t="str">
        <f>TRIM(UPPER(IF(EVRTEMP!F24=0,"",EVRTEMP!F24)))</f>
        <v>INPUT||PT=F:24||VAL=</v>
      </c>
      <c r="G38" s="68"/>
      <c r="H38" s="68"/>
      <c r="I38" s="68"/>
      <c r="J38" s="7"/>
      <c r="K38" s="7"/>
      <c r="L38" s="7"/>
      <c r="M38" s="7"/>
      <c r="N38" s="7"/>
      <c r="O38" s="7"/>
    </row>
    <row r="39" spans="1:17" x14ac:dyDescent="0.25">
      <c r="A39" s="7"/>
      <c r="B39" s="7"/>
      <c r="C39" s="7" t="s">
        <v>41</v>
      </c>
      <c r="D39" s="7"/>
      <c r="E39" s="7"/>
      <c r="F39" s="68" t="str">
        <f>TRIM(UPPER(IF(EVRTEMP!C25=0,"",EVRTEMP!C25)))</f>
        <v>INPUT||PT=C:25||VAL=</v>
      </c>
      <c r="G39" s="68"/>
      <c r="H39" s="68"/>
      <c r="I39" s="68"/>
      <c r="J39" s="7"/>
      <c r="K39" s="7"/>
      <c r="L39" s="7"/>
      <c r="M39" s="7"/>
      <c r="N39" s="7"/>
      <c r="O39" s="7"/>
    </row>
    <row r="40" spans="1:17" x14ac:dyDescent="0.25">
      <c r="A40" s="7"/>
      <c r="B40" s="7"/>
      <c r="C40" s="7" t="s">
        <v>42</v>
      </c>
      <c r="D40" s="7"/>
      <c r="E40" s="7"/>
      <c r="F40" s="68" t="str">
        <f>TRIM(UPPER(IF(EVRTEMP!F25=0,"",EVRTEMP!F25)))</f>
        <v>INPUT||PT=F:25||VAL=</v>
      </c>
      <c r="G40" s="68"/>
      <c r="H40" s="68"/>
      <c r="I40" s="68"/>
      <c r="J40" s="7"/>
      <c r="K40" s="7"/>
      <c r="L40" s="7"/>
      <c r="M40" s="7"/>
      <c r="N40" s="7"/>
      <c r="O40" s="7"/>
    </row>
    <row r="41" spans="1:17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7" x14ac:dyDescent="0.25">
      <c r="A42" s="8" t="s">
        <v>43</v>
      </c>
      <c r="B42" s="8"/>
      <c r="C42" s="7"/>
      <c r="D42" s="7"/>
      <c r="E42" s="68" t="str">
        <f>TRIM(UPPER(IF(EVRTEMP!C26=0,"",EVRTEMP!C26)))</f>
        <v>INPUT||PT=C:26||VAL=</v>
      </c>
      <c r="F42" s="68"/>
      <c r="G42" s="68"/>
      <c r="H42" s="68"/>
      <c r="I42" s="68"/>
      <c r="J42" s="68"/>
      <c r="K42" s="68"/>
      <c r="L42" s="30" t="s">
        <v>24</v>
      </c>
      <c r="M42" s="68" t="str">
        <f>TRIM(UPPER(IF(EVRTEMP!C27=0,"",EVRTEMP!C27)))</f>
        <v>INPUT||PT=C:27||VAL=</v>
      </c>
      <c r="N42" s="68"/>
      <c r="O42" s="68"/>
      <c r="P42" s="68"/>
      <c r="Q42" s="68"/>
    </row>
    <row r="43" spans="1:17" ht="3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L43" s="31"/>
      <c r="M43" s="32"/>
      <c r="N43" s="32"/>
      <c r="O43" s="32"/>
      <c r="P43" s="33"/>
      <c r="Q43" s="33"/>
    </row>
    <row r="44" spans="1:17" x14ac:dyDescent="0.25">
      <c r="A44" s="8" t="s">
        <v>44</v>
      </c>
      <c r="B44" s="8"/>
      <c r="C44" s="7"/>
      <c r="D44" s="7"/>
      <c r="E44" s="68" t="str">
        <f>TRIM(UPPER(IF(EVRTEMP!C28=0,"",EVRTEMP!C28)))</f>
        <v>INPUT||PT=C:28||VAL=</v>
      </c>
      <c r="F44" s="68"/>
      <c r="G44" s="68"/>
      <c r="H44" s="68"/>
      <c r="I44" s="68"/>
      <c r="J44" s="68"/>
      <c r="K44" s="68"/>
      <c r="L44" s="30" t="s">
        <v>24</v>
      </c>
      <c r="M44" s="68" t="str">
        <f>TRIM(UPPER(IF(EVRTEMP!C29=0,"",EVRTEMP!C29)))</f>
        <v>INPUT||PT=C:29||VAL=</v>
      </c>
      <c r="N44" s="68"/>
      <c r="O44" s="68"/>
      <c r="P44" s="68"/>
      <c r="Q44" s="68"/>
    </row>
    <row r="45" spans="1:17" ht="3" customHeight="1" x14ac:dyDescent="0.25">
      <c r="A45" s="8"/>
      <c r="B45" s="8"/>
      <c r="C45" s="7"/>
      <c r="D45" s="7"/>
      <c r="E45" s="7"/>
      <c r="F45" s="7"/>
      <c r="G45" s="7"/>
      <c r="H45" s="7"/>
      <c r="I45" s="7"/>
      <c r="J45" s="7"/>
      <c r="L45" s="31"/>
      <c r="M45" s="32"/>
      <c r="N45" s="32"/>
      <c r="O45" s="32"/>
      <c r="P45" s="33"/>
      <c r="Q45" s="33"/>
    </row>
    <row r="46" spans="1:17" x14ac:dyDescent="0.25">
      <c r="A46" s="8" t="s">
        <v>45</v>
      </c>
      <c r="B46" s="8"/>
      <c r="C46" s="7"/>
      <c r="D46" s="7"/>
      <c r="E46" s="68" t="str">
        <f>TRIM(UPPER(IF(EVRTEMP!C30=0,"",EVRTEMP!C30)))</f>
        <v>INPUT||PT=C:30||VAL=</v>
      </c>
      <c r="F46" s="68"/>
      <c r="G46" s="68"/>
      <c r="H46" s="68"/>
      <c r="I46" s="68"/>
      <c r="J46" s="68"/>
      <c r="K46" s="68"/>
      <c r="L46" s="30" t="s">
        <v>24</v>
      </c>
      <c r="M46" s="68" t="str">
        <f>TRIM(UPPER(IF(EVRTEMP!C31=0,"",EVRTEMP!C31)))</f>
        <v>INPUT||PT=C:31||VAL=</v>
      </c>
      <c r="N46" s="68"/>
      <c r="O46" s="68"/>
      <c r="P46" s="68"/>
      <c r="Q46" s="68"/>
    </row>
    <row r="47" spans="1:17" ht="3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L47" s="7"/>
      <c r="M47" s="7"/>
      <c r="N47" s="7"/>
      <c r="O47" s="7"/>
    </row>
    <row r="48" spans="1:17" ht="15.75" thickBo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7" x14ac:dyDescent="0.25">
      <c r="A49" s="73" t="s">
        <v>46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</row>
    <row r="50" spans="1:17" x14ac:dyDescent="0.25">
      <c r="A50" s="74" t="str">
        <f>TRIM(UPPER(IF(EVRTEMP!A33=0,"",EVRTEMP!A33)))</f>
        <v>INPUT||PT=A:33||VAL=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6"/>
    </row>
    <row r="51" spans="1:17" x14ac:dyDescent="0.25">
      <c r="A51" s="77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9"/>
    </row>
    <row r="52" spans="1:17" x14ac:dyDescent="0.25">
      <c r="A52" s="80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2"/>
    </row>
    <row r="53" spans="1:17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7" x14ac:dyDescent="0.25">
      <c r="A54" s="5" t="s">
        <v>47</v>
      </c>
      <c r="B54" s="5"/>
      <c r="C54" s="68" t="str">
        <f>TRIM(UPPER(IF(EVRTEMP!C40=0,"",EVRTEMP!C40)))</f>
        <v>INPUT||PT=C:40||VAL=</v>
      </c>
      <c r="D54" s="68"/>
      <c r="E54" s="68"/>
      <c r="F54" s="68"/>
      <c r="G54" s="68"/>
      <c r="H54" s="68"/>
      <c r="I54" s="68"/>
      <c r="J54" s="68"/>
      <c r="K54" s="68"/>
      <c r="L54" s="30" t="s">
        <v>24</v>
      </c>
      <c r="M54" s="68" t="str">
        <f>TRIM(UPPER(IF(EVRTEMP!C41=0,"",EVRTEMP!C41)))</f>
        <v>INPUT||PT=C:41||VAL=</v>
      </c>
      <c r="N54" s="68"/>
      <c r="O54" s="68"/>
      <c r="P54" s="68"/>
      <c r="Q54" s="68"/>
    </row>
    <row r="55" spans="1:17" ht="3.75" customHeight="1" x14ac:dyDescent="0.25">
      <c r="A55" s="8"/>
      <c r="B55" s="8"/>
      <c r="C55" s="34"/>
      <c r="D55" s="34"/>
      <c r="E55" s="34"/>
      <c r="F55" s="34"/>
      <c r="G55" s="34"/>
      <c r="H55" s="34"/>
      <c r="I55" s="34"/>
      <c r="J55" s="34"/>
      <c r="K55" s="34"/>
      <c r="L55" s="30"/>
    </row>
    <row r="56" spans="1:17" ht="15.75" customHeight="1" x14ac:dyDescent="0.25">
      <c r="A56" s="8"/>
      <c r="B56" s="8"/>
      <c r="C56" s="68" t="str">
        <f>TRIM(UPPER(IF(EVRTEMP!C43=0,"",EVRTEMP!C43)))</f>
        <v>INPUT||PT=C:43||VAL=</v>
      </c>
      <c r="D56" s="68"/>
      <c r="E56" s="68"/>
      <c r="F56" s="68"/>
      <c r="G56" s="68"/>
      <c r="H56" s="68"/>
      <c r="I56" s="68"/>
      <c r="J56" s="68"/>
      <c r="K56" s="68"/>
      <c r="L56" s="30" t="s">
        <v>24</v>
      </c>
      <c r="M56" s="68" t="str">
        <f>TRIM(UPPER(IF(EVRTEMP!C44=0,"",EVRTEMP!C27)))</f>
        <v>INPUT||PT=C:27||VAL=</v>
      </c>
      <c r="N56" s="68"/>
      <c r="O56" s="68"/>
      <c r="P56" s="68"/>
      <c r="Q56" s="68"/>
    </row>
    <row r="57" spans="1:17" ht="34.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L57" s="8"/>
      <c r="M57" s="35"/>
      <c r="N57" s="35"/>
      <c r="O57" s="35"/>
      <c r="P57" s="35"/>
      <c r="Q57" s="35"/>
    </row>
    <row r="58" spans="1:17" x14ac:dyDescent="0.25">
      <c r="A58" s="8" t="s">
        <v>48</v>
      </c>
      <c r="B58" s="8"/>
      <c r="C58" s="7"/>
      <c r="D58" s="7"/>
      <c r="E58" s="69" t="str">
        <f>TRIM(UPPER(IF(EVRTEMP!C46=0,"",EVRTEMP!C46)))</f>
        <v>INPUT||PT=C:46||VAL=</v>
      </c>
      <c r="F58" s="69"/>
      <c r="G58" s="69"/>
      <c r="H58" s="69"/>
      <c r="I58" s="69"/>
      <c r="J58" s="69"/>
      <c r="K58" s="69"/>
      <c r="L58" s="36" t="s">
        <v>49</v>
      </c>
      <c r="M58" s="37"/>
      <c r="N58" s="70"/>
      <c r="O58" s="70"/>
      <c r="P58" s="70"/>
      <c r="Q58" s="70"/>
    </row>
    <row r="59" spans="1:17" ht="3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38"/>
      <c r="M59" s="7"/>
      <c r="N59" s="7"/>
      <c r="O59" s="7"/>
      <c r="P59" s="7"/>
      <c r="Q59" s="7"/>
    </row>
    <row r="60" spans="1:17" x14ac:dyDescent="0.25">
      <c r="A60" s="8" t="s">
        <v>50</v>
      </c>
      <c r="B60" s="8"/>
      <c r="C60" s="7"/>
      <c r="D60" s="7"/>
      <c r="E60" s="71" t="s">
        <v>51</v>
      </c>
      <c r="F60" s="71"/>
      <c r="G60" s="71"/>
      <c r="H60" s="71"/>
      <c r="I60" s="71"/>
      <c r="J60" s="71"/>
      <c r="K60" s="71"/>
      <c r="L60" s="36" t="s">
        <v>52</v>
      </c>
      <c r="M60" s="7"/>
      <c r="N60" s="72" t="str">
        <f>CONCATENATE(EVRTEMP!B47,"/",EVRTEMP!C47,"/",EVRTEMP!D47)</f>
        <v>SELECT||pt=B:47||val=7/SELECT||pt=C:47||val=1/SELECT||pt=D:47||val=2018</v>
      </c>
      <c r="O60" s="72"/>
      <c r="P60" s="72"/>
      <c r="Q60" s="72"/>
    </row>
    <row r="61" spans="1:17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7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7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7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</sheetData>
  <mergeCells count="38">
    <mergeCell ref="F22:G22"/>
    <mergeCell ref="N22:P22"/>
    <mergeCell ref="H1:L3"/>
    <mergeCell ref="M1:Q1"/>
    <mergeCell ref="M2:Q2"/>
    <mergeCell ref="A4:Q4"/>
    <mergeCell ref="E6:N6"/>
    <mergeCell ref="A10:Q10"/>
    <mergeCell ref="E12:Q12"/>
    <mergeCell ref="C16:Q16"/>
    <mergeCell ref="E18:J18"/>
    <mergeCell ref="O18:Q18"/>
    <mergeCell ref="E20:Q20"/>
    <mergeCell ref="E44:K44"/>
    <mergeCell ref="M44:Q44"/>
    <mergeCell ref="A24:Q24"/>
    <mergeCell ref="E26:Q26"/>
    <mergeCell ref="B28:J28"/>
    <mergeCell ref="O28:Q28"/>
    <mergeCell ref="E34:I34"/>
    <mergeCell ref="F37:I37"/>
    <mergeCell ref="F38:I38"/>
    <mergeCell ref="F39:I39"/>
    <mergeCell ref="F40:I40"/>
    <mergeCell ref="E42:K42"/>
    <mergeCell ref="M42:Q42"/>
    <mergeCell ref="E46:K46"/>
    <mergeCell ref="M46:Q46"/>
    <mergeCell ref="A49:Q49"/>
    <mergeCell ref="A50:Q52"/>
    <mergeCell ref="C54:K54"/>
    <mergeCell ref="M54:Q54"/>
    <mergeCell ref="C56:K56"/>
    <mergeCell ref="M56:Q56"/>
    <mergeCell ref="E58:K58"/>
    <mergeCell ref="N58:Q58"/>
    <mergeCell ref="E60:K60"/>
    <mergeCell ref="N60:Q60"/>
  </mergeCells>
  <printOptions horizontalCentered="1"/>
  <pageMargins left="0.25" right="0.25" top="0.25" bottom="0.25" header="0.51180555555555551" footer="0.51180555555555551"/>
  <pageSetup scale="68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/>
  </sheetViews>
  <sheetFormatPr defaultColWidth="9.140625" defaultRowHeight="13.5" x14ac:dyDescent="0.25"/>
  <cols>
    <col min="1" max="1" width="29.7109375" style="40" bestFit="1" customWidth="1"/>
    <col min="2" max="2" width="7.7109375" style="40" customWidth="1"/>
    <col min="3" max="3" width="16.7109375" style="40" bestFit="1" customWidth="1"/>
    <col min="4" max="4" width="16.5703125" style="40" bestFit="1" customWidth="1"/>
    <col min="5" max="5" width="18.140625" style="40" bestFit="1" customWidth="1"/>
    <col min="6" max="6" width="7.7109375" style="40" customWidth="1"/>
    <col min="7" max="7" width="17.5703125" style="40" bestFit="1" customWidth="1"/>
    <col min="8" max="8" width="17.42578125" style="40" bestFit="1" customWidth="1"/>
    <col min="9" max="9" width="18.85546875" style="40" bestFit="1" customWidth="1"/>
    <col min="10" max="10" width="7.7109375" style="40" customWidth="1"/>
    <col min="11" max="11" width="17.42578125" style="40" bestFit="1" customWidth="1"/>
    <col min="12" max="12" width="17.5703125" style="40" bestFit="1" customWidth="1"/>
    <col min="13" max="13" width="18.85546875" style="40" bestFit="1" customWidth="1"/>
    <col min="14" max="16384" width="9.140625" style="39"/>
  </cols>
  <sheetData>
    <row r="1" spans="1:13" x14ac:dyDescent="0.25">
      <c r="A1" s="40" t="s">
        <v>127</v>
      </c>
      <c r="C1" s="40" t="s">
        <v>147</v>
      </c>
      <c r="D1" s="40" t="s">
        <v>159</v>
      </c>
      <c r="E1" s="40" t="s">
        <v>190</v>
      </c>
      <c r="G1" s="40" t="s">
        <v>300</v>
      </c>
      <c r="H1" s="40" t="s">
        <v>312</v>
      </c>
      <c r="I1" s="40" t="s">
        <v>343</v>
      </c>
      <c r="K1" s="40" t="s">
        <v>453</v>
      </c>
      <c r="L1" s="40" t="s">
        <v>465</v>
      </c>
      <c r="M1" s="40" t="s">
        <v>496</v>
      </c>
    </row>
    <row r="2" spans="1:13" x14ac:dyDescent="0.25">
      <c r="A2" s="40" t="s">
        <v>128</v>
      </c>
      <c r="C2" s="40" t="s">
        <v>148</v>
      </c>
      <c r="D2" s="40" t="s">
        <v>160</v>
      </c>
      <c r="E2" s="40" t="s">
        <v>191</v>
      </c>
      <c r="G2" s="40" t="s">
        <v>301</v>
      </c>
      <c r="H2" s="40" t="s">
        <v>313</v>
      </c>
      <c r="I2" s="40" t="s">
        <v>344</v>
      </c>
      <c r="K2" s="40" t="s">
        <v>454</v>
      </c>
      <c r="L2" s="40" t="s">
        <v>466</v>
      </c>
      <c r="M2" s="40" t="s">
        <v>497</v>
      </c>
    </row>
    <row r="3" spans="1:13" x14ac:dyDescent="0.25">
      <c r="C3" s="40" t="s">
        <v>149</v>
      </c>
      <c r="D3" s="40" t="s">
        <v>161</v>
      </c>
      <c r="E3" s="40" t="s">
        <v>192</v>
      </c>
      <c r="G3" s="40" t="s">
        <v>302</v>
      </c>
      <c r="H3" s="40" t="s">
        <v>314</v>
      </c>
      <c r="I3" s="40" t="s">
        <v>345</v>
      </c>
      <c r="K3" s="40" t="s">
        <v>455</v>
      </c>
      <c r="L3" s="40" t="s">
        <v>467</v>
      </c>
      <c r="M3" s="40" t="s">
        <v>498</v>
      </c>
    </row>
    <row r="4" spans="1:13" x14ac:dyDescent="0.25">
      <c r="A4" s="40" t="s">
        <v>129</v>
      </c>
      <c r="C4" s="40" t="s">
        <v>150</v>
      </c>
      <c r="D4" s="40" t="s">
        <v>162</v>
      </c>
      <c r="E4" s="40" t="s">
        <v>193</v>
      </c>
      <c r="G4" s="40" t="s">
        <v>303</v>
      </c>
      <c r="H4" s="40" t="s">
        <v>315</v>
      </c>
      <c r="I4" s="40" t="s">
        <v>346</v>
      </c>
      <c r="K4" s="40" t="s">
        <v>456</v>
      </c>
      <c r="L4" s="40" t="s">
        <v>468</v>
      </c>
      <c r="M4" s="40" t="s">
        <v>499</v>
      </c>
    </row>
    <row r="5" spans="1:13" x14ac:dyDescent="0.25">
      <c r="A5" s="40" t="s">
        <v>130</v>
      </c>
      <c r="C5" s="40" t="s">
        <v>151</v>
      </c>
      <c r="D5" s="40" t="s">
        <v>163</v>
      </c>
      <c r="E5" s="40" t="s">
        <v>194</v>
      </c>
      <c r="G5" s="40" t="s">
        <v>304</v>
      </c>
      <c r="H5" s="40" t="s">
        <v>316</v>
      </c>
      <c r="I5" s="40" t="s">
        <v>347</v>
      </c>
      <c r="K5" s="40" t="s">
        <v>457</v>
      </c>
      <c r="L5" s="40" t="s">
        <v>469</v>
      </c>
      <c r="M5" s="40" t="s">
        <v>500</v>
      </c>
    </row>
    <row r="6" spans="1:13" x14ac:dyDescent="0.25">
      <c r="A6" s="40" t="s">
        <v>131</v>
      </c>
      <c r="C6" s="40" t="s">
        <v>152</v>
      </c>
      <c r="D6" s="40" t="s">
        <v>164</v>
      </c>
      <c r="E6" s="40" t="s">
        <v>195</v>
      </c>
      <c r="G6" s="40" t="s">
        <v>305</v>
      </c>
      <c r="H6" s="40" t="s">
        <v>317</v>
      </c>
      <c r="I6" s="40" t="s">
        <v>348</v>
      </c>
      <c r="K6" s="40" t="s">
        <v>458</v>
      </c>
      <c r="L6" s="40" t="s">
        <v>470</v>
      </c>
      <c r="M6" s="40" t="s">
        <v>501</v>
      </c>
    </row>
    <row r="7" spans="1:13" x14ac:dyDescent="0.25">
      <c r="A7" s="40" t="s">
        <v>132</v>
      </c>
      <c r="C7" s="40" t="s">
        <v>153</v>
      </c>
      <c r="D7" s="40" t="s">
        <v>165</v>
      </c>
      <c r="E7" s="40" t="s">
        <v>196</v>
      </c>
      <c r="G7" s="40" t="s">
        <v>306</v>
      </c>
      <c r="H7" s="40" t="s">
        <v>318</v>
      </c>
      <c r="I7" s="40" t="s">
        <v>349</v>
      </c>
      <c r="K7" s="40" t="s">
        <v>459</v>
      </c>
      <c r="L7" s="40" t="s">
        <v>471</v>
      </c>
      <c r="M7" s="40" t="s">
        <v>502</v>
      </c>
    </row>
    <row r="8" spans="1:13" x14ac:dyDescent="0.25">
      <c r="C8" s="40" t="s">
        <v>154</v>
      </c>
      <c r="D8" s="40" t="s">
        <v>166</v>
      </c>
      <c r="E8" s="40" t="s">
        <v>197</v>
      </c>
      <c r="G8" s="40" t="s">
        <v>307</v>
      </c>
      <c r="H8" s="40" t="s">
        <v>319</v>
      </c>
      <c r="I8" s="40" t="s">
        <v>350</v>
      </c>
      <c r="K8" s="40" t="s">
        <v>460</v>
      </c>
      <c r="L8" s="40" t="s">
        <v>472</v>
      </c>
      <c r="M8" s="40" t="s">
        <v>503</v>
      </c>
    </row>
    <row r="9" spans="1:13" x14ac:dyDescent="0.25">
      <c r="A9" s="40" t="s">
        <v>133</v>
      </c>
      <c r="C9" s="40" t="s">
        <v>155</v>
      </c>
      <c r="D9" s="40" t="s">
        <v>167</v>
      </c>
      <c r="E9" s="40" t="s">
        <v>198</v>
      </c>
      <c r="G9" s="40" t="s">
        <v>308</v>
      </c>
      <c r="H9" s="40" t="s">
        <v>320</v>
      </c>
      <c r="I9" s="40" t="s">
        <v>351</v>
      </c>
      <c r="K9" s="40" t="s">
        <v>461</v>
      </c>
      <c r="L9" s="40" t="s">
        <v>473</v>
      </c>
      <c r="M9" s="40" t="s">
        <v>504</v>
      </c>
    </row>
    <row r="10" spans="1:13" x14ac:dyDescent="0.25">
      <c r="A10" s="40" t="s">
        <v>134</v>
      </c>
      <c r="C10" s="40" t="s">
        <v>156</v>
      </c>
      <c r="D10" s="40" t="s">
        <v>168</v>
      </c>
      <c r="E10" s="40" t="s">
        <v>199</v>
      </c>
      <c r="G10" s="40" t="s">
        <v>309</v>
      </c>
      <c r="H10" s="40" t="s">
        <v>321</v>
      </c>
      <c r="I10" s="40" t="s">
        <v>352</v>
      </c>
      <c r="K10" s="40" t="s">
        <v>462</v>
      </c>
      <c r="L10" s="40" t="s">
        <v>474</v>
      </c>
      <c r="M10" s="40" t="s">
        <v>505</v>
      </c>
    </row>
    <row r="11" spans="1:13" x14ac:dyDescent="0.25">
      <c r="A11" s="40" t="s">
        <v>135</v>
      </c>
      <c r="C11" s="40" t="s">
        <v>157</v>
      </c>
      <c r="D11" s="40" t="s">
        <v>169</v>
      </c>
      <c r="E11" s="40" t="s">
        <v>200</v>
      </c>
      <c r="G11" s="40" t="s">
        <v>310</v>
      </c>
      <c r="H11" s="40" t="s">
        <v>322</v>
      </c>
      <c r="I11" s="40" t="s">
        <v>353</v>
      </c>
      <c r="K11" s="40" t="s">
        <v>463</v>
      </c>
      <c r="L11" s="40" t="s">
        <v>475</v>
      </c>
      <c r="M11" s="40" t="s">
        <v>506</v>
      </c>
    </row>
    <row r="12" spans="1:13" x14ac:dyDescent="0.25">
      <c r="A12" s="40" t="s">
        <v>136</v>
      </c>
      <c r="C12" s="40" t="s">
        <v>158</v>
      </c>
      <c r="D12" s="40" t="s">
        <v>170</v>
      </c>
      <c r="E12" s="40" t="s">
        <v>201</v>
      </c>
      <c r="G12" s="40" t="s">
        <v>311</v>
      </c>
      <c r="H12" s="40" t="s">
        <v>323</v>
      </c>
      <c r="I12" s="40" t="s">
        <v>354</v>
      </c>
      <c r="K12" s="40" t="s">
        <v>464</v>
      </c>
      <c r="L12" s="40" t="s">
        <v>476</v>
      </c>
      <c r="M12" s="40" t="s">
        <v>507</v>
      </c>
    </row>
    <row r="13" spans="1:13" x14ac:dyDescent="0.25">
      <c r="D13" s="40" t="s">
        <v>171</v>
      </c>
      <c r="E13" s="40" t="s">
        <v>202</v>
      </c>
      <c r="H13" s="40" t="s">
        <v>324</v>
      </c>
      <c r="I13" s="40" t="s">
        <v>355</v>
      </c>
      <c r="L13" s="40" t="s">
        <v>477</v>
      </c>
      <c r="M13" s="40" t="s">
        <v>508</v>
      </c>
    </row>
    <row r="14" spans="1:13" x14ac:dyDescent="0.25">
      <c r="A14" s="40" t="s">
        <v>137</v>
      </c>
      <c r="D14" s="40" t="s">
        <v>172</v>
      </c>
      <c r="E14" s="40" t="s">
        <v>203</v>
      </c>
      <c r="H14" s="40" t="s">
        <v>325</v>
      </c>
      <c r="I14" s="40" t="s">
        <v>356</v>
      </c>
      <c r="L14" s="40" t="s">
        <v>478</v>
      </c>
      <c r="M14" s="40" t="s">
        <v>509</v>
      </c>
    </row>
    <row r="15" spans="1:13" x14ac:dyDescent="0.25">
      <c r="A15" s="40" t="s">
        <v>138</v>
      </c>
      <c r="D15" s="40" t="s">
        <v>173</v>
      </c>
      <c r="E15" s="40" t="s">
        <v>204</v>
      </c>
      <c r="H15" s="40" t="s">
        <v>326</v>
      </c>
      <c r="I15" s="40" t="s">
        <v>357</v>
      </c>
      <c r="L15" s="40" t="s">
        <v>479</v>
      </c>
      <c r="M15" s="40" t="s">
        <v>510</v>
      </c>
    </row>
    <row r="16" spans="1:13" x14ac:dyDescent="0.25">
      <c r="A16" s="40" t="s">
        <v>139</v>
      </c>
      <c r="D16" s="40" t="s">
        <v>174</v>
      </c>
      <c r="E16" s="40" t="s">
        <v>205</v>
      </c>
      <c r="H16" s="40" t="s">
        <v>327</v>
      </c>
      <c r="I16" s="40" t="s">
        <v>358</v>
      </c>
      <c r="L16" s="40" t="s">
        <v>480</v>
      </c>
      <c r="M16" s="40" t="s">
        <v>511</v>
      </c>
    </row>
    <row r="17" spans="1:13" x14ac:dyDescent="0.25">
      <c r="A17" s="40" t="s">
        <v>140</v>
      </c>
      <c r="D17" s="40" t="s">
        <v>175</v>
      </c>
      <c r="E17" s="40" t="s">
        <v>206</v>
      </c>
      <c r="H17" s="40" t="s">
        <v>328</v>
      </c>
      <c r="I17" s="40" t="s">
        <v>359</v>
      </c>
      <c r="L17" s="40" t="s">
        <v>481</v>
      </c>
      <c r="M17" s="40" t="s">
        <v>512</v>
      </c>
    </row>
    <row r="18" spans="1:13" x14ac:dyDescent="0.25">
      <c r="A18" s="40" t="s">
        <v>141</v>
      </c>
      <c r="D18" s="40" t="s">
        <v>176</v>
      </c>
      <c r="E18" s="40" t="s">
        <v>207</v>
      </c>
      <c r="H18" s="40" t="s">
        <v>329</v>
      </c>
      <c r="I18" s="40" t="s">
        <v>360</v>
      </c>
      <c r="L18" s="40" t="s">
        <v>482</v>
      </c>
      <c r="M18" s="40" t="s">
        <v>513</v>
      </c>
    </row>
    <row r="19" spans="1:13" x14ac:dyDescent="0.25">
      <c r="A19" s="40" t="s">
        <v>142</v>
      </c>
      <c r="D19" s="40" t="s">
        <v>177</v>
      </c>
      <c r="E19" s="40" t="s">
        <v>208</v>
      </c>
      <c r="H19" s="40" t="s">
        <v>330</v>
      </c>
      <c r="I19" s="40" t="s">
        <v>361</v>
      </c>
      <c r="L19" s="40" t="s">
        <v>483</v>
      </c>
      <c r="M19" s="40" t="s">
        <v>514</v>
      </c>
    </row>
    <row r="20" spans="1:13" x14ac:dyDescent="0.25">
      <c r="A20" s="40" t="s">
        <v>143</v>
      </c>
      <c r="D20" s="40" t="s">
        <v>178</v>
      </c>
      <c r="E20" s="40" t="s">
        <v>209</v>
      </c>
      <c r="H20" s="40" t="s">
        <v>331</v>
      </c>
      <c r="I20" s="40" t="s">
        <v>362</v>
      </c>
      <c r="L20" s="40" t="s">
        <v>484</v>
      </c>
      <c r="M20" s="40" t="s">
        <v>515</v>
      </c>
    </row>
    <row r="21" spans="1:13" x14ac:dyDescent="0.25">
      <c r="A21" s="40" t="s">
        <v>144</v>
      </c>
      <c r="D21" s="40" t="s">
        <v>179</v>
      </c>
      <c r="E21" s="40" t="s">
        <v>210</v>
      </c>
      <c r="H21" s="40" t="s">
        <v>332</v>
      </c>
      <c r="I21" s="40" t="s">
        <v>363</v>
      </c>
      <c r="L21" s="40" t="s">
        <v>485</v>
      </c>
      <c r="M21" s="40" t="s">
        <v>516</v>
      </c>
    </row>
    <row r="22" spans="1:13" x14ac:dyDescent="0.25">
      <c r="D22" s="40" t="s">
        <v>180</v>
      </c>
      <c r="E22" s="40" t="s">
        <v>211</v>
      </c>
      <c r="H22" s="40" t="s">
        <v>333</v>
      </c>
      <c r="I22" s="40" t="s">
        <v>364</v>
      </c>
      <c r="L22" s="40" t="s">
        <v>486</v>
      </c>
      <c r="M22" s="40" t="s">
        <v>517</v>
      </c>
    </row>
    <row r="23" spans="1:13" x14ac:dyDescent="0.25">
      <c r="A23" s="40" t="s">
        <v>145</v>
      </c>
      <c r="D23" s="40" t="s">
        <v>181</v>
      </c>
      <c r="E23" s="40" t="s">
        <v>212</v>
      </c>
      <c r="H23" s="40" t="s">
        <v>334</v>
      </c>
      <c r="I23" s="40" t="s">
        <v>365</v>
      </c>
      <c r="L23" s="40" t="s">
        <v>487</v>
      </c>
      <c r="M23" s="40" t="s">
        <v>518</v>
      </c>
    </row>
    <row r="24" spans="1:13" x14ac:dyDescent="0.25">
      <c r="A24" s="40" t="s">
        <v>146</v>
      </c>
      <c r="D24" s="40" t="s">
        <v>182</v>
      </c>
      <c r="E24" s="40" t="s">
        <v>213</v>
      </c>
      <c r="H24" s="40" t="s">
        <v>335</v>
      </c>
      <c r="I24" s="40" t="s">
        <v>366</v>
      </c>
      <c r="L24" s="40" t="s">
        <v>488</v>
      </c>
      <c r="M24" s="40" t="s">
        <v>519</v>
      </c>
    </row>
    <row r="25" spans="1:13" x14ac:dyDescent="0.25">
      <c r="D25" s="40" t="s">
        <v>183</v>
      </c>
      <c r="E25" s="40" t="s">
        <v>214</v>
      </c>
      <c r="H25" s="40" t="s">
        <v>336</v>
      </c>
      <c r="I25" s="40" t="s">
        <v>367</v>
      </c>
      <c r="L25" s="40" t="s">
        <v>489</v>
      </c>
      <c r="M25" s="40" t="s">
        <v>520</v>
      </c>
    </row>
    <row r="26" spans="1:13" x14ac:dyDescent="0.25">
      <c r="D26" s="40" t="s">
        <v>184</v>
      </c>
      <c r="E26" s="40" t="s">
        <v>215</v>
      </c>
      <c r="H26" s="40" t="s">
        <v>337</v>
      </c>
      <c r="I26" s="40" t="s">
        <v>368</v>
      </c>
      <c r="L26" s="40" t="s">
        <v>490</v>
      </c>
      <c r="M26" s="40" t="s">
        <v>521</v>
      </c>
    </row>
    <row r="27" spans="1:13" x14ac:dyDescent="0.25">
      <c r="D27" s="40" t="s">
        <v>185</v>
      </c>
      <c r="E27" s="40" t="s">
        <v>216</v>
      </c>
      <c r="H27" s="40" t="s">
        <v>338</v>
      </c>
      <c r="I27" s="40" t="s">
        <v>369</v>
      </c>
      <c r="L27" s="40" t="s">
        <v>491</v>
      </c>
      <c r="M27" s="40" t="s">
        <v>522</v>
      </c>
    </row>
    <row r="28" spans="1:13" x14ac:dyDescent="0.25">
      <c r="D28" s="40" t="s">
        <v>186</v>
      </c>
      <c r="E28" s="40" t="s">
        <v>217</v>
      </c>
      <c r="H28" s="40" t="s">
        <v>339</v>
      </c>
      <c r="I28" s="40" t="s">
        <v>370</v>
      </c>
      <c r="L28" s="40" t="s">
        <v>492</v>
      </c>
      <c r="M28" s="40" t="s">
        <v>523</v>
      </c>
    </row>
    <row r="29" spans="1:13" x14ac:dyDescent="0.25">
      <c r="D29" s="40" t="s">
        <v>187</v>
      </c>
      <c r="E29" s="40" t="s">
        <v>218</v>
      </c>
      <c r="H29" s="40" t="s">
        <v>340</v>
      </c>
      <c r="I29" s="40" t="s">
        <v>371</v>
      </c>
      <c r="L29" s="40" t="s">
        <v>493</v>
      </c>
      <c r="M29" s="40" t="s">
        <v>524</v>
      </c>
    </row>
    <row r="30" spans="1:13" x14ac:dyDescent="0.25">
      <c r="D30" s="40" t="s">
        <v>188</v>
      </c>
      <c r="E30" s="40" t="s">
        <v>219</v>
      </c>
      <c r="H30" s="40" t="s">
        <v>341</v>
      </c>
      <c r="I30" s="40" t="s">
        <v>372</v>
      </c>
      <c r="L30" s="40" t="s">
        <v>494</v>
      </c>
      <c r="M30" s="40" t="s">
        <v>525</v>
      </c>
    </row>
    <row r="31" spans="1:13" x14ac:dyDescent="0.25">
      <c r="D31" s="40" t="s">
        <v>189</v>
      </c>
      <c r="E31" s="40" t="s">
        <v>220</v>
      </c>
      <c r="H31" s="40" t="s">
        <v>342</v>
      </c>
      <c r="I31" s="40" t="s">
        <v>373</v>
      </c>
      <c r="L31" s="40" t="s">
        <v>495</v>
      </c>
      <c r="M31" s="40" t="s">
        <v>526</v>
      </c>
    </row>
    <row r="32" spans="1:13" x14ac:dyDescent="0.25">
      <c r="E32" s="40" t="s">
        <v>221</v>
      </c>
      <c r="I32" s="40" t="s">
        <v>374</v>
      </c>
      <c r="M32" s="40" t="s">
        <v>527</v>
      </c>
    </row>
    <row r="33" spans="5:13" x14ac:dyDescent="0.25">
      <c r="E33" s="40" t="s">
        <v>222</v>
      </c>
      <c r="I33" s="40" t="s">
        <v>375</v>
      </c>
      <c r="M33" s="40" t="s">
        <v>528</v>
      </c>
    </row>
    <row r="34" spans="5:13" x14ac:dyDescent="0.25">
      <c r="E34" s="40" t="s">
        <v>223</v>
      </c>
      <c r="I34" s="40" t="s">
        <v>376</v>
      </c>
      <c r="M34" s="40" t="s">
        <v>529</v>
      </c>
    </row>
    <row r="35" spans="5:13" x14ac:dyDescent="0.25">
      <c r="E35" s="40" t="s">
        <v>224</v>
      </c>
      <c r="I35" s="40" t="s">
        <v>377</v>
      </c>
      <c r="M35" s="40" t="s">
        <v>530</v>
      </c>
    </row>
    <row r="36" spans="5:13" x14ac:dyDescent="0.25">
      <c r="E36" s="40" t="s">
        <v>225</v>
      </c>
      <c r="I36" s="40" t="s">
        <v>378</v>
      </c>
      <c r="M36" s="40" t="s">
        <v>531</v>
      </c>
    </row>
    <row r="37" spans="5:13" x14ac:dyDescent="0.25">
      <c r="E37" s="40" t="s">
        <v>226</v>
      </c>
      <c r="I37" s="40" t="s">
        <v>379</v>
      </c>
      <c r="M37" s="40" t="s">
        <v>532</v>
      </c>
    </row>
    <row r="38" spans="5:13" x14ac:dyDescent="0.25">
      <c r="E38" s="40" t="s">
        <v>227</v>
      </c>
      <c r="I38" s="40" t="s">
        <v>380</v>
      </c>
      <c r="M38" s="40" t="s">
        <v>533</v>
      </c>
    </row>
    <row r="39" spans="5:13" x14ac:dyDescent="0.25">
      <c r="E39" s="40" t="s">
        <v>228</v>
      </c>
      <c r="I39" s="40" t="s">
        <v>381</v>
      </c>
      <c r="M39" s="40" t="s">
        <v>534</v>
      </c>
    </row>
    <row r="40" spans="5:13" x14ac:dyDescent="0.25">
      <c r="E40" s="40" t="s">
        <v>229</v>
      </c>
      <c r="I40" s="40" t="s">
        <v>382</v>
      </c>
      <c r="M40" s="40" t="s">
        <v>535</v>
      </c>
    </row>
    <row r="41" spans="5:13" x14ac:dyDescent="0.25">
      <c r="E41" s="40" t="s">
        <v>230</v>
      </c>
      <c r="I41" s="40" t="s">
        <v>383</v>
      </c>
      <c r="M41" s="40" t="s">
        <v>536</v>
      </c>
    </row>
    <row r="42" spans="5:13" x14ac:dyDescent="0.25">
      <c r="E42" s="40" t="s">
        <v>231</v>
      </c>
      <c r="I42" s="40" t="s">
        <v>384</v>
      </c>
      <c r="M42" s="40" t="s">
        <v>537</v>
      </c>
    </row>
    <row r="43" spans="5:13" x14ac:dyDescent="0.25">
      <c r="E43" s="40" t="s">
        <v>232</v>
      </c>
      <c r="I43" s="40" t="s">
        <v>385</v>
      </c>
      <c r="M43" s="40" t="s">
        <v>538</v>
      </c>
    </row>
    <row r="44" spans="5:13" x14ac:dyDescent="0.25">
      <c r="E44" s="40" t="s">
        <v>233</v>
      </c>
      <c r="I44" s="40" t="s">
        <v>386</v>
      </c>
      <c r="M44" s="40" t="s">
        <v>539</v>
      </c>
    </row>
    <row r="45" spans="5:13" x14ac:dyDescent="0.25">
      <c r="E45" s="40" t="s">
        <v>234</v>
      </c>
      <c r="I45" s="40" t="s">
        <v>387</v>
      </c>
      <c r="M45" s="40" t="s">
        <v>540</v>
      </c>
    </row>
    <row r="46" spans="5:13" x14ac:dyDescent="0.25">
      <c r="E46" s="40" t="s">
        <v>235</v>
      </c>
      <c r="I46" s="40" t="s">
        <v>388</v>
      </c>
      <c r="M46" s="40" t="s">
        <v>541</v>
      </c>
    </row>
    <row r="47" spans="5:13" x14ac:dyDescent="0.25">
      <c r="E47" s="40" t="s">
        <v>236</v>
      </c>
      <c r="I47" s="40" t="s">
        <v>389</v>
      </c>
      <c r="M47" s="40" t="s">
        <v>542</v>
      </c>
    </row>
    <row r="48" spans="5:13" x14ac:dyDescent="0.25">
      <c r="E48" s="40" t="s">
        <v>237</v>
      </c>
      <c r="I48" s="40" t="s">
        <v>390</v>
      </c>
      <c r="M48" s="40" t="s">
        <v>543</v>
      </c>
    </row>
    <row r="49" spans="5:13" x14ac:dyDescent="0.25">
      <c r="E49" s="40" t="s">
        <v>238</v>
      </c>
      <c r="I49" s="40" t="s">
        <v>391</v>
      </c>
      <c r="M49" s="40" t="s">
        <v>544</v>
      </c>
    </row>
    <row r="50" spans="5:13" x14ac:dyDescent="0.25">
      <c r="E50" s="40" t="s">
        <v>239</v>
      </c>
      <c r="I50" s="40" t="s">
        <v>392</v>
      </c>
      <c r="M50" s="40" t="s">
        <v>545</v>
      </c>
    </row>
    <row r="51" spans="5:13" x14ac:dyDescent="0.25">
      <c r="E51" s="40" t="s">
        <v>240</v>
      </c>
      <c r="I51" s="40" t="s">
        <v>393</v>
      </c>
      <c r="M51" s="40" t="s">
        <v>546</v>
      </c>
    </row>
    <row r="52" spans="5:13" x14ac:dyDescent="0.25">
      <c r="E52" s="40" t="s">
        <v>241</v>
      </c>
      <c r="I52" s="40" t="s">
        <v>394</v>
      </c>
      <c r="M52" s="40" t="s">
        <v>547</v>
      </c>
    </row>
    <row r="53" spans="5:13" x14ac:dyDescent="0.25">
      <c r="E53" s="40" t="s">
        <v>242</v>
      </c>
      <c r="I53" s="40" t="s">
        <v>395</v>
      </c>
      <c r="M53" s="40" t="s">
        <v>548</v>
      </c>
    </row>
    <row r="54" spans="5:13" x14ac:dyDescent="0.25">
      <c r="E54" s="40" t="s">
        <v>243</v>
      </c>
      <c r="I54" s="40" t="s">
        <v>396</v>
      </c>
      <c r="M54" s="40" t="s">
        <v>549</v>
      </c>
    </row>
    <row r="55" spans="5:13" x14ac:dyDescent="0.25">
      <c r="E55" s="40" t="s">
        <v>244</v>
      </c>
      <c r="I55" s="40" t="s">
        <v>397</v>
      </c>
      <c r="M55" s="40" t="s">
        <v>550</v>
      </c>
    </row>
    <row r="56" spans="5:13" x14ac:dyDescent="0.25">
      <c r="E56" s="40" t="s">
        <v>245</v>
      </c>
      <c r="I56" s="40" t="s">
        <v>398</v>
      </c>
      <c r="M56" s="40" t="s">
        <v>551</v>
      </c>
    </row>
    <row r="57" spans="5:13" x14ac:dyDescent="0.25">
      <c r="E57" s="40" t="s">
        <v>246</v>
      </c>
      <c r="I57" s="40" t="s">
        <v>399</v>
      </c>
      <c r="M57" s="40" t="s">
        <v>552</v>
      </c>
    </row>
    <row r="58" spans="5:13" x14ac:dyDescent="0.25">
      <c r="E58" s="40" t="s">
        <v>247</v>
      </c>
      <c r="I58" s="40" t="s">
        <v>400</v>
      </c>
      <c r="M58" s="40" t="s">
        <v>553</v>
      </c>
    </row>
    <row r="59" spans="5:13" x14ac:dyDescent="0.25">
      <c r="E59" s="40" t="s">
        <v>248</v>
      </c>
      <c r="I59" s="40" t="s">
        <v>401</v>
      </c>
      <c r="M59" s="40" t="s">
        <v>554</v>
      </c>
    </row>
    <row r="60" spans="5:13" x14ac:dyDescent="0.25">
      <c r="E60" s="40" t="s">
        <v>249</v>
      </c>
      <c r="I60" s="40" t="s">
        <v>402</v>
      </c>
      <c r="M60" s="40" t="s">
        <v>555</v>
      </c>
    </row>
    <row r="61" spans="5:13" x14ac:dyDescent="0.25">
      <c r="E61" s="40" t="s">
        <v>250</v>
      </c>
      <c r="I61" s="40" t="s">
        <v>403</v>
      </c>
      <c r="M61" s="40" t="s">
        <v>556</v>
      </c>
    </row>
    <row r="62" spans="5:13" x14ac:dyDescent="0.25">
      <c r="E62" s="40" t="s">
        <v>251</v>
      </c>
      <c r="I62" s="40" t="s">
        <v>404</v>
      </c>
      <c r="M62" s="40" t="s">
        <v>557</v>
      </c>
    </row>
    <row r="63" spans="5:13" x14ac:dyDescent="0.25">
      <c r="E63" s="40" t="s">
        <v>252</v>
      </c>
      <c r="I63" s="40" t="s">
        <v>405</v>
      </c>
      <c r="M63" s="40" t="s">
        <v>558</v>
      </c>
    </row>
    <row r="64" spans="5:13" x14ac:dyDescent="0.25">
      <c r="E64" s="40" t="s">
        <v>253</v>
      </c>
      <c r="I64" s="40" t="s">
        <v>406</v>
      </c>
      <c r="M64" s="40" t="s">
        <v>559</v>
      </c>
    </row>
    <row r="65" spans="5:13" x14ac:dyDescent="0.25">
      <c r="E65" s="40" t="s">
        <v>254</v>
      </c>
      <c r="I65" s="40" t="s">
        <v>407</v>
      </c>
      <c r="M65" s="40" t="s">
        <v>560</v>
      </c>
    </row>
    <row r="66" spans="5:13" x14ac:dyDescent="0.25">
      <c r="E66" s="40" t="s">
        <v>255</v>
      </c>
      <c r="I66" s="40" t="s">
        <v>408</v>
      </c>
      <c r="M66" s="40" t="s">
        <v>561</v>
      </c>
    </row>
    <row r="67" spans="5:13" x14ac:dyDescent="0.25">
      <c r="E67" s="40" t="s">
        <v>256</v>
      </c>
      <c r="I67" s="40" t="s">
        <v>409</v>
      </c>
      <c r="M67" s="40" t="s">
        <v>562</v>
      </c>
    </row>
    <row r="68" spans="5:13" x14ac:dyDescent="0.25">
      <c r="E68" s="40" t="s">
        <v>257</v>
      </c>
      <c r="I68" s="40" t="s">
        <v>410</v>
      </c>
      <c r="M68" s="40" t="s">
        <v>563</v>
      </c>
    </row>
    <row r="69" spans="5:13" x14ac:dyDescent="0.25">
      <c r="E69" s="40" t="s">
        <v>258</v>
      </c>
      <c r="I69" s="40" t="s">
        <v>411</v>
      </c>
      <c r="M69" s="40" t="s">
        <v>564</v>
      </c>
    </row>
    <row r="70" spans="5:13" x14ac:dyDescent="0.25">
      <c r="E70" s="40" t="s">
        <v>259</v>
      </c>
      <c r="I70" s="40" t="s">
        <v>412</v>
      </c>
      <c r="M70" s="40" t="s">
        <v>565</v>
      </c>
    </row>
    <row r="71" spans="5:13" x14ac:dyDescent="0.25">
      <c r="E71" s="40" t="s">
        <v>260</v>
      </c>
      <c r="I71" s="40" t="s">
        <v>413</v>
      </c>
      <c r="M71" s="40" t="s">
        <v>566</v>
      </c>
    </row>
    <row r="72" spans="5:13" x14ac:dyDescent="0.25">
      <c r="E72" s="40" t="s">
        <v>261</v>
      </c>
      <c r="I72" s="40" t="s">
        <v>414</v>
      </c>
      <c r="M72" s="40" t="s">
        <v>567</v>
      </c>
    </row>
    <row r="73" spans="5:13" x14ac:dyDescent="0.25">
      <c r="E73" s="40" t="s">
        <v>262</v>
      </c>
      <c r="I73" s="40" t="s">
        <v>415</v>
      </c>
      <c r="M73" s="40" t="s">
        <v>568</v>
      </c>
    </row>
    <row r="74" spans="5:13" x14ac:dyDescent="0.25">
      <c r="E74" s="40" t="s">
        <v>263</v>
      </c>
      <c r="I74" s="40" t="s">
        <v>416</v>
      </c>
      <c r="M74" s="40" t="s">
        <v>569</v>
      </c>
    </row>
    <row r="75" spans="5:13" x14ac:dyDescent="0.25">
      <c r="E75" s="40" t="s">
        <v>264</v>
      </c>
      <c r="I75" s="40" t="s">
        <v>417</v>
      </c>
      <c r="M75" s="40" t="s">
        <v>570</v>
      </c>
    </row>
    <row r="76" spans="5:13" x14ac:dyDescent="0.25">
      <c r="E76" s="40" t="s">
        <v>265</v>
      </c>
      <c r="I76" s="40" t="s">
        <v>418</v>
      </c>
      <c r="M76" s="40" t="s">
        <v>571</v>
      </c>
    </row>
    <row r="77" spans="5:13" x14ac:dyDescent="0.25">
      <c r="E77" s="40" t="s">
        <v>266</v>
      </c>
      <c r="I77" s="40" t="s">
        <v>419</v>
      </c>
      <c r="M77" s="40" t="s">
        <v>572</v>
      </c>
    </row>
    <row r="78" spans="5:13" x14ac:dyDescent="0.25">
      <c r="E78" s="40" t="s">
        <v>267</v>
      </c>
      <c r="I78" s="40" t="s">
        <v>420</v>
      </c>
      <c r="M78" s="40" t="s">
        <v>573</v>
      </c>
    </row>
    <row r="79" spans="5:13" x14ac:dyDescent="0.25">
      <c r="E79" s="40" t="s">
        <v>268</v>
      </c>
      <c r="I79" s="40" t="s">
        <v>421</v>
      </c>
      <c r="M79" s="40" t="s">
        <v>574</v>
      </c>
    </row>
    <row r="80" spans="5:13" x14ac:dyDescent="0.25">
      <c r="E80" s="40" t="s">
        <v>269</v>
      </c>
      <c r="I80" s="40" t="s">
        <v>422</v>
      </c>
      <c r="M80" s="40" t="s">
        <v>575</v>
      </c>
    </row>
    <row r="81" spans="5:13" x14ac:dyDescent="0.25">
      <c r="E81" s="40" t="s">
        <v>270</v>
      </c>
      <c r="I81" s="40" t="s">
        <v>423</v>
      </c>
      <c r="M81" s="40" t="s">
        <v>576</v>
      </c>
    </row>
    <row r="82" spans="5:13" x14ac:dyDescent="0.25">
      <c r="E82" s="40" t="s">
        <v>271</v>
      </c>
      <c r="I82" s="40" t="s">
        <v>424</v>
      </c>
      <c r="M82" s="40" t="s">
        <v>577</v>
      </c>
    </row>
    <row r="83" spans="5:13" x14ac:dyDescent="0.25">
      <c r="E83" s="40" t="s">
        <v>272</v>
      </c>
      <c r="I83" s="40" t="s">
        <v>425</v>
      </c>
      <c r="M83" s="40" t="s">
        <v>578</v>
      </c>
    </row>
    <row r="84" spans="5:13" x14ac:dyDescent="0.25">
      <c r="E84" s="40" t="s">
        <v>273</v>
      </c>
      <c r="I84" s="40" t="s">
        <v>426</v>
      </c>
      <c r="M84" s="40" t="s">
        <v>579</v>
      </c>
    </row>
    <row r="85" spans="5:13" x14ac:dyDescent="0.25">
      <c r="E85" s="40" t="s">
        <v>274</v>
      </c>
      <c r="I85" s="40" t="s">
        <v>427</v>
      </c>
      <c r="M85" s="40" t="s">
        <v>580</v>
      </c>
    </row>
    <row r="86" spans="5:13" x14ac:dyDescent="0.25">
      <c r="E86" s="40" t="s">
        <v>275</v>
      </c>
      <c r="I86" s="40" t="s">
        <v>428</v>
      </c>
      <c r="M86" s="40" t="s">
        <v>581</v>
      </c>
    </row>
    <row r="87" spans="5:13" x14ac:dyDescent="0.25">
      <c r="E87" s="40" t="s">
        <v>276</v>
      </c>
      <c r="I87" s="40" t="s">
        <v>429</v>
      </c>
      <c r="M87" s="40" t="s">
        <v>582</v>
      </c>
    </row>
    <row r="88" spans="5:13" x14ac:dyDescent="0.25">
      <c r="E88" s="40" t="s">
        <v>277</v>
      </c>
      <c r="I88" s="40" t="s">
        <v>430</v>
      </c>
      <c r="M88" s="40" t="s">
        <v>583</v>
      </c>
    </row>
    <row r="89" spans="5:13" x14ac:dyDescent="0.25">
      <c r="E89" s="40" t="s">
        <v>278</v>
      </c>
      <c r="I89" s="40" t="s">
        <v>431</v>
      </c>
      <c r="M89" s="40" t="s">
        <v>584</v>
      </c>
    </row>
    <row r="90" spans="5:13" x14ac:dyDescent="0.25">
      <c r="E90" s="40" t="s">
        <v>279</v>
      </c>
      <c r="I90" s="40" t="s">
        <v>432</v>
      </c>
      <c r="M90" s="40" t="s">
        <v>585</v>
      </c>
    </row>
    <row r="91" spans="5:13" x14ac:dyDescent="0.25">
      <c r="E91" s="40" t="s">
        <v>280</v>
      </c>
      <c r="I91" s="40" t="s">
        <v>433</v>
      </c>
      <c r="M91" s="40" t="s">
        <v>586</v>
      </c>
    </row>
    <row r="92" spans="5:13" x14ac:dyDescent="0.25">
      <c r="E92" s="40" t="s">
        <v>281</v>
      </c>
      <c r="I92" s="40" t="s">
        <v>434</v>
      </c>
      <c r="M92" s="40" t="s">
        <v>587</v>
      </c>
    </row>
    <row r="93" spans="5:13" x14ac:dyDescent="0.25">
      <c r="E93" s="40" t="s">
        <v>282</v>
      </c>
      <c r="I93" s="40" t="s">
        <v>435</v>
      </c>
      <c r="M93" s="40" t="s">
        <v>588</v>
      </c>
    </row>
    <row r="94" spans="5:13" x14ac:dyDescent="0.25">
      <c r="E94" s="40" t="s">
        <v>283</v>
      </c>
      <c r="I94" s="40" t="s">
        <v>436</v>
      </c>
      <c r="M94" s="40" t="s">
        <v>589</v>
      </c>
    </row>
    <row r="95" spans="5:13" x14ac:dyDescent="0.25">
      <c r="E95" s="40" t="s">
        <v>284</v>
      </c>
      <c r="I95" s="40" t="s">
        <v>437</v>
      </c>
      <c r="M95" s="40" t="s">
        <v>590</v>
      </c>
    </row>
    <row r="96" spans="5:13" x14ac:dyDescent="0.25">
      <c r="E96" s="40" t="s">
        <v>285</v>
      </c>
      <c r="I96" s="40" t="s">
        <v>438</v>
      </c>
      <c r="M96" s="40" t="s">
        <v>591</v>
      </c>
    </row>
    <row r="97" spans="5:13" x14ac:dyDescent="0.25">
      <c r="E97" s="40" t="s">
        <v>286</v>
      </c>
      <c r="I97" s="40" t="s">
        <v>439</v>
      </c>
      <c r="M97" s="40" t="s">
        <v>592</v>
      </c>
    </row>
    <row r="98" spans="5:13" x14ac:dyDescent="0.25">
      <c r="E98" s="40" t="s">
        <v>287</v>
      </c>
      <c r="I98" s="40" t="s">
        <v>440</v>
      </c>
      <c r="M98" s="40" t="s">
        <v>593</v>
      </c>
    </row>
    <row r="99" spans="5:13" x14ac:dyDescent="0.25">
      <c r="E99" s="40" t="s">
        <v>288</v>
      </c>
      <c r="I99" s="40" t="s">
        <v>441</v>
      </c>
      <c r="M99" s="40" t="s">
        <v>594</v>
      </c>
    </row>
    <row r="100" spans="5:13" x14ac:dyDescent="0.25">
      <c r="E100" s="40" t="s">
        <v>289</v>
      </c>
      <c r="I100" s="40" t="s">
        <v>442</v>
      </c>
      <c r="M100" s="40" t="s">
        <v>595</v>
      </c>
    </row>
    <row r="101" spans="5:13" x14ac:dyDescent="0.25">
      <c r="E101" s="40" t="s">
        <v>290</v>
      </c>
      <c r="I101" s="40" t="s">
        <v>443</v>
      </c>
      <c r="M101" s="40" t="s">
        <v>596</v>
      </c>
    </row>
    <row r="102" spans="5:13" x14ac:dyDescent="0.25">
      <c r="E102" s="40" t="s">
        <v>291</v>
      </c>
      <c r="I102" s="40" t="s">
        <v>444</v>
      </c>
      <c r="M102" s="40" t="s">
        <v>597</v>
      </c>
    </row>
    <row r="103" spans="5:13" x14ac:dyDescent="0.25">
      <c r="E103" s="40" t="s">
        <v>292</v>
      </c>
      <c r="I103" s="40" t="s">
        <v>445</v>
      </c>
      <c r="M103" s="40" t="s">
        <v>598</v>
      </c>
    </row>
    <row r="104" spans="5:13" x14ac:dyDescent="0.25">
      <c r="E104" s="40" t="s">
        <v>293</v>
      </c>
      <c r="I104" s="40" t="s">
        <v>446</v>
      </c>
      <c r="M104" s="40" t="s">
        <v>599</v>
      </c>
    </row>
    <row r="105" spans="5:13" x14ac:dyDescent="0.25">
      <c r="E105" s="40" t="s">
        <v>294</v>
      </c>
      <c r="I105" s="40" t="s">
        <v>447</v>
      </c>
      <c r="M105" s="40" t="s">
        <v>600</v>
      </c>
    </row>
    <row r="106" spans="5:13" x14ac:dyDescent="0.25">
      <c r="E106" s="40" t="s">
        <v>295</v>
      </c>
      <c r="I106" s="40" t="s">
        <v>448</v>
      </c>
      <c r="M106" s="40" t="s">
        <v>601</v>
      </c>
    </row>
    <row r="107" spans="5:13" x14ac:dyDescent="0.25">
      <c r="E107" s="40" t="s">
        <v>296</v>
      </c>
      <c r="I107" s="40" t="s">
        <v>449</v>
      </c>
      <c r="M107" s="40" t="s">
        <v>602</v>
      </c>
    </row>
    <row r="108" spans="5:13" x14ac:dyDescent="0.25">
      <c r="E108" s="40" t="s">
        <v>297</v>
      </c>
      <c r="I108" s="40" t="s">
        <v>450</v>
      </c>
      <c r="M108" s="40" t="s">
        <v>603</v>
      </c>
    </row>
    <row r="109" spans="5:13" x14ac:dyDescent="0.25">
      <c r="E109" s="40" t="s">
        <v>298</v>
      </c>
      <c r="I109" s="40" t="s">
        <v>451</v>
      </c>
      <c r="M109" s="40" t="s">
        <v>604</v>
      </c>
    </row>
    <row r="110" spans="5:13" x14ac:dyDescent="0.25">
      <c r="E110" s="40" t="s">
        <v>299</v>
      </c>
      <c r="I110" s="40" t="s">
        <v>452</v>
      </c>
      <c r="M110" s="40" t="s">
        <v>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EVRTEMP</vt:lpstr>
      <vt:lpstr>EVR</vt:lpstr>
      <vt:lpstr>DROPDOWN LIST</vt:lpstr>
      <vt:lpstr>EVR!Print_Area</vt:lpstr>
      <vt:lpstr>EVRTEMP!Print_Area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Dodong Pogi</cp:lastModifiedBy>
  <dcterms:created xsi:type="dcterms:W3CDTF">2018-09-03T07:46:58Z</dcterms:created>
  <dcterms:modified xsi:type="dcterms:W3CDTF">2020-02-21T02:24:39Z</dcterms:modified>
</cp:coreProperties>
</file>